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7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8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Ex9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0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1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12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3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Ex14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ltares-my.sharepoint.com/personal/alice_ampolini_deltares_nl/Documents/Desktop/"/>
    </mc:Choice>
  </mc:AlternateContent>
  <xr:revisionPtr revIDLastSave="1280" documentId="8_{3AD9E7D4-B14F-4B69-ADD8-C3E2525F1C2A}" xr6:coauthVersionLast="45" xr6:coauthVersionMax="45" xr10:uidLastSave="{E1C8F5DC-9A76-46EC-A4F9-889536BA787C}"/>
  <bookViews>
    <workbookView xWindow="-108" yWindow="-108" windowWidth="23256" windowHeight="12576" activeTab="2" xr2:uid="{0C38170F-9DEE-4F2E-82AF-20818C28807C}"/>
  </bookViews>
  <sheets>
    <sheet name="SEMARANG" sheetId="6" r:id="rId1"/>
    <sheet name="VIENTIANE" sheetId="7" r:id="rId2"/>
    <sheet name="Sensitivity Analysis" sheetId="11" r:id="rId3"/>
  </sheets>
  <definedNames>
    <definedName name="_xlchart.v1.0" hidden="1">SEMARANG!$D$5:$D$20</definedName>
    <definedName name="_xlchart.v1.1" hidden="1">SEMARANG!$G$5:$G$20</definedName>
    <definedName name="_xlchart.v1.10" hidden="1">VIENTIANE!$L$5:$L$10</definedName>
    <definedName name="_xlchart.v1.11" hidden="1">VIENTIANE!$L$5:$L$10</definedName>
    <definedName name="_xlchart.v1.2" hidden="1">SEMARANG!$D$5:$D$20</definedName>
    <definedName name="_xlchart.v1.3" hidden="1">SEMARANG!$G$5:$G$20</definedName>
    <definedName name="_xlchart.v1.4" hidden="1">VIENTIANE!$I$5:$I$10</definedName>
    <definedName name="_xlchart.v1.5" hidden="1">VIENTIANE!$D$5:$D$10</definedName>
    <definedName name="_xlchart.v1.6" hidden="1">VIENTIANE!$G$5:$G$10</definedName>
    <definedName name="_xlchart.v1.7" hidden="1">VIENTIANE!$D$5:$D$10</definedName>
    <definedName name="_xlchart.v1.8" hidden="1">VIENTIANE!$G$5:$G$10</definedName>
    <definedName name="_xlchart.v1.9" hidden="1">VIENTIANE!$I$5:$I$10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5" i="11" l="1"/>
  <c r="D17" i="7"/>
  <c r="C17" i="7"/>
  <c r="D16" i="7"/>
  <c r="C16" i="7"/>
  <c r="D15" i="7"/>
  <c r="C15" i="7"/>
  <c r="I11" i="7"/>
  <c r="E11" i="7"/>
  <c r="E6" i="7" s="1"/>
  <c r="C27" i="6"/>
  <c r="B27" i="6"/>
  <c r="C26" i="6"/>
  <c r="B26" i="6"/>
  <c r="C25" i="6"/>
  <c r="J5" i="6"/>
  <c r="B25" i="6"/>
  <c r="E5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BN5" i="11"/>
  <c r="AJ5" i="11"/>
  <c r="AL5" i="11" s="1"/>
  <c r="J6" i="7"/>
  <c r="J7" i="7"/>
  <c r="J8" i="7"/>
  <c r="J9" i="7"/>
  <c r="J10" i="7"/>
  <c r="J5" i="7"/>
  <c r="J11" i="7"/>
  <c r="H11" i="7"/>
  <c r="I6" i="7"/>
  <c r="I7" i="7"/>
  <c r="I8" i="7"/>
  <c r="I9" i="7"/>
  <c r="I10" i="7"/>
  <c r="L15" i="6"/>
  <c r="AX5" i="11"/>
  <c r="AZ5" i="11" s="1"/>
  <c r="V5" i="11"/>
  <c r="X5" i="11" s="1"/>
  <c r="E5" i="7" l="1"/>
  <c r="E7" i="7"/>
  <c r="E9" i="7"/>
  <c r="E8" i="7"/>
  <c r="E10" i="7"/>
  <c r="L18" i="6"/>
  <c r="AO5" i="11" l="1"/>
  <c r="AQ5" i="11" s="1"/>
  <c r="BF5" i="11"/>
  <c r="BH5" i="11" s="1"/>
  <c r="AR5" i="11"/>
  <c r="AT5" i="11" s="1"/>
  <c r="BI5" i="11"/>
  <c r="BK5" i="11" s="1"/>
  <c r="AU5" i="11"/>
  <c r="AW5" i="11" s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E2" i="11"/>
  <c r="D2" i="11"/>
  <c r="C2" i="11"/>
  <c r="B2" i="11"/>
  <c r="I98" i="11" l="1"/>
  <c r="W102" i="11" s="1"/>
  <c r="X102" i="11" s="1"/>
  <c r="I94" i="11"/>
  <c r="W98" i="11" s="1"/>
  <c r="X98" i="11" s="1"/>
  <c r="I90" i="11"/>
  <c r="W94" i="11" s="1"/>
  <c r="X94" i="11" s="1"/>
  <c r="I86" i="11"/>
  <c r="W90" i="11" s="1"/>
  <c r="X90" i="11" s="1"/>
  <c r="I82" i="11"/>
  <c r="W86" i="11" s="1"/>
  <c r="X86" i="11" s="1"/>
  <c r="I78" i="11"/>
  <c r="W82" i="11" s="1"/>
  <c r="X82" i="11" s="1"/>
  <c r="I74" i="11"/>
  <c r="W78" i="11" s="1"/>
  <c r="X78" i="11" s="1"/>
  <c r="I70" i="11"/>
  <c r="W74" i="11" s="1"/>
  <c r="X74" i="11" s="1"/>
  <c r="I66" i="11"/>
  <c r="W70" i="11" s="1"/>
  <c r="X70" i="11" s="1"/>
  <c r="I62" i="11"/>
  <c r="W66" i="11" s="1"/>
  <c r="X66" i="11" s="1"/>
  <c r="I58" i="11"/>
  <c r="W62" i="11" s="1"/>
  <c r="X62" i="11" s="1"/>
  <c r="I54" i="11"/>
  <c r="W58" i="11" s="1"/>
  <c r="X58" i="11" s="1"/>
  <c r="I50" i="11"/>
  <c r="W54" i="11" s="1"/>
  <c r="X54" i="11" s="1"/>
  <c r="I46" i="11"/>
  <c r="W50" i="11" s="1"/>
  <c r="X50" i="11" s="1"/>
  <c r="I42" i="11"/>
  <c r="W46" i="11" s="1"/>
  <c r="X46" i="11" s="1"/>
  <c r="I38" i="11"/>
  <c r="W42" i="11" s="1"/>
  <c r="X42" i="11" s="1"/>
  <c r="I34" i="11"/>
  <c r="W38" i="11" s="1"/>
  <c r="X38" i="11" s="1"/>
  <c r="I30" i="11"/>
  <c r="W34" i="11" s="1"/>
  <c r="X34" i="11" s="1"/>
  <c r="I26" i="11"/>
  <c r="W30" i="11" s="1"/>
  <c r="X30" i="11" s="1"/>
  <c r="I22" i="11"/>
  <c r="W26" i="11" s="1"/>
  <c r="X26" i="11" s="1"/>
  <c r="I100" i="11"/>
  <c r="W104" i="11" s="1"/>
  <c r="X104" i="11" s="1"/>
  <c r="I96" i="11"/>
  <c r="W100" i="11" s="1"/>
  <c r="X100" i="11" s="1"/>
  <c r="I92" i="11"/>
  <c r="W96" i="11" s="1"/>
  <c r="X96" i="11" s="1"/>
  <c r="I88" i="11"/>
  <c r="W92" i="11" s="1"/>
  <c r="X92" i="11" s="1"/>
  <c r="I84" i="11"/>
  <c r="W88" i="11" s="1"/>
  <c r="X88" i="11" s="1"/>
  <c r="I80" i="11"/>
  <c r="W84" i="11" s="1"/>
  <c r="X84" i="11" s="1"/>
  <c r="I76" i="11"/>
  <c r="W80" i="11" s="1"/>
  <c r="X80" i="11" s="1"/>
  <c r="I72" i="11"/>
  <c r="W76" i="11" s="1"/>
  <c r="X76" i="11" s="1"/>
  <c r="I68" i="11"/>
  <c r="W72" i="11" s="1"/>
  <c r="X72" i="11" s="1"/>
  <c r="I64" i="11"/>
  <c r="W68" i="11" s="1"/>
  <c r="X68" i="11" s="1"/>
  <c r="I60" i="11"/>
  <c r="W64" i="11" s="1"/>
  <c r="X64" i="11" s="1"/>
  <c r="I56" i="11"/>
  <c r="W60" i="11" s="1"/>
  <c r="X60" i="11" s="1"/>
  <c r="I52" i="11"/>
  <c r="W56" i="11" s="1"/>
  <c r="X56" i="11" s="1"/>
  <c r="I48" i="11"/>
  <c r="W52" i="11" s="1"/>
  <c r="X52" i="11" s="1"/>
  <c r="I44" i="11"/>
  <c r="W48" i="11" s="1"/>
  <c r="X48" i="11" s="1"/>
  <c r="I40" i="11"/>
  <c r="W44" i="11" s="1"/>
  <c r="X44" i="11" s="1"/>
  <c r="I36" i="11"/>
  <c r="W40" i="11" s="1"/>
  <c r="X40" i="11" s="1"/>
  <c r="I32" i="11"/>
  <c r="W36" i="11" s="1"/>
  <c r="X36" i="11" s="1"/>
  <c r="I28" i="11"/>
  <c r="W32" i="11" s="1"/>
  <c r="X32" i="11" s="1"/>
  <c r="I24" i="11"/>
  <c r="W28" i="11" s="1"/>
  <c r="X28" i="11" s="1"/>
  <c r="I20" i="11"/>
  <c r="W24" i="11" s="1"/>
  <c r="X24" i="11" s="1"/>
  <c r="I16" i="11"/>
  <c r="W20" i="11" s="1"/>
  <c r="X20" i="11" s="1"/>
  <c r="I12" i="11"/>
  <c r="W16" i="11" s="1"/>
  <c r="X16" i="11" s="1"/>
  <c r="I8" i="11"/>
  <c r="W12" i="11" s="1"/>
  <c r="X12" i="11" s="1"/>
  <c r="I4" i="11"/>
  <c r="W8" i="11" s="1"/>
  <c r="X8" i="11" s="1"/>
  <c r="I99" i="11"/>
  <c r="W103" i="11" s="1"/>
  <c r="X103" i="11" s="1"/>
  <c r="I95" i="11"/>
  <c r="W99" i="11" s="1"/>
  <c r="X99" i="11" s="1"/>
  <c r="I91" i="11"/>
  <c r="W95" i="11" s="1"/>
  <c r="X95" i="11" s="1"/>
  <c r="I87" i="11"/>
  <c r="W91" i="11" s="1"/>
  <c r="X91" i="11" s="1"/>
  <c r="I83" i="11"/>
  <c r="W87" i="11" s="1"/>
  <c r="X87" i="11" s="1"/>
  <c r="I79" i="11"/>
  <c r="W83" i="11" s="1"/>
  <c r="X83" i="11" s="1"/>
  <c r="I75" i="11"/>
  <c r="W79" i="11" s="1"/>
  <c r="X79" i="11" s="1"/>
  <c r="I71" i="11"/>
  <c r="W75" i="11" s="1"/>
  <c r="X75" i="11" s="1"/>
  <c r="I67" i="11"/>
  <c r="W71" i="11" s="1"/>
  <c r="X71" i="11" s="1"/>
  <c r="I63" i="11"/>
  <c r="W67" i="11" s="1"/>
  <c r="X67" i="11" s="1"/>
  <c r="I59" i="11"/>
  <c r="W63" i="11" s="1"/>
  <c r="X63" i="11" s="1"/>
  <c r="I55" i="11"/>
  <c r="W59" i="11" s="1"/>
  <c r="X59" i="11" s="1"/>
  <c r="I51" i="11"/>
  <c r="W55" i="11" s="1"/>
  <c r="X55" i="11" s="1"/>
  <c r="I47" i="11"/>
  <c r="W51" i="11" s="1"/>
  <c r="X51" i="11" s="1"/>
  <c r="I43" i="11"/>
  <c r="W47" i="11" s="1"/>
  <c r="X47" i="11" s="1"/>
  <c r="I39" i="11"/>
  <c r="W43" i="11" s="1"/>
  <c r="X43" i="11" s="1"/>
  <c r="I35" i="11"/>
  <c r="W39" i="11" s="1"/>
  <c r="X39" i="11" s="1"/>
  <c r="I31" i="11"/>
  <c r="W35" i="11" s="1"/>
  <c r="X35" i="11" s="1"/>
  <c r="I27" i="11"/>
  <c r="W31" i="11" s="1"/>
  <c r="X31" i="11" s="1"/>
  <c r="I23" i="11"/>
  <c r="W27" i="11" s="1"/>
  <c r="X27" i="11" s="1"/>
  <c r="I19" i="11"/>
  <c r="W23" i="11" s="1"/>
  <c r="X23" i="11" s="1"/>
  <c r="I15" i="11"/>
  <c r="W19" i="11" s="1"/>
  <c r="X19" i="11" s="1"/>
  <c r="I11" i="11"/>
  <c r="W15" i="11" s="1"/>
  <c r="X15" i="11" s="1"/>
  <c r="I7" i="11"/>
  <c r="W11" i="11" s="1"/>
  <c r="X11" i="11" s="1"/>
  <c r="I3" i="11"/>
  <c r="W7" i="11" s="1"/>
  <c r="X7" i="11" s="1"/>
  <c r="I18" i="11"/>
  <c r="W22" i="11" s="1"/>
  <c r="X22" i="11" s="1"/>
  <c r="I14" i="11"/>
  <c r="W18" i="11" s="1"/>
  <c r="X18" i="11" s="1"/>
  <c r="I10" i="11"/>
  <c r="W14" i="11" s="1"/>
  <c r="X14" i="11" s="1"/>
  <c r="I6" i="11"/>
  <c r="W10" i="11" s="1"/>
  <c r="X10" i="11" s="1"/>
  <c r="I101" i="11"/>
  <c r="W105" i="11" s="1"/>
  <c r="X105" i="11" s="1"/>
  <c r="I97" i="11"/>
  <c r="W101" i="11" s="1"/>
  <c r="X101" i="11" s="1"/>
  <c r="I93" i="11"/>
  <c r="W97" i="11" s="1"/>
  <c r="X97" i="11" s="1"/>
  <c r="I89" i="11"/>
  <c r="W93" i="11" s="1"/>
  <c r="X93" i="11" s="1"/>
  <c r="I85" i="11"/>
  <c r="W89" i="11" s="1"/>
  <c r="X89" i="11" s="1"/>
  <c r="I81" i="11"/>
  <c r="W85" i="11" s="1"/>
  <c r="X85" i="11" s="1"/>
  <c r="I77" i="11"/>
  <c r="W81" i="11" s="1"/>
  <c r="X81" i="11" s="1"/>
  <c r="I73" i="11"/>
  <c r="W77" i="11" s="1"/>
  <c r="X77" i="11" s="1"/>
  <c r="I69" i="11"/>
  <c r="W73" i="11" s="1"/>
  <c r="X73" i="11" s="1"/>
  <c r="I65" i="11"/>
  <c r="W69" i="11" s="1"/>
  <c r="X69" i="11" s="1"/>
  <c r="I61" i="11"/>
  <c r="W65" i="11" s="1"/>
  <c r="X65" i="11" s="1"/>
  <c r="I57" i="11"/>
  <c r="W61" i="11" s="1"/>
  <c r="X61" i="11" s="1"/>
  <c r="I53" i="11"/>
  <c r="W57" i="11" s="1"/>
  <c r="X57" i="11" s="1"/>
  <c r="I49" i="11"/>
  <c r="W53" i="11" s="1"/>
  <c r="X53" i="11" s="1"/>
  <c r="I45" i="11"/>
  <c r="W49" i="11" s="1"/>
  <c r="X49" i="11" s="1"/>
  <c r="I41" i="11"/>
  <c r="W45" i="11" s="1"/>
  <c r="X45" i="11" s="1"/>
  <c r="I37" i="11"/>
  <c r="W41" i="11" s="1"/>
  <c r="X41" i="11" s="1"/>
  <c r="I33" i="11"/>
  <c r="W37" i="11" s="1"/>
  <c r="X37" i="11" s="1"/>
  <c r="I29" i="11"/>
  <c r="W33" i="11" s="1"/>
  <c r="X33" i="11" s="1"/>
  <c r="I25" i="11"/>
  <c r="W29" i="11" s="1"/>
  <c r="X29" i="11" s="1"/>
  <c r="I21" i="11"/>
  <c r="W25" i="11" s="1"/>
  <c r="X25" i="11" s="1"/>
  <c r="I17" i="11"/>
  <c r="W21" i="11" s="1"/>
  <c r="X21" i="11" s="1"/>
  <c r="I13" i="11"/>
  <c r="W17" i="11" s="1"/>
  <c r="X17" i="11" s="1"/>
  <c r="I9" i="11"/>
  <c r="W13" i="11" s="1"/>
  <c r="X13" i="11" s="1"/>
  <c r="I5" i="11"/>
  <c r="W9" i="11" s="1"/>
  <c r="X9" i="11" s="1"/>
  <c r="H101" i="11"/>
  <c r="T105" i="11" s="1"/>
  <c r="H97" i="11"/>
  <c r="T101" i="11" s="1"/>
  <c r="H93" i="11"/>
  <c r="T97" i="11" s="1"/>
  <c r="H89" i="11"/>
  <c r="T93" i="11" s="1"/>
  <c r="H85" i="11"/>
  <c r="T89" i="11" s="1"/>
  <c r="H81" i="11"/>
  <c r="T85" i="11" s="1"/>
  <c r="H77" i="11"/>
  <c r="T81" i="11" s="1"/>
  <c r="H73" i="11"/>
  <c r="T77" i="11" s="1"/>
  <c r="H69" i="11"/>
  <c r="T73" i="11" s="1"/>
  <c r="H65" i="11"/>
  <c r="T69" i="11" s="1"/>
  <c r="H61" i="11"/>
  <c r="T65" i="11" s="1"/>
  <c r="H57" i="11"/>
  <c r="T61" i="11" s="1"/>
  <c r="H53" i="11"/>
  <c r="T57" i="11" s="1"/>
  <c r="H49" i="11"/>
  <c r="T53" i="11" s="1"/>
  <c r="H45" i="11"/>
  <c r="T49" i="11" s="1"/>
  <c r="H41" i="11"/>
  <c r="T45" i="11" s="1"/>
  <c r="H37" i="11"/>
  <c r="T41" i="11" s="1"/>
  <c r="H33" i="11"/>
  <c r="T37" i="11" s="1"/>
  <c r="H29" i="11"/>
  <c r="T33" i="11" s="1"/>
  <c r="H25" i="11"/>
  <c r="T29" i="11" s="1"/>
  <c r="H21" i="11"/>
  <c r="T25" i="11" s="1"/>
  <c r="H17" i="11"/>
  <c r="T21" i="11" s="1"/>
  <c r="H13" i="11"/>
  <c r="T17" i="11" s="1"/>
  <c r="H9" i="11"/>
  <c r="T13" i="11" s="1"/>
  <c r="H5" i="11"/>
  <c r="T9" i="11" s="1"/>
  <c r="H100" i="11"/>
  <c r="T104" i="11" s="1"/>
  <c r="H96" i="11"/>
  <c r="T100" i="11" s="1"/>
  <c r="H92" i="11"/>
  <c r="T96" i="11" s="1"/>
  <c r="H88" i="11"/>
  <c r="T92" i="11" s="1"/>
  <c r="H84" i="11"/>
  <c r="T88" i="11" s="1"/>
  <c r="H80" i="11"/>
  <c r="T84" i="11" s="1"/>
  <c r="H76" i="11"/>
  <c r="T80" i="11" s="1"/>
  <c r="H72" i="11"/>
  <c r="T76" i="11" s="1"/>
  <c r="H68" i="11"/>
  <c r="T72" i="11" s="1"/>
  <c r="H64" i="11"/>
  <c r="T68" i="11" s="1"/>
  <c r="H60" i="11"/>
  <c r="T64" i="11" s="1"/>
  <c r="H56" i="11"/>
  <c r="T60" i="11" s="1"/>
  <c r="H52" i="11"/>
  <c r="T56" i="11" s="1"/>
  <c r="H48" i="11"/>
  <c r="T52" i="11" s="1"/>
  <c r="H44" i="11"/>
  <c r="T48" i="11" s="1"/>
  <c r="H40" i="11"/>
  <c r="T44" i="11" s="1"/>
  <c r="H36" i="11"/>
  <c r="T40" i="11" s="1"/>
  <c r="H32" i="11"/>
  <c r="T36" i="11" s="1"/>
  <c r="H28" i="11"/>
  <c r="T32" i="11" s="1"/>
  <c r="H24" i="11"/>
  <c r="T28" i="11" s="1"/>
  <c r="H20" i="11"/>
  <c r="T24" i="11" s="1"/>
  <c r="H16" i="11"/>
  <c r="T20" i="11" s="1"/>
  <c r="H12" i="11"/>
  <c r="T16" i="11" s="1"/>
  <c r="H8" i="11"/>
  <c r="T12" i="11" s="1"/>
  <c r="H4" i="11"/>
  <c r="T8" i="11" s="1"/>
  <c r="H99" i="11"/>
  <c r="T103" i="11" s="1"/>
  <c r="H95" i="11"/>
  <c r="T99" i="11" s="1"/>
  <c r="H91" i="11"/>
  <c r="T95" i="11" s="1"/>
  <c r="H87" i="11"/>
  <c r="T91" i="11" s="1"/>
  <c r="H83" i="11"/>
  <c r="T87" i="11" s="1"/>
  <c r="H79" i="11"/>
  <c r="T83" i="11" s="1"/>
  <c r="H75" i="11"/>
  <c r="T79" i="11" s="1"/>
  <c r="H71" i="11"/>
  <c r="T75" i="11" s="1"/>
  <c r="H67" i="11"/>
  <c r="T71" i="11" s="1"/>
  <c r="H63" i="11"/>
  <c r="T67" i="11" s="1"/>
  <c r="H59" i="11"/>
  <c r="T63" i="11" s="1"/>
  <c r="H55" i="11"/>
  <c r="T59" i="11" s="1"/>
  <c r="H51" i="11"/>
  <c r="T55" i="11" s="1"/>
  <c r="H47" i="11"/>
  <c r="T51" i="11" s="1"/>
  <c r="H43" i="11"/>
  <c r="T47" i="11" s="1"/>
  <c r="H39" i="11"/>
  <c r="T43" i="11" s="1"/>
  <c r="H35" i="11"/>
  <c r="T39" i="11" s="1"/>
  <c r="H31" i="11"/>
  <c r="T35" i="11" s="1"/>
  <c r="H27" i="11"/>
  <c r="T31" i="11" s="1"/>
  <c r="H23" i="11"/>
  <c r="T27" i="11" s="1"/>
  <c r="H19" i="11"/>
  <c r="T23" i="11" s="1"/>
  <c r="H15" i="11"/>
  <c r="T19" i="11" s="1"/>
  <c r="H11" i="11"/>
  <c r="T15" i="11" s="1"/>
  <c r="H7" i="11"/>
  <c r="T11" i="11" s="1"/>
  <c r="H3" i="11"/>
  <c r="T7" i="11" s="1"/>
  <c r="H98" i="11"/>
  <c r="T102" i="11" s="1"/>
  <c r="H94" i="11"/>
  <c r="T98" i="11" s="1"/>
  <c r="H90" i="11"/>
  <c r="T94" i="11" s="1"/>
  <c r="H86" i="11"/>
  <c r="T90" i="11" s="1"/>
  <c r="H82" i="11"/>
  <c r="T86" i="11" s="1"/>
  <c r="H78" i="11"/>
  <c r="T82" i="11" s="1"/>
  <c r="H74" i="11"/>
  <c r="T78" i="11" s="1"/>
  <c r="H70" i="11"/>
  <c r="T74" i="11" s="1"/>
  <c r="H66" i="11"/>
  <c r="T70" i="11" s="1"/>
  <c r="H62" i="11"/>
  <c r="T66" i="11" s="1"/>
  <c r="H58" i="11"/>
  <c r="T62" i="11" s="1"/>
  <c r="H54" i="11"/>
  <c r="T58" i="11" s="1"/>
  <c r="H50" i="11"/>
  <c r="T54" i="11" s="1"/>
  <c r="H46" i="11"/>
  <c r="T50" i="11" s="1"/>
  <c r="H42" i="11"/>
  <c r="T46" i="11" s="1"/>
  <c r="H38" i="11"/>
  <c r="T42" i="11" s="1"/>
  <c r="H34" i="11"/>
  <c r="T38" i="11" s="1"/>
  <c r="H30" i="11"/>
  <c r="T34" i="11" s="1"/>
  <c r="H26" i="11"/>
  <c r="T30" i="11" s="1"/>
  <c r="H22" i="11"/>
  <c r="T26" i="11" s="1"/>
  <c r="H18" i="11"/>
  <c r="T22" i="11" s="1"/>
  <c r="H14" i="11"/>
  <c r="T18" i="11" s="1"/>
  <c r="H10" i="11"/>
  <c r="T14" i="11" s="1"/>
  <c r="H6" i="11"/>
  <c r="T10" i="11" s="1"/>
  <c r="G100" i="11"/>
  <c r="Q104" i="11" s="1"/>
  <c r="G96" i="11"/>
  <c r="Q100" i="11" s="1"/>
  <c r="G92" i="11"/>
  <c r="Q96" i="11" s="1"/>
  <c r="G88" i="11"/>
  <c r="Q92" i="11" s="1"/>
  <c r="G84" i="11"/>
  <c r="Q88" i="11" s="1"/>
  <c r="G80" i="11"/>
  <c r="Q84" i="11" s="1"/>
  <c r="G76" i="11"/>
  <c r="Q80" i="11" s="1"/>
  <c r="G99" i="11"/>
  <c r="Q103" i="11" s="1"/>
  <c r="G95" i="11"/>
  <c r="Q99" i="11" s="1"/>
  <c r="G91" i="11"/>
  <c r="Q95" i="11" s="1"/>
  <c r="G87" i="11"/>
  <c r="Q91" i="11" s="1"/>
  <c r="G83" i="11"/>
  <c r="Q87" i="11" s="1"/>
  <c r="G79" i="11"/>
  <c r="Q83" i="11" s="1"/>
  <c r="G75" i="11"/>
  <c r="Q79" i="11" s="1"/>
  <c r="G71" i="11"/>
  <c r="Q75" i="11" s="1"/>
  <c r="G67" i="11"/>
  <c r="Q71" i="11" s="1"/>
  <c r="G63" i="11"/>
  <c r="Q67" i="11" s="1"/>
  <c r="G59" i="11"/>
  <c r="Q63" i="11" s="1"/>
  <c r="G55" i="11"/>
  <c r="Q59" i="11" s="1"/>
  <c r="G51" i="11"/>
  <c r="Q55" i="11" s="1"/>
  <c r="G47" i="11"/>
  <c r="Q51" i="11" s="1"/>
  <c r="G43" i="11"/>
  <c r="Q47" i="11" s="1"/>
  <c r="G39" i="11"/>
  <c r="Q43" i="11" s="1"/>
  <c r="G35" i="11"/>
  <c r="Q39" i="11" s="1"/>
  <c r="G31" i="11"/>
  <c r="Q35" i="11" s="1"/>
  <c r="G27" i="11"/>
  <c r="Q31" i="11" s="1"/>
  <c r="G23" i="11"/>
  <c r="Q27" i="11" s="1"/>
  <c r="G19" i="11"/>
  <c r="Q23" i="11" s="1"/>
  <c r="G15" i="11"/>
  <c r="Q19" i="11" s="1"/>
  <c r="G11" i="11"/>
  <c r="Q15" i="11" s="1"/>
  <c r="G7" i="11"/>
  <c r="Q11" i="11" s="1"/>
  <c r="G3" i="11"/>
  <c r="Q7" i="11" s="1"/>
  <c r="G98" i="11"/>
  <c r="Q102" i="11" s="1"/>
  <c r="G90" i="11"/>
  <c r="Q94" i="11" s="1"/>
  <c r="G82" i="11"/>
  <c r="Q86" i="11" s="1"/>
  <c r="G74" i="11"/>
  <c r="Q78" i="11" s="1"/>
  <c r="G66" i="11"/>
  <c r="Q70" i="11" s="1"/>
  <c r="G58" i="11"/>
  <c r="Q62" i="11" s="1"/>
  <c r="G50" i="11"/>
  <c r="Q54" i="11" s="1"/>
  <c r="G42" i="11"/>
  <c r="Q46" i="11" s="1"/>
  <c r="G38" i="11"/>
  <c r="Q42" i="11" s="1"/>
  <c r="G30" i="11"/>
  <c r="Q34" i="11" s="1"/>
  <c r="G22" i="11"/>
  <c r="Q26" i="11" s="1"/>
  <c r="G10" i="11"/>
  <c r="Q14" i="11" s="1"/>
  <c r="G101" i="11"/>
  <c r="Q105" i="11" s="1"/>
  <c r="G97" i="11"/>
  <c r="Q101" i="11" s="1"/>
  <c r="G93" i="11"/>
  <c r="Q97" i="11" s="1"/>
  <c r="G89" i="11"/>
  <c r="Q93" i="11" s="1"/>
  <c r="G85" i="11"/>
  <c r="Q89" i="11" s="1"/>
  <c r="G81" i="11"/>
  <c r="Q85" i="11" s="1"/>
  <c r="G77" i="11"/>
  <c r="Q81" i="11" s="1"/>
  <c r="G73" i="11"/>
  <c r="Q77" i="11" s="1"/>
  <c r="G69" i="11"/>
  <c r="Q73" i="11" s="1"/>
  <c r="G65" i="11"/>
  <c r="Q69" i="11" s="1"/>
  <c r="G61" i="11"/>
  <c r="Q65" i="11" s="1"/>
  <c r="G57" i="11"/>
  <c r="Q61" i="11" s="1"/>
  <c r="G53" i="11"/>
  <c r="Q57" i="11" s="1"/>
  <c r="G49" i="11"/>
  <c r="Q53" i="11" s="1"/>
  <c r="G45" i="11"/>
  <c r="Q49" i="11" s="1"/>
  <c r="G41" i="11"/>
  <c r="Q45" i="11" s="1"/>
  <c r="G37" i="11"/>
  <c r="Q41" i="11" s="1"/>
  <c r="G33" i="11"/>
  <c r="Q37" i="11" s="1"/>
  <c r="G29" i="11"/>
  <c r="Q33" i="11" s="1"/>
  <c r="G25" i="11"/>
  <c r="Q29" i="11" s="1"/>
  <c r="G21" i="11"/>
  <c r="Q25" i="11" s="1"/>
  <c r="G17" i="11"/>
  <c r="Q21" i="11" s="1"/>
  <c r="G13" i="11"/>
  <c r="Q17" i="11" s="1"/>
  <c r="G9" i="11"/>
  <c r="Q13" i="11" s="1"/>
  <c r="G5" i="11"/>
  <c r="Q9" i="11" s="1"/>
  <c r="G72" i="11"/>
  <c r="Q76" i="11" s="1"/>
  <c r="G68" i="11"/>
  <c r="Q72" i="11" s="1"/>
  <c r="G64" i="11"/>
  <c r="Q68" i="11" s="1"/>
  <c r="G60" i="11"/>
  <c r="Q64" i="11" s="1"/>
  <c r="G56" i="11"/>
  <c r="Q60" i="11" s="1"/>
  <c r="G52" i="11"/>
  <c r="Q56" i="11" s="1"/>
  <c r="G48" i="11"/>
  <c r="Q52" i="11" s="1"/>
  <c r="G44" i="11"/>
  <c r="Q48" i="11" s="1"/>
  <c r="G40" i="11"/>
  <c r="Q44" i="11" s="1"/>
  <c r="G36" i="11"/>
  <c r="Q40" i="11" s="1"/>
  <c r="G32" i="11"/>
  <c r="Q36" i="11" s="1"/>
  <c r="G28" i="11"/>
  <c r="Q32" i="11" s="1"/>
  <c r="G24" i="11"/>
  <c r="Q28" i="11" s="1"/>
  <c r="G20" i="11"/>
  <c r="Q24" i="11" s="1"/>
  <c r="G16" i="11"/>
  <c r="Q20" i="11" s="1"/>
  <c r="G12" i="11"/>
  <c r="Q16" i="11" s="1"/>
  <c r="G8" i="11"/>
  <c r="Q12" i="11" s="1"/>
  <c r="G4" i="11"/>
  <c r="Q8" i="11" s="1"/>
  <c r="G94" i="11"/>
  <c r="Q98" i="11" s="1"/>
  <c r="G86" i="11"/>
  <c r="Q90" i="11" s="1"/>
  <c r="G78" i="11"/>
  <c r="Q82" i="11" s="1"/>
  <c r="G70" i="11"/>
  <c r="Q74" i="11" s="1"/>
  <c r="G62" i="11"/>
  <c r="Q66" i="11" s="1"/>
  <c r="G54" i="11"/>
  <c r="Q58" i="11" s="1"/>
  <c r="G46" i="11"/>
  <c r="Q50" i="11" s="1"/>
  <c r="G34" i="11"/>
  <c r="Q38" i="11" s="1"/>
  <c r="G26" i="11"/>
  <c r="Q30" i="11" s="1"/>
  <c r="G18" i="11"/>
  <c r="Q22" i="11" s="1"/>
  <c r="G14" i="11"/>
  <c r="Q18" i="11" s="1"/>
  <c r="G6" i="11"/>
  <c r="Q10" i="11" s="1"/>
  <c r="F99" i="11"/>
  <c r="N103" i="11" s="1"/>
  <c r="F95" i="11"/>
  <c r="N99" i="11" s="1"/>
  <c r="F87" i="11"/>
  <c r="N91" i="11" s="1"/>
  <c r="F79" i="11"/>
  <c r="N83" i="11" s="1"/>
  <c r="F75" i="11"/>
  <c r="N79" i="11" s="1"/>
  <c r="F67" i="11"/>
  <c r="N71" i="11" s="1"/>
  <c r="F63" i="11"/>
  <c r="N67" i="11" s="1"/>
  <c r="F59" i="11"/>
  <c r="N63" i="11" s="1"/>
  <c r="F55" i="11"/>
  <c r="N59" i="11" s="1"/>
  <c r="F51" i="11"/>
  <c r="N55" i="11" s="1"/>
  <c r="F47" i="11"/>
  <c r="N51" i="11" s="1"/>
  <c r="F43" i="11"/>
  <c r="N47" i="11" s="1"/>
  <c r="F39" i="11"/>
  <c r="N43" i="11" s="1"/>
  <c r="F35" i="11"/>
  <c r="N39" i="11" s="1"/>
  <c r="F31" i="11"/>
  <c r="N35" i="11" s="1"/>
  <c r="F27" i="11"/>
  <c r="N31" i="11" s="1"/>
  <c r="F23" i="11"/>
  <c r="N27" i="11" s="1"/>
  <c r="F19" i="11"/>
  <c r="N23" i="11" s="1"/>
  <c r="F15" i="11"/>
  <c r="N19" i="11" s="1"/>
  <c r="F11" i="11"/>
  <c r="N15" i="11" s="1"/>
  <c r="F7" i="11"/>
  <c r="N11" i="11" s="1"/>
  <c r="F3" i="11"/>
  <c r="N7" i="11" s="1"/>
  <c r="F91" i="11"/>
  <c r="N95" i="11" s="1"/>
  <c r="F83" i="11"/>
  <c r="N87" i="11" s="1"/>
  <c r="F71" i="11"/>
  <c r="N75" i="11" s="1"/>
  <c r="F13" i="11"/>
  <c r="N17" i="11" s="1"/>
  <c r="F9" i="11"/>
  <c r="N13" i="11" s="1"/>
  <c r="F5" i="11"/>
  <c r="N9" i="11" s="1"/>
  <c r="F101" i="11"/>
  <c r="N105" i="11" s="1"/>
  <c r="F97" i="11"/>
  <c r="N101" i="11" s="1"/>
  <c r="F93" i="11"/>
  <c r="N97" i="11" s="1"/>
  <c r="F89" i="11"/>
  <c r="N93" i="11" s="1"/>
  <c r="F85" i="11"/>
  <c r="N89" i="11" s="1"/>
  <c r="F81" i="11"/>
  <c r="N85" i="11" s="1"/>
  <c r="F77" i="11"/>
  <c r="N81" i="11" s="1"/>
  <c r="F73" i="11"/>
  <c r="N77" i="11" s="1"/>
  <c r="F69" i="11"/>
  <c r="N73" i="11" s="1"/>
  <c r="F65" i="11"/>
  <c r="N69" i="11" s="1"/>
  <c r="F61" i="11"/>
  <c r="N65" i="11" s="1"/>
  <c r="F57" i="11"/>
  <c r="N61" i="11" s="1"/>
  <c r="F53" i="11"/>
  <c r="N57" i="11" s="1"/>
  <c r="F49" i="11"/>
  <c r="N53" i="11" s="1"/>
  <c r="F45" i="11"/>
  <c r="N49" i="11" s="1"/>
  <c r="F41" i="11"/>
  <c r="N45" i="11" s="1"/>
  <c r="F37" i="11"/>
  <c r="N41" i="11" s="1"/>
  <c r="F33" i="11"/>
  <c r="N37" i="11" s="1"/>
  <c r="F29" i="11"/>
  <c r="N33" i="11" s="1"/>
  <c r="F25" i="11"/>
  <c r="N29" i="11" s="1"/>
  <c r="F21" i="11"/>
  <c r="N25" i="11" s="1"/>
  <c r="F17" i="11"/>
  <c r="N21" i="11" s="1"/>
  <c r="F100" i="11"/>
  <c r="N104" i="11" s="1"/>
  <c r="F96" i="11"/>
  <c r="N100" i="11" s="1"/>
  <c r="F92" i="11"/>
  <c r="N96" i="11" s="1"/>
  <c r="F88" i="11"/>
  <c r="N92" i="11" s="1"/>
  <c r="F84" i="11"/>
  <c r="N88" i="11" s="1"/>
  <c r="F80" i="11"/>
  <c r="N84" i="11" s="1"/>
  <c r="F76" i="11"/>
  <c r="N80" i="11" s="1"/>
  <c r="F72" i="11"/>
  <c r="N76" i="11" s="1"/>
  <c r="F68" i="11"/>
  <c r="N72" i="11" s="1"/>
  <c r="F64" i="11"/>
  <c r="N68" i="11" s="1"/>
  <c r="F60" i="11"/>
  <c r="N64" i="11" s="1"/>
  <c r="F56" i="11"/>
  <c r="N60" i="11" s="1"/>
  <c r="F52" i="11"/>
  <c r="N56" i="11" s="1"/>
  <c r="F48" i="11"/>
  <c r="N52" i="11" s="1"/>
  <c r="F44" i="11"/>
  <c r="N48" i="11" s="1"/>
  <c r="F40" i="11"/>
  <c r="N44" i="11" s="1"/>
  <c r="F36" i="11"/>
  <c r="N40" i="11" s="1"/>
  <c r="F32" i="11"/>
  <c r="N36" i="11" s="1"/>
  <c r="F28" i="11"/>
  <c r="N32" i="11" s="1"/>
  <c r="F24" i="11"/>
  <c r="N28" i="11" s="1"/>
  <c r="F20" i="11"/>
  <c r="N24" i="11" s="1"/>
  <c r="F16" i="11"/>
  <c r="N20" i="11" s="1"/>
  <c r="F12" i="11"/>
  <c r="N16" i="11" s="1"/>
  <c r="F8" i="11"/>
  <c r="N12" i="11" s="1"/>
  <c r="F4" i="11"/>
  <c r="N8" i="11" s="1"/>
  <c r="F98" i="11"/>
  <c r="N102" i="11" s="1"/>
  <c r="F94" i="11"/>
  <c r="N98" i="11" s="1"/>
  <c r="F90" i="11"/>
  <c r="N94" i="11" s="1"/>
  <c r="F86" i="11"/>
  <c r="N90" i="11" s="1"/>
  <c r="F82" i="11"/>
  <c r="N86" i="11" s="1"/>
  <c r="F78" i="11"/>
  <c r="N82" i="11" s="1"/>
  <c r="F74" i="11"/>
  <c r="N78" i="11" s="1"/>
  <c r="F70" i="11"/>
  <c r="N74" i="11" s="1"/>
  <c r="F66" i="11"/>
  <c r="N70" i="11" s="1"/>
  <c r="F62" i="11"/>
  <c r="N66" i="11" s="1"/>
  <c r="F58" i="11"/>
  <c r="N62" i="11" s="1"/>
  <c r="F54" i="11"/>
  <c r="N58" i="11" s="1"/>
  <c r="F50" i="11"/>
  <c r="N54" i="11" s="1"/>
  <c r="F46" i="11"/>
  <c r="N50" i="11" s="1"/>
  <c r="F42" i="11"/>
  <c r="N46" i="11" s="1"/>
  <c r="F38" i="11"/>
  <c r="N42" i="11" s="1"/>
  <c r="F34" i="11"/>
  <c r="N38" i="11" s="1"/>
  <c r="F30" i="11"/>
  <c r="N34" i="11" s="1"/>
  <c r="F26" i="11"/>
  <c r="N30" i="11" s="1"/>
  <c r="F22" i="11"/>
  <c r="N26" i="11" s="1"/>
  <c r="F18" i="11"/>
  <c r="N22" i="11" s="1"/>
  <c r="F14" i="11"/>
  <c r="N18" i="11" s="1"/>
  <c r="F10" i="11"/>
  <c r="N14" i="11" s="1"/>
  <c r="F6" i="11"/>
  <c r="N10" i="11" s="1"/>
  <c r="G2" i="11"/>
  <c r="Q6" i="11" s="1"/>
  <c r="H2" i="11"/>
  <c r="T6" i="11" s="1"/>
  <c r="I2" i="11"/>
  <c r="W6" i="11" s="1"/>
  <c r="X6" i="11" s="1"/>
  <c r="F2" i="11"/>
  <c r="N6" i="11" s="1"/>
  <c r="AH74" i="11" l="1"/>
  <c r="AH23" i="11"/>
  <c r="AH84" i="11"/>
  <c r="AH33" i="11"/>
  <c r="AH81" i="11"/>
  <c r="AH14" i="11"/>
  <c r="AH30" i="11"/>
  <c r="AH46" i="11"/>
  <c r="AH62" i="11"/>
  <c r="AH78" i="11"/>
  <c r="AH94" i="11"/>
  <c r="AH11" i="11"/>
  <c r="AH27" i="11"/>
  <c r="AH43" i="11"/>
  <c r="AH59" i="11"/>
  <c r="AH75" i="11"/>
  <c r="AH91" i="11"/>
  <c r="AH8" i="11"/>
  <c r="AH24" i="11"/>
  <c r="AH40" i="11"/>
  <c r="AH56" i="11"/>
  <c r="AH72" i="11"/>
  <c r="AH88" i="11"/>
  <c r="AH21" i="11"/>
  <c r="AH37" i="11"/>
  <c r="AH53" i="11"/>
  <c r="AH69" i="11"/>
  <c r="AH85" i="11"/>
  <c r="AH101" i="11"/>
  <c r="AH6" i="11"/>
  <c r="AH26" i="11"/>
  <c r="AH58" i="11"/>
  <c r="AH7" i="11"/>
  <c r="AH55" i="11"/>
  <c r="AH87" i="11"/>
  <c r="AH36" i="11"/>
  <c r="AH68" i="11"/>
  <c r="AH17" i="11"/>
  <c r="AH65" i="11"/>
  <c r="AH18" i="11"/>
  <c r="AH34" i="11"/>
  <c r="AH50" i="11"/>
  <c r="AH66" i="11"/>
  <c r="AH82" i="11"/>
  <c r="AH98" i="11"/>
  <c r="AH15" i="11"/>
  <c r="AH31" i="11"/>
  <c r="AH47" i="11"/>
  <c r="AH63" i="11"/>
  <c r="AH79" i="11"/>
  <c r="AH95" i="11"/>
  <c r="AH12" i="11"/>
  <c r="AH28" i="11"/>
  <c r="AH44" i="11"/>
  <c r="AH60" i="11"/>
  <c r="AH76" i="11"/>
  <c r="AH92" i="11"/>
  <c r="AH9" i="11"/>
  <c r="AH25" i="11"/>
  <c r="AH41" i="11"/>
  <c r="AH57" i="11"/>
  <c r="AH73" i="11"/>
  <c r="AH89" i="11"/>
  <c r="AH10" i="11"/>
  <c r="AH42" i="11"/>
  <c r="AH90" i="11"/>
  <c r="AH39" i="11"/>
  <c r="AH71" i="11"/>
  <c r="AH20" i="11"/>
  <c r="AH52" i="11"/>
  <c r="AH100" i="11"/>
  <c r="AH49" i="11"/>
  <c r="AH97" i="11"/>
  <c r="AH22" i="11"/>
  <c r="AH38" i="11"/>
  <c r="AH54" i="11"/>
  <c r="AH70" i="11"/>
  <c r="AH86" i="11"/>
  <c r="AH19" i="11"/>
  <c r="AH35" i="11"/>
  <c r="AH51" i="11"/>
  <c r="AH67" i="11"/>
  <c r="AH83" i="11"/>
  <c r="AH99" i="11"/>
  <c r="AH16" i="11"/>
  <c r="AH32" i="11"/>
  <c r="AH48" i="11"/>
  <c r="AH64" i="11"/>
  <c r="AH80" i="11"/>
  <c r="AH96" i="11"/>
  <c r="AH13" i="11"/>
  <c r="AH29" i="11"/>
  <c r="AH45" i="11"/>
  <c r="AH61" i="11"/>
  <c r="AH77" i="11"/>
  <c r="AH93" i="11"/>
  <c r="AK45" i="11"/>
  <c r="AL45" i="11" s="1"/>
  <c r="AK61" i="11"/>
  <c r="AL61" i="11" s="1"/>
  <c r="AK10" i="11"/>
  <c r="AL10" i="11" s="1"/>
  <c r="AK39" i="11"/>
  <c r="AL39" i="11" s="1"/>
  <c r="AK71" i="11"/>
  <c r="AL71" i="11" s="1"/>
  <c r="AK87" i="11"/>
  <c r="AL87" i="11" s="1"/>
  <c r="AK20" i="11"/>
  <c r="AL20" i="11" s="1"/>
  <c r="AK52" i="11"/>
  <c r="AL52" i="11" s="1"/>
  <c r="AK84" i="11"/>
  <c r="AL84" i="11" s="1"/>
  <c r="AK100" i="11"/>
  <c r="AL100" i="11" s="1"/>
  <c r="AK50" i="11"/>
  <c r="AL50" i="11" s="1"/>
  <c r="AK82" i="11"/>
  <c r="AL82" i="11" s="1"/>
  <c r="AK98" i="11"/>
  <c r="AL98" i="11" s="1"/>
  <c r="AK17" i="11"/>
  <c r="AL17" i="11" s="1"/>
  <c r="AK33" i="11"/>
  <c r="AL33" i="11" s="1"/>
  <c r="AK49" i="11"/>
  <c r="AL49" i="11" s="1"/>
  <c r="AK65" i="11"/>
  <c r="AL65" i="11" s="1"/>
  <c r="AK81" i="11"/>
  <c r="AL81" i="11" s="1"/>
  <c r="AK97" i="11"/>
  <c r="AL97" i="11" s="1"/>
  <c r="AK14" i="11"/>
  <c r="AL14" i="11" s="1"/>
  <c r="AK11" i="11"/>
  <c r="AL11" i="11" s="1"/>
  <c r="AK27" i="11"/>
  <c r="AL27" i="11" s="1"/>
  <c r="AK43" i="11"/>
  <c r="AL43" i="11" s="1"/>
  <c r="AK59" i="11"/>
  <c r="AL59" i="11" s="1"/>
  <c r="AK75" i="11"/>
  <c r="AL75" i="11" s="1"/>
  <c r="AK91" i="11"/>
  <c r="AL91" i="11" s="1"/>
  <c r="AK8" i="11"/>
  <c r="AL8" i="11" s="1"/>
  <c r="AK24" i="11"/>
  <c r="AL24" i="11" s="1"/>
  <c r="AK40" i="11"/>
  <c r="AL40" i="11" s="1"/>
  <c r="AK56" i="11"/>
  <c r="AL56" i="11" s="1"/>
  <c r="AK72" i="11"/>
  <c r="AL72" i="11" s="1"/>
  <c r="AK88" i="11"/>
  <c r="AL88" i="11" s="1"/>
  <c r="AK38" i="11"/>
  <c r="AL38" i="11" s="1"/>
  <c r="AK54" i="11"/>
  <c r="AL54" i="11" s="1"/>
  <c r="AK70" i="11"/>
  <c r="AL70" i="11" s="1"/>
  <c r="AK86" i="11"/>
  <c r="AL86" i="11" s="1"/>
  <c r="AK29" i="11"/>
  <c r="AL29" i="11" s="1"/>
  <c r="AK77" i="11"/>
  <c r="AL77" i="11" s="1"/>
  <c r="AK23" i="11"/>
  <c r="AL23" i="11" s="1"/>
  <c r="AK34" i="11"/>
  <c r="AL34" i="11" s="1"/>
  <c r="AK21" i="11"/>
  <c r="AL21" i="11" s="1"/>
  <c r="AK37" i="11"/>
  <c r="AL37" i="11" s="1"/>
  <c r="AK53" i="11"/>
  <c r="AL53" i="11" s="1"/>
  <c r="AK69" i="11"/>
  <c r="AL69" i="11" s="1"/>
  <c r="AK85" i="11"/>
  <c r="AL85" i="11" s="1"/>
  <c r="AK101" i="11"/>
  <c r="AL101" i="11" s="1"/>
  <c r="AK18" i="11"/>
  <c r="AL18" i="11" s="1"/>
  <c r="AK15" i="11"/>
  <c r="AL15" i="11" s="1"/>
  <c r="AK31" i="11"/>
  <c r="AL31" i="11" s="1"/>
  <c r="AK47" i="11"/>
  <c r="AL47" i="11" s="1"/>
  <c r="AK63" i="11"/>
  <c r="AL63" i="11" s="1"/>
  <c r="AK79" i="11"/>
  <c r="AL79" i="11" s="1"/>
  <c r="AK95" i="11"/>
  <c r="AL95" i="11" s="1"/>
  <c r="AK12" i="11"/>
  <c r="AL12" i="11" s="1"/>
  <c r="AK28" i="11"/>
  <c r="AL28" i="11" s="1"/>
  <c r="AK44" i="11"/>
  <c r="AL44" i="11" s="1"/>
  <c r="AK60" i="11"/>
  <c r="AL60" i="11" s="1"/>
  <c r="AK76" i="11"/>
  <c r="AL76" i="11" s="1"/>
  <c r="AK92" i="11"/>
  <c r="AL92" i="11" s="1"/>
  <c r="AK26" i="11"/>
  <c r="AL26" i="11" s="1"/>
  <c r="AK42" i="11"/>
  <c r="AL42" i="11" s="1"/>
  <c r="AK58" i="11"/>
  <c r="AL58" i="11" s="1"/>
  <c r="AK74" i="11"/>
  <c r="AL74" i="11" s="1"/>
  <c r="AK90" i="11"/>
  <c r="AL90" i="11" s="1"/>
  <c r="AK13" i="11"/>
  <c r="AL13" i="11" s="1"/>
  <c r="AK93" i="11"/>
  <c r="AL93" i="11" s="1"/>
  <c r="AK7" i="11"/>
  <c r="AL7" i="11" s="1"/>
  <c r="AK55" i="11"/>
  <c r="AL55" i="11" s="1"/>
  <c r="AK36" i="11"/>
  <c r="AL36" i="11" s="1"/>
  <c r="AK68" i="11"/>
  <c r="AL68" i="11" s="1"/>
  <c r="AK66" i="11"/>
  <c r="AL66" i="11" s="1"/>
  <c r="AK6" i="11"/>
  <c r="AL6" i="11" s="1"/>
  <c r="AK9" i="11"/>
  <c r="AL9" i="11" s="1"/>
  <c r="AK25" i="11"/>
  <c r="AL25" i="11" s="1"/>
  <c r="AK41" i="11"/>
  <c r="AL41" i="11" s="1"/>
  <c r="AK57" i="11"/>
  <c r="AL57" i="11" s="1"/>
  <c r="AK73" i="11"/>
  <c r="AL73" i="11" s="1"/>
  <c r="AK89" i="11"/>
  <c r="AL89" i="11" s="1"/>
  <c r="AK22" i="11"/>
  <c r="AL22" i="11" s="1"/>
  <c r="AK19" i="11"/>
  <c r="AL19" i="11" s="1"/>
  <c r="AK35" i="11"/>
  <c r="AL35" i="11" s="1"/>
  <c r="AK51" i="11"/>
  <c r="AL51" i="11" s="1"/>
  <c r="AK67" i="11"/>
  <c r="AL67" i="11" s="1"/>
  <c r="AK83" i="11"/>
  <c r="AL83" i="11" s="1"/>
  <c r="AK99" i="11"/>
  <c r="AL99" i="11" s="1"/>
  <c r="AK16" i="11"/>
  <c r="AL16" i="11" s="1"/>
  <c r="AK32" i="11"/>
  <c r="AL32" i="11" s="1"/>
  <c r="AK48" i="11"/>
  <c r="AL48" i="11" s="1"/>
  <c r="AK64" i="11"/>
  <c r="AL64" i="11" s="1"/>
  <c r="AK80" i="11"/>
  <c r="AL80" i="11" s="1"/>
  <c r="AK96" i="11"/>
  <c r="AL96" i="11" s="1"/>
  <c r="AK30" i="11"/>
  <c r="AL30" i="11" s="1"/>
  <c r="AK46" i="11"/>
  <c r="AL46" i="11" s="1"/>
  <c r="AK62" i="11"/>
  <c r="AL62" i="11" s="1"/>
  <c r="AK78" i="11"/>
  <c r="AL78" i="11" s="1"/>
  <c r="AK94" i="11"/>
  <c r="AL94" i="11" s="1"/>
  <c r="AV27" i="11"/>
  <c r="AW27" i="11" s="1"/>
  <c r="AK103" i="11"/>
  <c r="AL103" i="11" s="1"/>
  <c r="AK104" i="11"/>
  <c r="AL104" i="11" s="1"/>
  <c r="AK102" i="11"/>
  <c r="AL102" i="11" s="1"/>
  <c r="AK105" i="11"/>
  <c r="AL105" i="11" s="1"/>
  <c r="AH104" i="11"/>
  <c r="AH103" i="11"/>
  <c r="AH105" i="11"/>
  <c r="AH102" i="11"/>
  <c r="AE38" i="11"/>
  <c r="AE40" i="11"/>
  <c r="AE17" i="11"/>
  <c r="AE65" i="11"/>
  <c r="AE26" i="11"/>
  <c r="AE11" i="11"/>
  <c r="AE43" i="11"/>
  <c r="AE75" i="11"/>
  <c r="AE96" i="11"/>
  <c r="AE18" i="11"/>
  <c r="AE50" i="11"/>
  <c r="AE82" i="11"/>
  <c r="AE12" i="11"/>
  <c r="AE28" i="11"/>
  <c r="AE44" i="11"/>
  <c r="AE60" i="11"/>
  <c r="AE76" i="11"/>
  <c r="AE21" i="11"/>
  <c r="AE37" i="11"/>
  <c r="AE53" i="11"/>
  <c r="AE69" i="11"/>
  <c r="AE85" i="11"/>
  <c r="AE101" i="11"/>
  <c r="AE34" i="11"/>
  <c r="AE62" i="11"/>
  <c r="AE94" i="11"/>
  <c r="AE15" i="11"/>
  <c r="AE31" i="11"/>
  <c r="AE47" i="11"/>
  <c r="AE63" i="11"/>
  <c r="AE79" i="11"/>
  <c r="AE95" i="11"/>
  <c r="AE84" i="11"/>
  <c r="AE100" i="11"/>
  <c r="AE10" i="11"/>
  <c r="AE8" i="11"/>
  <c r="AE56" i="11"/>
  <c r="AE33" i="11"/>
  <c r="AE81" i="11"/>
  <c r="AE86" i="11"/>
  <c r="AE59" i="11"/>
  <c r="AE80" i="11"/>
  <c r="AE22" i="11"/>
  <c r="AE58" i="11"/>
  <c r="AE90" i="11"/>
  <c r="AE16" i="11"/>
  <c r="AE32" i="11"/>
  <c r="AE48" i="11"/>
  <c r="AE64" i="11"/>
  <c r="AE9" i="11"/>
  <c r="AE25" i="11"/>
  <c r="AE41" i="11"/>
  <c r="AE57" i="11"/>
  <c r="AE73" i="11"/>
  <c r="AE89" i="11"/>
  <c r="AE105" i="11"/>
  <c r="AE42" i="11"/>
  <c r="AE70" i="11"/>
  <c r="AE102" i="11"/>
  <c r="AE19" i="11"/>
  <c r="AE35" i="11"/>
  <c r="AE51" i="11"/>
  <c r="AE67" i="11"/>
  <c r="AE83" i="11"/>
  <c r="AE99" i="11"/>
  <c r="AE88" i="11"/>
  <c r="AE104" i="11"/>
  <c r="AE74" i="11"/>
  <c r="AE24" i="11"/>
  <c r="AE72" i="11"/>
  <c r="AE49" i="11"/>
  <c r="AE97" i="11"/>
  <c r="AE54" i="11"/>
  <c r="AE27" i="11"/>
  <c r="AE91" i="11"/>
  <c r="AE30" i="11"/>
  <c r="AE66" i="11"/>
  <c r="AE98" i="11"/>
  <c r="AE20" i="11"/>
  <c r="AE36" i="11"/>
  <c r="AE52" i="11"/>
  <c r="AE68" i="11"/>
  <c r="AE13" i="11"/>
  <c r="AE29" i="11"/>
  <c r="AE45" i="11"/>
  <c r="AE61" i="11"/>
  <c r="AE77" i="11"/>
  <c r="AE93" i="11"/>
  <c r="AE14" i="11"/>
  <c r="AE46" i="11"/>
  <c r="AE78" i="11"/>
  <c r="AE7" i="11"/>
  <c r="AE23" i="11"/>
  <c r="AE39" i="11"/>
  <c r="AE55" i="11"/>
  <c r="AE71" i="11"/>
  <c r="AE87" i="11"/>
  <c r="AE103" i="11"/>
  <c r="AE92" i="11"/>
  <c r="AE6" i="11"/>
  <c r="AB30" i="11"/>
  <c r="AB7" i="11"/>
  <c r="AP7" i="11" s="1"/>
  <c r="AB39" i="11"/>
  <c r="AB55" i="11"/>
  <c r="AB99" i="11"/>
  <c r="AB34" i="11"/>
  <c r="AB66" i="11"/>
  <c r="AB98" i="11"/>
  <c r="AB32" i="11"/>
  <c r="AB64" i="11"/>
  <c r="AB96" i="11"/>
  <c r="AB41" i="11"/>
  <c r="AB73" i="11"/>
  <c r="AB105" i="11"/>
  <c r="AB11" i="11"/>
  <c r="AB43" i="11"/>
  <c r="AB79" i="11"/>
  <c r="AB22" i="11"/>
  <c r="AB38" i="11"/>
  <c r="AB54" i="11"/>
  <c r="AB70" i="11"/>
  <c r="AB86" i="11"/>
  <c r="AB102" i="11"/>
  <c r="AB20" i="11"/>
  <c r="AB36" i="11"/>
  <c r="AB52" i="11"/>
  <c r="AB68" i="11"/>
  <c r="AB84" i="11"/>
  <c r="AB100" i="11"/>
  <c r="AB29" i="11"/>
  <c r="AB45" i="11"/>
  <c r="AB61" i="11"/>
  <c r="AB77" i="11"/>
  <c r="AB93" i="11"/>
  <c r="AB9" i="11"/>
  <c r="AP9" i="11" s="1"/>
  <c r="AB87" i="11"/>
  <c r="AB15" i="11"/>
  <c r="AB31" i="11"/>
  <c r="AB47" i="11"/>
  <c r="AB63" i="11"/>
  <c r="AB83" i="11"/>
  <c r="AB14" i="11"/>
  <c r="AB46" i="11"/>
  <c r="AB62" i="11"/>
  <c r="AB78" i="11"/>
  <c r="AB94" i="11"/>
  <c r="AB12" i="11"/>
  <c r="AB28" i="11"/>
  <c r="AB44" i="11"/>
  <c r="AB60" i="11"/>
  <c r="AB76" i="11"/>
  <c r="AB92" i="11"/>
  <c r="AB21" i="11"/>
  <c r="AB37" i="11"/>
  <c r="AB53" i="11"/>
  <c r="AB69" i="11"/>
  <c r="AB85" i="11"/>
  <c r="AB101" i="11"/>
  <c r="AB17" i="11"/>
  <c r="AB23" i="11"/>
  <c r="AB71" i="11"/>
  <c r="AB18" i="11"/>
  <c r="AB50" i="11"/>
  <c r="AB82" i="11"/>
  <c r="AB16" i="11"/>
  <c r="AB48" i="11"/>
  <c r="AB80" i="11"/>
  <c r="AB25" i="11"/>
  <c r="AB57" i="11"/>
  <c r="AB89" i="11"/>
  <c r="AB75" i="11"/>
  <c r="AB27" i="11"/>
  <c r="AB59" i="11"/>
  <c r="AB103" i="11"/>
  <c r="AB10" i="11"/>
  <c r="AB26" i="11"/>
  <c r="AB42" i="11"/>
  <c r="AB58" i="11"/>
  <c r="AB74" i="11"/>
  <c r="AB90" i="11"/>
  <c r="AB8" i="11"/>
  <c r="AP8" i="11" s="1"/>
  <c r="AB24" i="11"/>
  <c r="AB40" i="11"/>
  <c r="AB56" i="11"/>
  <c r="AB72" i="11"/>
  <c r="AB88" i="11"/>
  <c r="AB104" i="11"/>
  <c r="AB33" i="11"/>
  <c r="AB49" i="11"/>
  <c r="AB65" i="11"/>
  <c r="AB81" i="11"/>
  <c r="AB97" i="11"/>
  <c r="AB13" i="11"/>
  <c r="AB95" i="11"/>
  <c r="AB19" i="11"/>
  <c r="AB35" i="11"/>
  <c r="AB51" i="11"/>
  <c r="AB67" i="11"/>
  <c r="AB91" i="11"/>
  <c r="AB6" i="11"/>
  <c r="AP6" i="11" s="1"/>
  <c r="AV38" i="11" l="1"/>
  <c r="AW38" i="11" s="1"/>
  <c r="AV37" i="11"/>
  <c r="AW37" i="11" s="1"/>
  <c r="AV60" i="11"/>
  <c r="AW60" i="11" s="1"/>
  <c r="AV28" i="11"/>
  <c r="AW28" i="11" s="1"/>
  <c r="AV39" i="11"/>
  <c r="AW39" i="11" s="1"/>
  <c r="AV83" i="11"/>
  <c r="AW83" i="11" s="1"/>
  <c r="AV26" i="11"/>
  <c r="AW26" i="11" s="1"/>
  <c r="AV77" i="11"/>
  <c r="AW77" i="11" s="1"/>
  <c r="AV69" i="11"/>
  <c r="AW69" i="11" s="1"/>
  <c r="AY10" i="11"/>
  <c r="AZ10" i="11" s="1"/>
  <c r="AV66" i="11"/>
  <c r="AW66" i="11" s="1"/>
  <c r="AV91" i="11"/>
  <c r="AW91" i="11" s="1"/>
  <c r="AV84" i="11"/>
  <c r="AW84" i="11" s="1"/>
  <c r="AV89" i="11"/>
  <c r="AW89" i="11" s="1"/>
  <c r="AV31" i="11"/>
  <c r="AW31" i="11" s="1"/>
  <c r="AY43" i="11"/>
  <c r="AZ43" i="11" s="1"/>
  <c r="AV56" i="11"/>
  <c r="AW56" i="11" s="1"/>
  <c r="AV94" i="11"/>
  <c r="AW94" i="11" s="1"/>
  <c r="AV81" i="11"/>
  <c r="AW81" i="11" s="1"/>
  <c r="AV7" i="11"/>
  <c r="AW7" i="11" s="1"/>
  <c r="AV25" i="11"/>
  <c r="AW25" i="11" s="1"/>
  <c r="AV98" i="11"/>
  <c r="AW98" i="11" s="1"/>
  <c r="AV101" i="11"/>
  <c r="AW101" i="11" s="1"/>
  <c r="AV24" i="11"/>
  <c r="AW24" i="11" s="1"/>
  <c r="AV62" i="11"/>
  <c r="AW62" i="11" s="1"/>
  <c r="AV65" i="11"/>
  <c r="AW65" i="11" s="1"/>
  <c r="AV74" i="11"/>
  <c r="AW74" i="11" s="1"/>
  <c r="AV13" i="11"/>
  <c r="AW13" i="11" s="1"/>
  <c r="AV20" i="11"/>
  <c r="AW20" i="11" s="1"/>
  <c r="AV48" i="11"/>
  <c r="AW48" i="11" s="1"/>
  <c r="AV16" i="11"/>
  <c r="AW16" i="11" s="1"/>
  <c r="AV70" i="11"/>
  <c r="AW70" i="11" s="1"/>
  <c r="AY98" i="11"/>
  <c r="AZ98" i="11" s="1"/>
  <c r="AY50" i="11"/>
  <c r="AZ50" i="11" s="1"/>
  <c r="AY65" i="11"/>
  <c r="AZ65" i="11" s="1"/>
  <c r="AY71" i="11"/>
  <c r="AZ71" i="11" s="1"/>
  <c r="AY95" i="11"/>
  <c r="AZ95" i="11" s="1"/>
  <c r="AY38" i="11"/>
  <c r="AZ38" i="11" s="1"/>
  <c r="AY23" i="11"/>
  <c r="AZ23" i="11" s="1"/>
  <c r="AV57" i="11"/>
  <c r="AW57" i="11" s="1"/>
  <c r="AV95" i="11"/>
  <c r="AW95" i="11" s="1"/>
  <c r="AV45" i="11"/>
  <c r="AW45" i="11" s="1"/>
  <c r="AY97" i="11"/>
  <c r="AZ97" i="11" s="1"/>
  <c r="AV80" i="11"/>
  <c r="AW80" i="11" s="1"/>
  <c r="AY84" i="11"/>
  <c r="AZ84" i="11" s="1"/>
  <c r="AV97" i="11"/>
  <c r="AW97" i="11" s="1"/>
  <c r="AV68" i="11"/>
  <c r="AW68" i="11" s="1"/>
  <c r="AV19" i="11"/>
  <c r="AW19" i="11" s="1"/>
  <c r="AY53" i="11"/>
  <c r="AZ53" i="11" s="1"/>
  <c r="AV92" i="11"/>
  <c r="AW92" i="11" s="1"/>
  <c r="AV63" i="11"/>
  <c r="AW63" i="11" s="1"/>
  <c r="AV34" i="11"/>
  <c r="AW34" i="11" s="1"/>
  <c r="AY8" i="11"/>
  <c r="AZ8" i="11" s="1"/>
  <c r="AY33" i="11"/>
  <c r="AZ33" i="11" s="1"/>
  <c r="AV88" i="11"/>
  <c r="AW88" i="11" s="1"/>
  <c r="AV59" i="11"/>
  <c r="AW59" i="11" s="1"/>
  <c r="AV30" i="11"/>
  <c r="AW30" i="11" s="1"/>
  <c r="AV51" i="11"/>
  <c r="AW51" i="11" s="1"/>
  <c r="AY20" i="11"/>
  <c r="AZ20" i="11" s="1"/>
  <c r="AY45" i="11"/>
  <c r="AZ45" i="11" s="1"/>
  <c r="AV100" i="11"/>
  <c r="AW100" i="11" s="1"/>
  <c r="AV87" i="11"/>
  <c r="AW87" i="11" s="1"/>
  <c r="AV42" i="11"/>
  <c r="AW42" i="11" s="1"/>
  <c r="AV99" i="11"/>
  <c r="AW99" i="11" s="1"/>
  <c r="AV8" i="11"/>
  <c r="AW8" i="11" s="1"/>
  <c r="AY85" i="11"/>
  <c r="AZ85" i="11" s="1"/>
  <c r="AY75" i="11"/>
  <c r="AZ75" i="11" s="1"/>
  <c r="AY66" i="11"/>
  <c r="AZ66" i="11" s="1"/>
  <c r="AY29" i="11"/>
  <c r="AZ29" i="11" s="1"/>
  <c r="AY28" i="11"/>
  <c r="AZ28" i="11" s="1"/>
  <c r="AY21" i="11"/>
  <c r="AZ21" i="11" s="1"/>
  <c r="AY72" i="11"/>
  <c r="AZ72" i="11" s="1"/>
  <c r="AY11" i="11"/>
  <c r="AZ11" i="11" s="1"/>
  <c r="AY35" i="11"/>
  <c r="AZ35" i="11" s="1"/>
  <c r="AY74" i="11"/>
  <c r="AZ74" i="11" s="1"/>
  <c r="AY14" i="11"/>
  <c r="AZ14" i="11" s="1"/>
  <c r="AY54" i="11"/>
  <c r="AZ54" i="11" s="1"/>
  <c r="AY46" i="11"/>
  <c r="AZ46" i="11" s="1"/>
  <c r="AY42" i="11"/>
  <c r="AZ42" i="11" s="1"/>
  <c r="AY63" i="11"/>
  <c r="AZ63" i="11" s="1"/>
  <c r="AY73" i="11"/>
  <c r="AZ73" i="11" s="1"/>
  <c r="AY9" i="11"/>
  <c r="AZ9" i="11" s="1"/>
  <c r="AY92" i="11"/>
  <c r="AZ92" i="11" s="1"/>
  <c r="AY18" i="11"/>
  <c r="AZ18" i="11" s="1"/>
  <c r="AY64" i="11"/>
  <c r="AZ64" i="11" s="1"/>
  <c r="AY70" i="11"/>
  <c r="AZ70" i="11" s="1"/>
  <c r="AY40" i="11"/>
  <c r="AZ40" i="11" s="1"/>
  <c r="AY86" i="11"/>
  <c r="AZ86" i="11" s="1"/>
  <c r="AY81" i="11"/>
  <c r="AZ81" i="11" s="1"/>
  <c r="AV40" i="11"/>
  <c r="AW40" i="11" s="1"/>
  <c r="AV93" i="11"/>
  <c r="AW93" i="11" s="1"/>
  <c r="AV96" i="11"/>
  <c r="AW96" i="11" s="1"/>
  <c r="AV32" i="11"/>
  <c r="AW32" i="11" s="1"/>
  <c r="AV35" i="11"/>
  <c r="AW35" i="11" s="1"/>
  <c r="AV22" i="11"/>
  <c r="AW22" i="11" s="1"/>
  <c r="AV49" i="11"/>
  <c r="AW49" i="11" s="1"/>
  <c r="AV52" i="11"/>
  <c r="AW52" i="11" s="1"/>
  <c r="AV71" i="11"/>
  <c r="AW71" i="11" s="1"/>
  <c r="AV10" i="11"/>
  <c r="AW10" i="11" s="1"/>
  <c r="AV73" i="11"/>
  <c r="AW73" i="11" s="1"/>
  <c r="AV41" i="11"/>
  <c r="AW41" i="11" s="1"/>
  <c r="AV9" i="11"/>
  <c r="AW9" i="11" s="1"/>
  <c r="AV76" i="11"/>
  <c r="AW76" i="11" s="1"/>
  <c r="AV44" i="11"/>
  <c r="AW44" i="11" s="1"/>
  <c r="AV12" i="11"/>
  <c r="AW12" i="11" s="1"/>
  <c r="AV79" i="11"/>
  <c r="AW79" i="11" s="1"/>
  <c r="AV47" i="11"/>
  <c r="AW47" i="11" s="1"/>
  <c r="AV15" i="11"/>
  <c r="AW15" i="11" s="1"/>
  <c r="AV82" i="11"/>
  <c r="AW82" i="11" s="1"/>
  <c r="AV50" i="11"/>
  <c r="AW50" i="11" s="1"/>
  <c r="AV18" i="11"/>
  <c r="AW18" i="11" s="1"/>
  <c r="AV17" i="11"/>
  <c r="AW17" i="11" s="1"/>
  <c r="AY60" i="11"/>
  <c r="AZ60" i="11" s="1"/>
  <c r="AY31" i="11"/>
  <c r="AZ31" i="11" s="1"/>
  <c r="AY99" i="11"/>
  <c r="AZ99" i="11" s="1"/>
  <c r="AY36" i="11"/>
  <c r="AZ36" i="11" s="1"/>
  <c r="AY7" i="11"/>
  <c r="AZ7" i="11" s="1"/>
  <c r="AY13" i="11"/>
  <c r="AZ13" i="11" s="1"/>
  <c r="AY67" i="11"/>
  <c r="AZ67" i="11" s="1"/>
  <c r="AY89" i="11"/>
  <c r="AZ89" i="11" s="1"/>
  <c r="AS6" i="11"/>
  <c r="AT6" i="11" s="1"/>
  <c r="AY78" i="11"/>
  <c r="AZ78" i="11" s="1"/>
  <c r="AY32" i="11"/>
  <c r="AZ32" i="11" s="1"/>
  <c r="AY96" i="11"/>
  <c r="AZ96" i="11" s="1"/>
  <c r="AY22" i="11"/>
  <c r="AZ22" i="11" s="1"/>
  <c r="AY41" i="11"/>
  <c r="AZ41" i="11" s="1"/>
  <c r="AY94" i="11"/>
  <c r="AZ94" i="11" s="1"/>
  <c r="AY30" i="11"/>
  <c r="AZ30" i="11" s="1"/>
  <c r="AY48" i="11"/>
  <c r="AZ48" i="11" s="1"/>
  <c r="AY16" i="11"/>
  <c r="AZ16" i="11" s="1"/>
  <c r="AY51" i="11"/>
  <c r="AZ51" i="11" s="1"/>
  <c r="AY19" i="11"/>
  <c r="AZ19" i="11" s="1"/>
  <c r="AY55" i="11"/>
  <c r="AZ55" i="11" s="1"/>
  <c r="AY34" i="11"/>
  <c r="AZ34" i="11" s="1"/>
  <c r="AY77" i="11"/>
  <c r="AZ77" i="11" s="1"/>
  <c r="AY52" i="11"/>
  <c r="AZ52" i="11" s="1"/>
  <c r="AY87" i="11"/>
  <c r="AZ87" i="11" s="1"/>
  <c r="AY62" i="11"/>
  <c r="AZ62" i="11" s="1"/>
  <c r="AY57" i="11"/>
  <c r="AZ57" i="11" s="1"/>
  <c r="AY91" i="11"/>
  <c r="AZ91" i="11" s="1"/>
  <c r="AV53" i="11"/>
  <c r="AW53" i="11" s="1"/>
  <c r="AV78" i="11"/>
  <c r="AW78" i="11" s="1"/>
  <c r="AY82" i="11"/>
  <c r="AZ82" i="11" s="1"/>
  <c r="AV58" i="11"/>
  <c r="AW58" i="11" s="1"/>
  <c r="AY83" i="11"/>
  <c r="AZ83" i="11" s="1"/>
  <c r="AY24" i="11"/>
  <c r="AZ24" i="11" s="1"/>
  <c r="AV85" i="11"/>
  <c r="AW85" i="11" s="1"/>
  <c r="AV11" i="11"/>
  <c r="AW11" i="11" s="1"/>
  <c r="AY25" i="11"/>
  <c r="AZ25" i="11" s="1"/>
  <c r="AV33" i="11"/>
  <c r="AW33" i="11" s="1"/>
  <c r="AV55" i="11"/>
  <c r="AW55" i="11" s="1"/>
  <c r="AY93" i="11"/>
  <c r="AZ93" i="11" s="1"/>
  <c r="AY39" i="11"/>
  <c r="AZ39" i="11" s="1"/>
  <c r="AY61" i="11"/>
  <c r="AZ61" i="11" s="1"/>
  <c r="AY90" i="11"/>
  <c r="AZ90" i="11" s="1"/>
  <c r="AY58" i="11"/>
  <c r="AZ58" i="11" s="1"/>
  <c r="AY26" i="11"/>
  <c r="AZ26" i="11" s="1"/>
  <c r="AY76" i="11"/>
  <c r="AZ76" i="11" s="1"/>
  <c r="AY44" i="11"/>
  <c r="AZ44" i="11" s="1"/>
  <c r="AY12" i="11"/>
  <c r="AZ12" i="11" s="1"/>
  <c r="AY79" i="11"/>
  <c r="AZ79" i="11" s="1"/>
  <c r="AY47" i="11"/>
  <c r="AZ47" i="11" s="1"/>
  <c r="AY15" i="11"/>
  <c r="AZ15" i="11" s="1"/>
  <c r="AY101" i="11"/>
  <c r="AZ101" i="11" s="1"/>
  <c r="AY69" i="11"/>
  <c r="AZ69" i="11" s="1"/>
  <c r="AY37" i="11"/>
  <c r="AZ37" i="11" s="1"/>
  <c r="AV64" i="11"/>
  <c r="AW64" i="11" s="1"/>
  <c r="AY56" i="11"/>
  <c r="AZ56" i="11" s="1"/>
  <c r="AY27" i="11"/>
  <c r="AZ27" i="11" s="1"/>
  <c r="AY17" i="11"/>
  <c r="AZ17" i="11" s="1"/>
  <c r="AV72" i="11"/>
  <c r="AW72" i="11" s="1"/>
  <c r="AV43" i="11"/>
  <c r="AW43" i="11" s="1"/>
  <c r="AV14" i="11"/>
  <c r="AW14" i="11" s="1"/>
  <c r="AV54" i="11"/>
  <c r="AW54" i="11" s="1"/>
  <c r="AY68" i="11"/>
  <c r="AZ68" i="11" s="1"/>
  <c r="AV36" i="11"/>
  <c r="AW36" i="11" s="1"/>
  <c r="AV90" i="11"/>
  <c r="AW90" i="11" s="1"/>
  <c r="AY6" i="11"/>
  <c r="AZ6" i="11" s="1"/>
  <c r="AV61" i="11"/>
  <c r="AW61" i="11" s="1"/>
  <c r="AV67" i="11"/>
  <c r="AW67" i="11" s="1"/>
  <c r="AV86" i="11"/>
  <c r="AW86" i="11" s="1"/>
  <c r="AY88" i="11"/>
  <c r="AZ88" i="11" s="1"/>
  <c r="AY59" i="11"/>
  <c r="AZ59" i="11" s="1"/>
  <c r="AY49" i="11"/>
  <c r="AZ49" i="11" s="1"/>
  <c r="AV21" i="11"/>
  <c r="AW21" i="11" s="1"/>
  <c r="AV75" i="11"/>
  <c r="AW75" i="11" s="1"/>
  <c r="AV46" i="11"/>
  <c r="AW46" i="11" s="1"/>
  <c r="AV29" i="11"/>
  <c r="AW29" i="11" s="1"/>
  <c r="AY100" i="11"/>
  <c r="AZ100" i="11" s="1"/>
  <c r="AV23" i="11"/>
  <c r="AW23" i="11" s="1"/>
  <c r="AV6" i="11"/>
  <c r="AW6" i="11" s="1"/>
  <c r="AY80" i="11"/>
  <c r="AZ80" i="11" s="1"/>
  <c r="BD7" i="11"/>
  <c r="BD8" i="11"/>
  <c r="BD9" i="11"/>
  <c r="BJ27" i="11"/>
  <c r="BK27" i="11" s="1"/>
  <c r="BD6" i="11"/>
  <c r="AP67" i="11"/>
  <c r="AP56" i="11"/>
  <c r="AP101" i="11"/>
  <c r="AS7" i="11"/>
  <c r="AT7" i="11" s="1"/>
  <c r="AS61" i="11"/>
  <c r="AT61" i="11" s="1"/>
  <c r="AS98" i="11"/>
  <c r="AT98" i="11" s="1"/>
  <c r="AS97" i="11"/>
  <c r="AT97" i="11" s="1"/>
  <c r="AS88" i="11"/>
  <c r="AT88" i="11" s="1"/>
  <c r="AS105" i="11"/>
  <c r="AT105" i="11" s="1"/>
  <c r="AS48" i="11"/>
  <c r="AT48" i="11" s="1"/>
  <c r="AS33" i="11"/>
  <c r="AT33" i="11" s="1"/>
  <c r="AS63" i="11"/>
  <c r="AT63" i="11" s="1"/>
  <c r="AS53" i="11"/>
  <c r="AT53" i="11" s="1"/>
  <c r="AS18" i="11"/>
  <c r="AT18" i="11" s="1"/>
  <c r="AV102" i="11"/>
  <c r="AW102" i="11" s="1"/>
  <c r="AY104" i="11"/>
  <c r="AZ104" i="11" s="1"/>
  <c r="AP95" i="11"/>
  <c r="AP65" i="11"/>
  <c r="AP88" i="11"/>
  <c r="AP90" i="11"/>
  <c r="AP26" i="11"/>
  <c r="AP27" i="11"/>
  <c r="AP25" i="11"/>
  <c r="AP82" i="11"/>
  <c r="AP23" i="11"/>
  <c r="AP37" i="11"/>
  <c r="AP60" i="11"/>
  <c r="AP94" i="11"/>
  <c r="AP14" i="11"/>
  <c r="AP31" i="11"/>
  <c r="AP93" i="11"/>
  <c r="AP29" i="11"/>
  <c r="AP52" i="11"/>
  <c r="AP86" i="11"/>
  <c r="AP22" i="11"/>
  <c r="AP105" i="11"/>
  <c r="AP64" i="11"/>
  <c r="AP34" i="11"/>
  <c r="AP55" i="11"/>
  <c r="AS103" i="11"/>
  <c r="AT103" i="11" s="1"/>
  <c r="AS39" i="11"/>
  <c r="AT39" i="11" s="1"/>
  <c r="AS93" i="11"/>
  <c r="AT93" i="11" s="1"/>
  <c r="AS68" i="11"/>
  <c r="AT68" i="11" s="1"/>
  <c r="AS27" i="11"/>
  <c r="AT27" i="11" s="1"/>
  <c r="AS74" i="11"/>
  <c r="AT74" i="11" s="1"/>
  <c r="AS83" i="11"/>
  <c r="AT83" i="11" s="1"/>
  <c r="AS19" i="11"/>
  <c r="AT19" i="11" s="1"/>
  <c r="AS73" i="11"/>
  <c r="AT73" i="11" s="1"/>
  <c r="AS9" i="11"/>
  <c r="AT9" i="11" s="1"/>
  <c r="AS58" i="11"/>
  <c r="AT58" i="11" s="1"/>
  <c r="AS86" i="11"/>
  <c r="AT86" i="11" s="1"/>
  <c r="AS100" i="11"/>
  <c r="AT100" i="11" s="1"/>
  <c r="AS31" i="11"/>
  <c r="AT31" i="11" s="1"/>
  <c r="AS34" i="11"/>
  <c r="AT34" i="11" s="1"/>
  <c r="AS21" i="11"/>
  <c r="AT21" i="11" s="1"/>
  <c r="AS28" i="11"/>
  <c r="AT28" i="11" s="1"/>
  <c r="AS75" i="11"/>
  <c r="AT75" i="11" s="1"/>
  <c r="AS65" i="11"/>
  <c r="AT65" i="11" s="1"/>
  <c r="AY105" i="11"/>
  <c r="AZ105" i="11" s="1"/>
  <c r="AP91" i="11"/>
  <c r="AP51" i="11"/>
  <c r="AP19" i="11"/>
  <c r="AP13" i="11"/>
  <c r="AP81" i="11"/>
  <c r="AP49" i="11"/>
  <c r="AP104" i="11"/>
  <c r="AP72" i="11"/>
  <c r="AP40" i="11"/>
  <c r="AP74" i="11"/>
  <c r="AP10" i="11"/>
  <c r="AP75" i="11"/>
  <c r="AP80" i="11"/>
  <c r="AP50" i="11"/>
  <c r="AP71" i="11"/>
  <c r="AP85" i="11"/>
  <c r="AP21" i="11"/>
  <c r="AP76" i="11"/>
  <c r="AP44" i="11"/>
  <c r="AP12" i="11"/>
  <c r="AP78" i="11"/>
  <c r="AP46" i="11"/>
  <c r="AP47" i="11"/>
  <c r="AP15" i="11"/>
  <c r="AP77" i="11"/>
  <c r="AP45" i="11"/>
  <c r="AP100" i="11"/>
  <c r="AP68" i="11"/>
  <c r="AP36" i="11"/>
  <c r="AP102" i="11"/>
  <c r="AP70" i="11"/>
  <c r="AP38" i="11"/>
  <c r="AP79" i="11"/>
  <c r="AP11" i="11"/>
  <c r="AP73" i="11"/>
  <c r="AP96" i="11"/>
  <c r="AP32" i="11"/>
  <c r="AP66" i="11"/>
  <c r="AP99" i="11"/>
  <c r="AP39" i="11"/>
  <c r="AP30" i="11"/>
  <c r="AS92" i="11"/>
  <c r="AT92" i="11" s="1"/>
  <c r="AS87" i="11"/>
  <c r="AT87" i="11" s="1"/>
  <c r="AS55" i="11"/>
  <c r="AT55" i="11" s="1"/>
  <c r="AS23" i="11"/>
  <c r="AT23" i="11" s="1"/>
  <c r="AS78" i="11"/>
  <c r="AT78" i="11" s="1"/>
  <c r="AS14" i="11"/>
  <c r="AT14" i="11" s="1"/>
  <c r="AS77" i="11"/>
  <c r="AT77" i="11" s="1"/>
  <c r="AS45" i="11"/>
  <c r="AT45" i="11" s="1"/>
  <c r="AS13" i="11"/>
  <c r="AT13" i="11" s="1"/>
  <c r="AS52" i="11"/>
  <c r="AT52" i="11" s="1"/>
  <c r="AS20" i="11"/>
  <c r="AT20" i="11" s="1"/>
  <c r="AS66" i="11"/>
  <c r="AT66" i="11" s="1"/>
  <c r="AS91" i="11"/>
  <c r="AT91" i="11" s="1"/>
  <c r="AS54" i="11"/>
  <c r="AT54" i="11" s="1"/>
  <c r="AS49" i="11"/>
  <c r="AT49" i="11" s="1"/>
  <c r="AS24" i="11"/>
  <c r="AT24" i="11" s="1"/>
  <c r="AS104" i="11"/>
  <c r="AT104" i="11" s="1"/>
  <c r="AS99" i="11"/>
  <c r="AT99" i="11" s="1"/>
  <c r="AS67" i="11"/>
  <c r="AT67" i="11" s="1"/>
  <c r="AS35" i="11"/>
  <c r="AT35" i="11" s="1"/>
  <c r="AS102" i="11"/>
  <c r="AT102" i="11" s="1"/>
  <c r="AS42" i="11"/>
  <c r="AT42" i="11" s="1"/>
  <c r="AS89" i="11"/>
  <c r="AT89" i="11" s="1"/>
  <c r="AS57" i="11"/>
  <c r="AT57" i="11" s="1"/>
  <c r="AS25" i="11"/>
  <c r="AT25" i="11" s="1"/>
  <c r="AS64" i="11"/>
  <c r="AT64" i="11" s="1"/>
  <c r="AS32" i="11"/>
  <c r="AT32" i="11" s="1"/>
  <c r="AS90" i="11"/>
  <c r="AT90" i="11" s="1"/>
  <c r="AS22" i="11"/>
  <c r="AT22" i="11" s="1"/>
  <c r="AS59" i="11"/>
  <c r="AT59" i="11" s="1"/>
  <c r="AS81" i="11"/>
  <c r="AT81" i="11" s="1"/>
  <c r="AS56" i="11"/>
  <c r="AT56" i="11" s="1"/>
  <c r="AS10" i="11"/>
  <c r="AT10" i="11" s="1"/>
  <c r="AS84" i="11"/>
  <c r="AT84" i="11" s="1"/>
  <c r="AS79" i="11"/>
  <c r="AT79" i="11" s="1"/>
  <c r="AS47" i="11"/>
  <c r="AT47" i="11" s="1"/>
  <c r="AS15" i="11"/>
  <c r="AT15" i="11" s="1"/>
  <c r="AS62" i="11"/>
  <c r="AT62" i="11" s="1"/>
  <c r="AS101" i="11"/>
  <c r="AT101" i="11" s="1"/>
  <c r="AS69" i="11"/>
  <c r="AT69" i="11" s="1"/>
  <c r="AS37" i="11"/>
  <c r="AT37" i="11" s="1"/>
  <c r="AS76" i="11"/>
  <c r="AT76" i="11" s="1"/>
  <c r="AS44" i="11"/>
  <c r="AT44" i="11" s="1"/>
  <c r="AS12" i="11"/>
  <c r="AT12" i="11" s="1"/>
  <c r="AS50" i="11"/>
  <c r="AT50" i="11" s="1"/>
  <c r="AS96" i="11"/>
  <c r="AT96" i="11" s="1"/>
  <c r="AS43" i="11"/>
  <c r="AT43" i="11" s="1"/>
  <c r="AS26" i="11"/>
  <c r="AT26" i="11" s="1"/>
  <c r="AS17" i="11"/>
  <c r="AT17" i="11" s="1"/>
  <c r="AS38" i="11"/>
  <c r="AT38" i="11" s="1"/>
  <c r="AV105" i="11"/>
  <c r="AW105" i="11" s="1"/>
  <c r="AV104" i="11"/>
  <c r="AW104" i="11" s="1"/>
  <c r="AY102" i="11"/>
  <c r="AZ102" i="11" s="1"/>
  <c r="AY103" i="11"/>
  <c r="AZ103" i="11" s="1"/>
  <c r="AP35" i="11"/>
  <c r="AP97" i="11"/>
  <c r="AP33" i="11"/>
  <c r="AP24" i="11"/>
  <c r="AP58" i="11"/>
  <c r="AP103" i="11"/>
  <c r="AP89" i="11"/>
  <c r="AP48" i="11"/>
  <c r="AP18" i="11"/>
  <c r="AP69" i="11"/>
  <c r="AP92" i="11"/>
  <c r="AP28" i="11"/>
  <c r="AP62" i="11"/>
  <c r="AP63" i="11"/>
  <c r="AP87" i="11"/>
  <c r="AP61" i="11"/>
  <c r="AP84" i="11"/>
  <c r="AP20" i="11"/>
  <c r="AP54" i="11"/>
  <c r="AP43" i="11"/>
  <c r="AP41" i="11"/>
  <c r="AP98" i="11"/>
  <c r="AS71" i="11"/>
  <c r="AT71" i="11" s="1"/>
  <c r="AS46" i="11"/>
  <c r="AT46" i="11" s="1"/>
  <c r="AS29" i="11"/>
  <c r="AT29" i="11" s="1"/>
  <c r="AS36" i="11"/>
  <c r="AT36" i="11" s="1"/>
  <c r="AS30" i="11"/>
  <c r="AT30" i="11" s="1"/>
  <c r="AS72" i="11"/>
  <c r="AT72" i="11" s="1"/>
  <c r="AS51" i="11"/>
  <c r="AT51" i="11" s="1"/>
  <c r="AS70" i="11"/>
  <c r="AT70" i="11" s="1"/>
  <c r="AS41" i="11"/>
  <c r="AT41" i="11" s="1"/>
  <c r="AS16" i="11"/>
  <c r="AT16" i="11" s="1"/>
  <c r="AS80" i="11"/>
  <c r="AT80" i="11" s="1"/>
  <c r="AS8" i="11"/>
  <c r="AT8" i="11" s="1"/>
  <c r="AS95" i="11"/>
  <c r="AT95" i="11" s="1"/>
  <c r="AS94" i="11"/>
  <c r="AT94" i="11" s="1"/>
  <c r="AS85" i="11"/>
  <c r="AT85" i="11" s="1"/>
  <c r="AS60" i="11"/>
  <c r="AT60" i="11" s="1"/>
  <c r="AS82" i="11"/>
  <c r="AT82" i="11" s="1"/>
  <c r="AS11" i="11"/>
  <c r="AT11" i="11" s="1"/>
  <c r="AS40" i="11"/>
  <c r="AT40" i="11" s="1"/>
  <c r="AV103" i="11"/>
  <c r="AW103" i="11" s="1"/>
  <c r="AP42" i="11"/>
  <c r="AP59" i="11"/>
  <c r="AP57" i="11"/>
  <c r="AP16" i="11"/>
  <c r="AP17" i="11"/>
  <c r="AP53" i="11"/>
  <c r="AP83" i="11"/>
  <c r="BJ38" i="11" l="1"/>
  <c r="BK38" i="11" s="1"/>
  <c r="BJ72" i="11"/>
  <c r="BK72" i="11" s="1"/>
  <c r="BJ64" i="11"/>
  <c r="BK64" i="11" s="1"/>
  <c r="BJ10" i="11"/>
  <c r="BK10" i="11" s="1"/>
  <c r="BJ88" i="11"/>
  <c r="BK88" i="11" s="1"/>
  <c r="BJ68" i="11"/>
  <c r="BK68" i="11" s="1"/>
  <c r="BJ66" i="11"/>
  <c r="BK66" i="11" s="1"/>
  <c r="BJ60" i="11"/>
  <c r="BK60" i="11" s="1"/>
  <c r="BJ36" i="11"/>
  <c r="BK36" i="11" s="1"/>
  <c r="BJ13" i="11"/>
  <c r="BK13" i="11" s="1"/>
  <c r="BJ23" i="11"/>
  <c r="BK23" i="11" s="1"/>
  <c r="BJ54" i="11"/>
  <c r="BK54" i="11" s="1"/>
  <c r="BJ97" i="11"/>
  <c r="BK97" i="11" s="1"/>
  <c r="BJ98" i="11"/>
  <c r="BK98" i="11" s="1"/>
  <c r="BJ89" i="11"/>
  <c r="BK89" i="11" s="1"/>
  <c r="BJ83" i="11"/>
  <c r="BK83" i="11" s="1"/>
  <c r="BJ37" i="11"/>
  <c r="BK37" i="11" s="1"/>
  <c r="BJ58" i="11"/>
  <c r="BK58" i="11" s="1"/>
  <c r="BJ19" i="11"/>
  <c r="BK19" i="11" s="1"/>
  <c r="BJ57" i="11"/>
  <c r="BK57" i="11" s="1"/>
  <c r="BJ90" i="11"/>
  <c r="BK90" i="11" s="1"/>
  <c r="BJ52" i="11"/>
  <c r="BK52" i="11" s="1"/>
  <c r="BJ32" i="11"/>
  <c r="BK32" i="11" s="1"/>
  <c r="BJ95" i="11"/>
  <c r="BK95" i="11" s="1"/>
  <c r="BJ62" i="11"/>
  <c r="BK62" i="11" s="1"/>
  <c r="BJ56" i="11"/>
  <c r="BK56" i="11" s="1"/>
  <c r="BJ84" i="11"/>
  <c r="BK84" i="11" s="1"/>
  <c r="BJ69" i="11"/>
  <c r="BK69" i="11" s="1"/>
  <c r="BJ39" i="11"/>
  <c r="BK39" i="11" s="1"/>
  <c r="BJ28" i="11"/>
  <c r="BK28" i="11" s="1"/>
  <c r="BJ26" i="11"/>
  <c r="BK26" i="11" s="1"/>
  <c r="BJ77" i="11"/>
  <c r="BK77" i="11" s="1"/>
  <c r="BM10" i="11"/>
  <c r="BN10" i="11" s="1"/>
  <c r="BJ20" i="11"/>
  <c r="BK20" i="11" s="1"/>
  <c r="BJ31" i="11"/>
  <c r="BK31" i="11" s="1"/>
  <c r="BJ81" i="11"/>
  <c r="BK81" i="11" s="1"/>
  <c r="BJ74" i="11"/>
  <c r="BK74" i="11" s="1"/>
  <c r="BJ91" i="11"/>
  <c r="BK91" i="11" s="1"/>
  <c r="BM43" i="11"/>
  <c r="BN43" i="11" s="1"/>
  <c r="BJ25" i="11"/>
  <c r="BK25" i="11" s="1"/>
  <c r="BJ65" i="11"/>
  <c r="BK65" i="11" s="1"/>
  <c r="BJ48" i="11"/>
  <c r="BK48" i="11" s="1"/>
  <c r="BJ94" i="11"/>
  <c r="BK94" i="11" s="1"/>
  <c r="BM95" i="11"/>
  <c r="BN95" i="11" s="1"/>
  <c r="BJ24" i="11"/>
  <c r="BK24" i="11" s="1"/>
  <c r="BJ101" i="11"/>
  <c r="BK101" i="11" s="1"/>
  <c r="BJ7" i="11"/>
  <c r="BK7" i="11" s="1"/>
  <c r="BJ16" i="11"/>
  <c r="BK16" i="11" s="1"/>
  <c r="BJ70" i="11"/>
  <c r="BK70" i="11" s="1"/>
  <c r="BM50" i="11"/>
  <c r="BN50" i="11" s="1"/>
  <c r="BM38" i="11"/>
  <c r="BN38" i="11" s="1"/>
  <c r="BM6" i="11"/>
  <c r="BN6" i="11" s="1"/>
  <c r="BM47" i="11"/>
  <c r="BN47" i="11" s="1"/>
  <c r="BM76" i="11"/>
  <c r="BN76" i="11" s="1"/>
  <c r="BM63" i="11"/>
  <c r="BN63" i="11" s="1"/>
  <c r="BM72" i="11"/>
  <c r="BN72" i="11" s="1"/>
  <c r="BM45" i="11"/>
  <c r="BN45" i="11" s="1"/>
  <c r="BM71" i="11"/>
  <c r="BN71" i="11" s="1"/>
  <c r="BM100" i="11"/>
  <c r="BN100" i="11" s="1"/>
  <c r="BM27" i="11"/>
  <c r="BN27" i="11" s="1"/>
  <c r="BM26" i="11"/>
  <c r="BN26" i="11" s="1"/>
  <c r="BM39" i="11"/>
  <c r="BN39" i="11" s="1"/>
  <c r="BM40" i="11"/>
  <c r="BN40" i="11" s="1"/>
  <c r="BM92" i="11"/>
  <c r="BN92" i="11" s="1"/>
  <c r="BM74" i="11"/>
  <c r="BN74" i="11" s="1"/>
  <c r="BM75" i="11"/>
  <c r="BN75" i="11" s="1"/>
  <c r="BM23" i="11"/>
  <c r="BN23" i="11" s="1"/>
  <c r="BM65" i="11"/>
  <c r="BN65" i="11" s="1"/>
  <c r="BM88" i="11"/>
  <c r="BN88" i="11" s="1"/>
  <c r="BM86" i="11"/>
  <c r="BN86" i="11" s="1"/>
  <c r="BM49" i="11"/>
  <c r="BN49" i="11" s="1"/>
  <c r="BM101" i="11"/>
  <c r="BN101" i="11" s="1"/>
  <c r="BM58" i="11"/>
  <c r="BN58" i="11" s="1"/>
  <c r="BM91" i="11"/>
  <c r="BN91" i="11" s="1"/>
  <c r="BM94" i="11"/>
  <c r="BN94" i="11" s="1"/>
  <c r="BM32" i="11"/>
  <c r="BN32" i="11" s="1"/>
  <c r="BM9" i="11"/>
  <c r="BN9" i="11" s="1"/>
  <c r="BM46" i="11"/>
  <c r="BN46" i="11" s="1"/>
  <c r="BM35" i="11"/>
  <c r="BN35" i="11" s="1"/>
  <c r="BM24" i="11"/>
  <c r="BN24" i="11" s="1"/>
  <c r="BM68" i="11"/>
  <c r="BN68" i="11" s="1"/>
  <c r="BM15" i="11"/>
  <c r="BN15" i="11" s="1"/>
  <c r="BM57" i="11"/>
  <c r="BN57" i="11" s="1"/>
  <c r="BM41" i="11"/>
  <c r="BN41" i="11" s="1"/>
  <c r="BM78" i="11"/>
  <c r="BN78" i="11" s="1"/>
  <c r="BM29" i="11"/>
  <c r="BN29" i="11" s="1"/>
  <c r="BM8" i="11"/>
  <c r="BN8" i="11" s="1"/>
  <c r="BM98" i="11"/>
  <c r="BN98" i="11" s="1"/>
  <c r="BJ34" i="11"/>
  <c r="BK34" i="11" s="1"/>
  <c r="BJ59" i="11"/>
  <c r="BK59" i="11" s="1"/>
  <c r="BJ80" i="11"/>
  <c r="BK80" i="11" s="1"/>
  <c r="BM14" i="11"/>
  <c r="BN14" i="11" s="1"/>
  <c r="BM18" i="11"/>
  <c r="BN18" i="11" s="1"/>
  <c r="BJ99" i="11"/>
  <c r="BK99" i="11" s="1"/>
  <c r="BM84" i="11"/>
  <c r="BN84" i="11" s="1"/>
  <c r="BJ30" i="11"/>
  <c r="BK30" i="11" s="1"/>
  <c r="BJ100" i="11"/>
  <c r="BK100" i="11" s="1"/>
  <c r="BJ45" i="11"/>
  <c r="BK45" i="11" s="1"/>
  <c r="BM53" i="11"/>
  <c r="BN53" i="11" s="1"/>
  <c r="BM33" i="11"/>
  <c r="BN33" i="11" s="1"/>
  <c r="BM28" i="11"/>
  <c r="BN28" i="11" s="1"/>
  <c r="BJ82" i="11"/>
  <c r="BK82" i="11" s="1"/>
  <c r="BJ41" i="11"/>
  <c r="BK41" i="11" s="1"/>
  <c r="BM20" i="11"/>
  <c r="BN20" i="11" s="1"/>
  <c r="BJ93" i="11"/>
  <c r="BK93" i="11" s="1"/>
  <c r="BM60" i="11"/>
  <c r="BN60" i="11" s="1"/>
  <c r="BM97" i="11"/>
  <c r="BN97" i="11" s="1"/>
  <c r="BJ12" i="11"/>
  <c r="BK12" i="11" s="1"/>
  <c r="BJ42" i="11"/>
  <c r="BK42" i="11" s="1"/>
  <c r="BJ63" i="11"/>
  <c r="BK63" i="11" s="1"/>
  <c r="BJ22" i="11"/>
  <c r="BK22" i="11" s="1"/>
  <c r="BM96" i="11"/>
  <c r="BN96" i="11" s="1"/>
  <c r="BM42" i="11"/>
  <c r="BN42" i="11" s="1"/>
  <c r="BM69" i="11"/>
  <c r="BN69" i="11" s="1"/>
  <c r="BJ87" i="11"/>
  <c r="BK87" i="11" s="1"/>
  <c r="BJ51" i="11"/>
  <c r="BK51" i="11" s="1"/>
  <c r="BJ92" i="11"/>
  <c r="BK92" i="11" s="1"/>
  <c r="BM11" i="11"/>
  <c r="BN11" i="11" s="1"/>
  <c r="BM85" i="11"/>
  <c r="BN85" i="11" s="1"/>
  <c r="BJ8" i="11"/>
  <c r="BK8" i="11" s="1"/>
  <c r="BM62" i="11"/>
  <c r="BN62" i="11" s="1"/>
  <c r="BM7" i="11"/>
  <c r="BN7" i="11" s="1"/>
  <c r="BM66" i="11"/>
  <c r="BN66" i="11" s="1"/>
  <c r="BJ18" i="11"/>
  <c r="BK18" i="11" s="1"/>
  <c r="BJ47" i="11"/>
  <c r="BK47" i="11" s="1"/>
  <c r="BJ76" i="11"/>
  <c r="BK76" i="11" s="1"/>
  <c r="BM21" i="11"/>
  <c r="BN21" i="11" s="1"/>
  <c r="BM31" i="11"/>
  <c r="BN31" i="11" s="1"/>
  <c r="BM25" i="11"/>
  <c r="BN25" i="11" s="1"/>
  <c r="BJ21" i="11"/>
  <c r="BK21" i="11" s="1"/>
  <c r="BM81" i="11"/>
  <c r="BN81" i="11" s="1"/>
  <c r="BM73" i="11"/>
  <c r="BN73" i="11" s="1"/>
  <c r="BJ17" i="11"/>
  <c r="BK17" i="11" s="1"/>
  <c r="BM54" i="11"/>
  <c r="BN54" i="11" s="1"/>
  <c r="BM99" i="11"/>
  <c r="BN99" i="11" s="1"/>
  <c r="BJ96" i="11"/>
  <c r="BK96" i="11" s="1"/>
  <c r="BJ71" i="11"/>
  <c r="BK71" i="11" s="1"/>
  <c r="BM64" i="11"/>
  <c r="BN64" i="11" s="1"/>
  <c r="BJ35" i="11"/>
  <c r="BK35" i="11" s="1"/>
  <c r="BJ46" i="11"/>
  <c r="BK46" i="11" s="1"/>
  <c r="BM90" i="11"/>
  <c r="BN90" i="11" s="1"/>
  <c r="BM70" i="11"/>
  <c r="BN70" i="11" s="1"/>
  <c r="BJ40" i="11"/>
  <c r="BK40" i="11" s="1"/>
  <c r="BJ55" i="11"/>
  <c r="BK55" i="11" s="1"/>
  <c r="BM67" i="11"/>
  <c r="BN67" i="11" s="1"/>
  <c r="BM87" i="11"/>
  <c r="BN87" i="11" s="1"/>
  <c r="BM59" i="11"/>
  <c r="BN59" i="11" s="1"/>
  <c r="BM17" i="11"/>
  <c r="BN17" i="11" s="1"/>
  <c r="BM44" i="11"/>
  <c r="BN44" i="11" s="1"/>
  <c r="BM13" i="11"/>
  <c r="BN13" i="11" s="1"/>
  <c r="BM77" i="11"/>
  <c r="BN77" i="11" s="1"/>
  <c r="BM51" i="11"/>
  <c r="BN51" i="11" s="1"/>
  <c r="BM55" i="11"/>
  <c r="BN55" i="11" s="1"/>
  <c r="BJ50" i="11"/>
  <c r="BK50" i="11" s="1"/>
  <c r="BJ15" i="11"/>
  <c r="BK15" i="11" s="1"/>
  <c r="BJ79" i="11"/>
  <c r="BK79" i="11" s="1"/>
  <c r="BJ44" i="11"/>
  <c r="BK44" i="11" s="1"/>
  <c r="BJ9" i="11"/>
  <c r="BK9" i="11" s="1"/>
  <c r="BJ73" i="11"/>
  <c r="BK73" i="11" s="1"/>
  <c r="BM48" i="11"/>
  <c r="BN48" i="11" s="1"/>
  <c r="BM36" i="11"/>
  <c r="BN36" i="11" s="1"/>
  <c r="BJ11" i="11"/>
  <c r="BK11" i="11" s="1"/>
  <c r="BM89" i="11"/>
  <c r="BN89" i="11" s="1"/>
  <c r="BJ49" i="11"/>
  <c r="BK49" i="11" s="1"/>
  <c r="BM19" i="11"/>
  <c r="BN19" i="11" s="1"/>
  <c r="BM56" i="11"/>
  <c r="BN56" i="11" s="1"/>
  <c r="BM22" i="11"/>
  <c r="BN22" i="11" s="1"/>
  <c r="BM83" i="11"/>
  <c r="BN83" i="11" s="1"/>
  <c r="BM30" i="11"/>
  <c r="BN30" i="11" s="1"/>
  <c r="BM82" i="11"/>
  <c r="BN82" i="11" s="1"/>
  <c r="BJ75" i="11"/>
  <c r="BK75" i="11" s="1"/>
  <c r="BM93" i="11"/>
  <c r="BN93" i="11" s="1"/>
  <c r="BM52" i="11"/>
  <c r="BN52" i="11" s="1"/>
  <c r="BM16" i="11"/>
  <c r="BN16" i="11" s="1"/>
  <c r="BJ53" i="11"/>
  <c r="BK53" i="11" s="1"/>
  <c r="BJ29" i="11"/>
  <c r="BK29" i="11" s="1"/>
  <c r="BJ43" i="11"/>
  <c r="BK43" i="11" s="1"/>
  <c r="BM79" i="11"/>
  <c r="BN79" i="11" s="1"/>
  <c r="BJ6" i="11"/>
  <c r="BK6" i="11" s="1"/>
  <c r="BM34" i="11"/>
  <c r="BN34" i="11" s="1"/>
  <c r="BM80" i="11"/>
  <c r="BN80" i="11" s="1"/>
  <c r="BM37" i="11"/>
  <c r="BN37" i="11" s="1"/>
  <c r="BJ14" i="11"/>
  <c r="BK14" i="11" s="1"/>
  <c r="BJ78" i="11"/>
  <c r="BK78" i="11" s="1"/>
  <c r="BJ86" i="11"/>
  <c r="BK86" i="11" s="1"/>
  <c r="BJ61" i="11"/>
  <c r="BK61" i="11" s="1"/>
  <c r="BJ33" i="11"/>
  <c r="BK33" i="11" s="1"/>
  <c r="BM61" i="11"/>
  <c r="BN61" i="11" s="1"/>
  <c r="BJ85" i="11"/>
  <c r="BK85" i="11" s="1"/>
  <c r="BJ67" i="11"/>
  <c r="BK67" i="11" s="1"/>
  <c r="BM12" i="11"/>
  <c r="BN12" i="11" s="1"/>
  <c r="BD16" i="11"/>
  <c r="BD59" i="11"/>
  <c r="BJ103" i="11"/>
  <c r="BK103" i="11" s="1"/>
  <c r="BG11" i="11"/>
  <c r="BH11" i="11" s="1"/>
  <c r="BG60" i="11"/>
  <c r="BH60" i="11" s="1"/>
  <c r="BG94" i="11"/>
  <c r="BH94" i="11" s="1"/>
  <c r="BG8" i="11"/>
  <c r="BH8" i="11" s="1"/>
  <c r="BG16" i="11"/>
  <c r="BH16" i="11" s="1"/>
  <c r="BG70" i="11"/>
  <c r="BH70" i="11" s="1"/>
  <c r="BG72" i="11"/>
  <c r="BH72" i="11" s="1"/>
  <c r="BG36" i="11"/>
  <c r="BH36" i="11" s="1"/>
  <c r="BG46" i="11"/>
  <c r="BH46" i="11" s="1"/>
  <c r="BG6" i="11"/>
  <c r="BH6" i="11" s="1"/>
  <c r="BD41" i="11"/>
  <c r="BD54" i="11"/>
  <c r="BD84" i="11"/>
  <c r="BD87" i="11"/>
  <c r="BD62" i="11"/>
  <c r="BD92" i="11"/>
  <c r="BD18" i="11"/>
  <c r="BD89" i="11"/>
  <c r="BD58" i="11"/>
  <c r="BD33" i="11"/>
  <c r="BD35" i="11"/>
  <c r="BM102" i="11"/>
  <c r="BN102" i="11" s="1"/>
  <c r="BJ105" i="11"/>
  <c r="BK105" i="11" s="1"/>
  <c r="BG17" i="11"/>
  <c r="BH17" i="11" s="1"/>
  <c r="BG43" i="11"/>
  <c r="BH43" i="11" s="1"/>
  <c r="BG50" i="11"/>
  <c r="BH50" i="11" s="1"/>
  <c r="BG44" i="11"/>
  <c r="BH44" i="11" s="1"/>
  <c r="BG37" i="11"/>
  <c r="BH37" i="11" s="1"/>
  <c r="BG101" i="11"/>
  <c r="BH101" i="11" s="1"/>
  <c r="BG15" i="11"/>
  <c r="BH15" i="11" s="1"/>
  <c r="BG79" i="11"/>
  <c r="BH79" i="11" s="1"/>
  <c r="BG10" i="11"/>
  <c r="BH10" i="11" s="1"/>
  <c r="BG81" i="11"/>
  <c r="BH81" i="11" s="1"/>
  <c r="BG22" i="11"/>
  <c r="BH22" i="11" s="1"/>
  <c r="BG32" i="11"/>
  <c r="BH32" i="11" s="1"/>
  <c r="BG25" i="11"/>
  <c r="BH25" i="11" s="1"/>
  <c r="BG89" i="11"/>
  <c r="BH89" i="11" s="1"/>
  <c r="BG102" i="11"/>
  <c r="BH102" i="11" s="1"/>
  <c r="BG67" i="11"/>
  <c r="BH67" i="11" s="1"/>
  <c r="BG104" i="11"/>
  <c r="BH104" i="11" s="1"/>
  <c r="BG49" i="11"/>
  <c r="BH49" i="11" s="1"/>
  <c r="BG91" i="11"/>
  <c r="BH91" i="11" s="1"/>
  <c r="BG20" i="11"/>
  <c r="BH20" i="11" s="1"/>
  <c r="BG13" i="11"/>
  <c r="BH13" i="11" s="1"/>
  <c r="BG77" i="11"/>
  <c r="BH77" i="11" s="1"/>
  <c r="BG78" i="11"/>
  <c r="BH78" i="11" s="1"/>
  <c r="BG55" i="11"/>
  <c r="BH55" i="11" s="1"/>
  <c r="BG92" i="11"/>
  <c r="BH92" i="11" s="1"/>
  <c r="BD39" i="11"/>
  <c r="BD66" i="11"/>
  <c r="BD96" i="11"/>
  <c r="BD11" i="11"/>
  <c r="BD38" i="11"/>
  <c r="BD102" i="11"/>
  <c r="BD68" i="11"/>
  <c r="BD45" i="11"/>
  <c r="BD15" i="11"/>
  <c r="BD46" i="11"/>
  <c r="BD12" i="11"/>
  <c r="BD76" i="11"/>
  <c r="BD85" i="11"/>
  <c r="BD50" i="11"/>
  <c r="BD75" i="11"/>
  <c r="BD74" i="11"/>
  <c r="BD72" i="11"/>
  <c r="BD49" i="11"/>
  <c r="BD13" i="11"/>
  <c r="BD51" i="11"/>
  <c r="BM105" i="11"/>
  <c r="BN105" i="11" s="1"/>
  <c r="BG75" i="11"/>
  <c r="BH75" i="11" s="1"/>
  <c r="BG21" i="11"/>
  <c r="BH21" i="11" s="1"/>
  <c r="BG31" i="11"/>
  <c r="BH31" i="11" s="1"/>
  <c r="BG86" i="11"/>
  <c r="BH86" i="11" s="1"/>
  <c r="BG9" i="11"/>
  <c r="BH9" i="11" s="1"/>
  <c r="BG19" i="11"/>
  <c r="BH19" i="11" s="1"/>
  <c r="BG74" i="11"/>
  <c r="BH74" i="11" s="1"/>
  <c r="BG68" i="11"/>
  <c r="BH68" i="11" s="1"/>
  <c r="BG39" i="11"/>
  <c r="BH39" i="11" s="1"/>
  <c r="BD55" i="11"/>
  <c r="BD64" i="11"/>
  <c r="BD22" i="11"/>
  <c r="BD52" i="11"/>
  <c r="BD93" i="11"/>
  <c r="BD14" i="11"/>
  <c r="BD60" i="11"/>
  <c r="BD23" i="11"/>
  <c r="BD25" i="11"/>
  <c r="BD26" i="11"/>
  <c r="BD88" i="11"/>
  <c r="BD95" i="11"/>
  <c r="BJ102" i="11"/>
  <c r="BK102" i="11" s="1"/>
  <c r="BG53" i="11"/>
  <c r="BH53" i="11" s="1"/>
  <c r="BG33" i="11"/>
  <c r="BH33" i="11" s="1"/>
  <c r="BG105" i="11"/>
  <c r="BH105" i="11" s="1"/>
  <c r="BG97" i="11"/>
  <c r="BH97" i="11" s="1"/>
  <c r="BG61" i="11"/>
  <c r="BH61" i="11" s="1"/>
  <c r="BD83" i="11"/>
  <c r="BD57" i="11"/>
  <c r="BD101" i="11"/>
  <c r="BD67" i="11"/>
  <c r="BD53" i="11"/>
  <c r="BD56" i="11"/>
  <c r="BD17" i="11"/>
  <c r="BD42" i="11"/>
  <c r="BG40" i="11"/>
  <c r="BH40" i="11" s="1"/>
  <c r="BG82" i="11"/>
  <c r="BH82" i="11" s="1"/>
  <c r="BG85" i="11"/>
  <c r="BH85" i="11" s="1"/>
  <c r="BG95" i="11"/>
  <c r="BH95" i="11" s="1"/>
  <c r="BG80" i="11"/>
  <c r="BH80" i="11" s="1"/>
  <c r="BG41" i="11"/>
  <c r="BH41" i="11" s="1"/>
  <c r="BG51" i="11"/>
  <c r="BH51" i="11" s="1"/>
  <c r="BG30" i="11"/>
  <c r="BH30" i="11" s="1"/>
  <c r="BG29" i="11"/>
  <c r="BH29" i="11" s="1"/>
  <c r="BG71" i="11"/>
  <c r="BH71" i="11" s="1"/>
  <c r="BD98" i="11"/>
  <c r="BD43" i="11"/>
  <c r="BD20" i="11"/>
  <c r="BD61" i="11"/>
  <c r="BD63" i="11"/>
  <c r="BD28" i="11"/>
  <c r="BD69" i="11"/>
  <c r="BD48" i="11"/>
  <c r="BD103" i="11"/>
  <c r="BD24" i="11"/>
  <c r="BD97" i="11"/>
  <c r="BM103" i="11"/>
  <c r="BN103" i="11" s="1"/>
  <c r="BJ104" i="11"/>
  <c r="BK104" i="11" s="1"/>
  <c r="BG38" i="11"/>
  <c r="BH38" i="11" s="1"/>
  <c r="BG26" i="11"/>
  <c r="BH26" i="11" s="1"/>
  <c r="BG96" i="11"/>
  <c r="BH96" i="11" s="1"/>
  <c r="BG12" i="11"/>
  <c r="BH12" i="11" s="1"/>
  <c r="BG76" i="11"/>
  <c r="BH76" i="11" s="1"/>
  <c r="BG69" i="11"/>
  <c r="BH69" i="11" s="1"/>
  <c r="BG62" i="11"/>
  <c r="BH62" i="11" s="1"/>
  <c r="BG47" i="11"/>
  <c r="BH47" i="11" s="1"/>
  <c r="BG84" i="11"/>
  <c r="BH84" i="11" s="1"/>
  <c r="BG56" i="11"/>
  <c r="BH56" i="11" s="1"/>
  <c r="BG59" i="11"/>
  <c r="BH59" i="11" s="1"/>
  <c r="BG90" i="11"/>
  <c r="BH90" i="11" s="1"/>
  <c r="BG64" i="11"/>
  <c r="BH64" i="11" s="1"/>
  <c r="BG57" i="11"/>
  <c r="BH57" i="11" s="1"/>
  <c r="BG42" i="11"/>
  <c r="BH42" i="11" s="1"/>
  <c r="BG35" i="11"/>
  <c r="BH35" i="11" s="1"/>
  <c r="BG99" i="11"/>
  <c r="BH99" i="11" s="1"/>
  <c r="BG24" i="11"/>
  <c r="BH24" i="11" s="1"/>
  <c r="BG54" i="11"/>
  <c r="BH54" i="11" s="1"/>
  <c r="BG66" i="11"/>
  <c r="BH66" i="11" s="1"/>
  <c r="BG52" i="11"/>
  <c r="BH52" i="11" s="1"/>
  <c r="BG45" i="11"/>
  <c r="BH45" i="11" s="1"/>
  <c r="BG14" i="11"/>
  <c r="BH14" i="11" s="1"/>
  <c r="BG23" i="11"/>
  <c r="BH23" i="11" s="1"/>
  <c r="BG87" i="11"/>
  <c r="BH87" i="11" s="1"/>
  <c r="BD30" i="11"/>
  <c r="BD99" i="11"/>
  <c r="BD32" i="11"/>
  <c r="BD73" i="11"/>
  <c r="BD79" i="11"/>
  <c r="BD70" i="11"/>
  <c r="BD36" i="11"/>
  <c r="BD100" i="11"/>
  <c r="BD77" i="11"/>
  <c r="BD47" i="11"/>
  <c r="BD78" i="11"/>
  <c r="BD44" i="11"/>
  <c r="BD21" i="11"/>
  <c r="BD71" i="11"/>
  <c r="BD80" i="11"/>
  <c r="BD10" i="11"/>
  <c r="BD40" i="11"/>
  <c r="BD104" i="11"/>
  <c r="BD81" i="11"/>
  <c r="BD19" i="11"/>
  <c r="BD91" i="11"/>
  <c r="BG65" i="11"/>
  <c r="BH65" i="11" s="1"/>
  <c r="BG28" i="11"/>
  <c r="BH28" i="11" s="1"/>
  <c r="BG34" i="11"/>
  <c r="BH34" i="11" s="1"/>
  <c r="BG100" i="11"/>
  <c r="BH100" i="11" s="1"/>
  <c r="BG58" i="11"/>
  <c r="BH58" i="11" s="1"/>
  <c r="BG73" i="11"/>
  <c r="BH73" i="11" s="1"/>
  <c r="BG83" i="11"/>
  <c r="BH83" i="11" s="1"/>
  <c r="BG27" i="11"/>
  <c r="BH27" i="11" s="1"/>
  <c r="BG93" i="11"/>
  <c r="BH93" i="11" s="1"/>
  <c r="BG103" i="11"/>
  <c r="BH103" i="11" s="1"/>
  <c r="BD34" i="11"/>
  <c r="BD105" i="11"/>
  <c r="BD86" i="11"/>
  <c r="BD29" i="11"/>
  <c r="BD31" i="11"/>
  <c r="BD94" i="11"/>
  <c r="BD37" i="11"/>
  <c r="BD82" i="11"/>
  <c r="BD27" i="11"/>
  <c r="BD90" i="11"/>
  <c r="BD65" i="11"/>
  <c r="BM104" i="11"/>
  <c r="BN104" i="11" s="1"/>
  <c r="BG18" i="11"/>
  <c r="BH18" i="11" s="1"/>
  <c r="BG63" i="11"/>
  <c r="BH63" i="11" s="1"/>
  <c r="BG48" i="11"/>
  <c r="BH48" i="11" s="1"/>
  <c r="BG88" i="11"/>
  <c r="BH88" i="11" s="1"/>
  <c r="BG98" i="11"/>
  <c r="BH98" i="11" s="1"/>
  <c r="BG7" i="11"/>
  <c r="BH7" i="11" s="1"/>
  <c r="G10" i="6"/>
  <c r="L8" i="6"/>
  <c r="L9" i="6"/>
  <c r="L10" i="6"/>
  <c r="L11" i="6"/>
  <c r="L12" i="6"/>
  <c r="L13" i="6"/>
  <c r="L14" i="6"/>
  <c r="L16" i="6"/>
  <c r="L17" i="6"/>
  <c r="L19" i="6"/>
  <c r="L20" i="6"/>
  <c r="L7" i="6"/>
  <c r="K21" i="6"/>
  <c r="G20" i="6"/>
  <c r="G6" i="6"/>
  <c r="G7" i="6"/>
  <c r="G8" i="6"/>
  <c r="G9" i="6"/>
  <c r="G11" i="6"/>
  <c r="G12" i="6"/>
  <c r="G13" i="6"/>
  <c r="G14" i="6"/>
  <c r="G15" i="6"/>
  <c r="G16" i="6"/>
  <c r="G17" i="6"/>
  <c r="G18" i="6"/>
  <c r="G19" i="6"/>
  <c r="G5" i="6"/>
  <c r="F21" i="6"/>
  <c r="K11" i="7"/>
  <c r="L10" i="7"/>
  <c r="L6" i="7"/>
  <c r="L7" i="7"/>
  <c r="L8" i="7"/>
  <c r="L9" i="7"/>
  <c r="L5" i="7"/>
  <c r="G5" i="7"/>
  <c r="G6" i="7"/>
  <c r="G7" i="7"/>
  <c r="G8" i="7"/>
  <c r="G9" i="7"/>
  <c r="G10" i="7"/>
  <c r="F11" i="7"/>
  <c r="AD5" i="11" l="1"/>
  <c r="AG5" i="11"/>
  <c r="S5" i="11"/>
  <c r="U5" i="11" s="1"/>
  <c r="I5" i="7"/>
  <c r="BC5" i="11" s="1"/>
  <c r="BE70" i="11" s="1"/>
  <c r="D6" i="7"/>
  <c r="D7" i="7"/>
  <c r="D8" i="7"/>
  <c r="D9" i="7"/>
  <c r="D10" i="7"/>
  <c r="D5" i="7"/>
  <c r="C11" i="7"/>
  <c r="B11" i="7"/>
  <c r="H21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5" i="6"/>
  <c r="B21" i="6"/>
  <c r="C21" i="6"/>
  <c r="BE96" i="11" l="1"/>
  <c r="BE103" i="11"/>
  <c r="BE102" i="11"/>
  <c r="BE43" i="11"/>
  <c r="BE20" i="11"/>
  <c r="BE17" i="11"/>
  <c r="BE21" i="11"/>
  <c r="BE33" i="11"/>
  <c r="BE28" i="11"/>
  <c r="BE44" i="11"/>
  <c r="BE46" i="11"/>
  <c r="BE47" i="11"/>
  <c r="BE35" i="11"/>
  <c r="BE85" i="11"/>
  <c r="BE88" i="11"/>
  <c r="BE69" i="11"/>
  <c r="BE66" i="11"/>
  <c r="BE5" i="11"/>
  <c r="BE9" i="11"/>
  <c r="BE8" i="11"/>
  <c r="BE7" i="11"/>
  <c r="BE6" i="11"/>
  <c r="BE101" i="11"/>
  <c r="BE30" i="11"/>
  <c r="BE99" i="11"/>
  <c r="BE76" i="11"/>
  <c r="BE100" i="11"/>
  <c r="BE40" i="11"/>
  <c r="BE18" i="11"/>
  <c r="BE15" i="11"/>
  <c r="BE16" i="11"/>
  <c r="BE41" i="11"/>
  <c r="BE55" i="11"/>
  <c r="BE32" i="11"/>
  <c r="BE50" i="11"/>
  <c r="BE74" i="11"/>
  <c r="BE91" i="11"/>
  <c r="BE62" i="11"/>
  <c r="BE12" i="11"/>
  <c r="BE93" i="11"/>
  <c r="BE98" i="11"/>
  <c r="BE36" i="11"/>
  <c r="BE29" i="11"/>
  <c r="BE94" i="11"/>
  <c r="BE52" i="11"/>
  <c r="BE37" i="11"/>
  <c r="BE11" i="11"/>
  <c r="BE51" i="11"/>
  <c r="BE67" i="11"/>
  <c r="BE24" i="11"/>
  <c r="BE10" i="11"/>
  <c r="BE27" i="11"/>
  <c r="BE105" i="11"/>
  <c r="BE23" i="11"/>
  <c r="BE65" i="11"/>
  <c r="BE39" i="11"/>
  <c r="BE72" i="11"/>
  <c r="BE83" i="11"/>
  <c r="BE97" i="11"/>
  <c r="BE49" i="11"/>
  <c r="BE104" i="11"/>
  <c r="BE59" i="11"/>
  <c r="BE13" i="11"/>
  <c r="BE80" i="11"/>
  <c r="BE92" i="11"/>
  <c r="BE14" i="11"/>
  <c r="BE34" i="11"/>
  <c r="BE87" i="11"/>
  <c r="BE61" i="11"/>
  <c r="BE60" i="11"/>
  <c r="BE48" i="11"/>
  <c r="BE68" i="11"/>
  <c r="BE81" i="11"/>
  <c r="BE71" i="11"/>
  <c r="BE26" i="11"/>
  <c r="BE31" i="11"/>
  <c r="BE58" i="11"/>
  <c r="BE75" i="11"/>
  <c r="BE25" i="11"/>
  <c r="BE63" i="11"/>
  <c r="BE78" i="11"/>
  <c r="BE82" i="11"/>
  <c r="BE89" i="11"/>
  <c r="BE56" i="11"/>
  <c r="BE54" i="11"/>
  <c r="BE45" i="11"/>
  <c r="BE64" i="11"/>
  <c r="BE42" i="11"/>
  <c r="BE73" i="11"/>
  <c r="BE19" i="11"/>
  <c r="BE79" i="11"/>
  <c r="BE90" i="11"/>
  <c r="BE57" i="11"/>
  <c r="BE84" i="11"/>
  <c r="BE38" i="11"/>
  <c r="BE22" i="11"/>
  <c r="BE53" i="11"/>
  <c r="BE77" i="11"/>
  <c r="BE95" i="11"/>
  <c r="BE86" i="11"/>
  <c r="AI5" i="11"/>
  <c r="AI93" i="11"/>
  <c r="AI105" i="11"/>
  <c r="AI41" i="11"/>
  <c r="AI85" i="11"/>
  <c r="AI39" i="11"/>
  <c r="AI65" i="11"/>
  <c r="AI84" i="11"/>
  <c r="AI96" i="11"/>
  <c r="AI22" i="11"/>
  <c r="AI9" i="11"/>
  <c r="AI50" i="11"/>
  <c r="AI53" i="11"/>
  <c r="AI78" i="11"/>
  <c r="AI49" i="11"/>
  <c r="AI18" i="11"/>
  <c r="AI33" i="11"/>
  <c r="AI19" i="11"/>
  <c r="AI66" i="11"/>
  <c r="AI94" i="11"/>
  <c r="AI45" i="11"/>
  <c r="AI70" i="11"/>
  <c r="AI57" i="11"/>
  <c r="AI98" i="11"/>
  <c r="AI101" i="11"/>
  <c r="AI27" i="11"/>
  <c r="AI29" i="11"/>
  <c r="AI64" i="11"/>
  <c r="AI12" i="11"/>
  <c r="AI40" i="11"/>
  <c r="AI13" i="11"/>
  <c r="AI89" i="11"/>
  <c r="AI26" i="11"/>
  <c r="AI32" i="11"/>
  <c r="AI52" i="11"/>
  <c r="AI44" i="11"/>
  <c r="AI17" i="11"/>
  <c r="AI72" i="11"/>
  <c r="AI14" i="11"/>
  <c r="AI10" i="11"/>
  <c r="AI58" i="11"/>
  <c r="AI103" i="11"/>
  <c r="AI100" i="11"/>
  <c r="AI87" i="11"/>
  <c r="AI30" i="11"/>
  <c r="AI80" i="11"/>
  <c r="AI97" i="11"/>
  <c r="AI92" i="11"/>
  <c r="AI34" i="11"/>
  <c r="AI37" i="11"/>
  <c r="AI62" i="11"/>
  <c r="AI68" i="11"/>
  <c r="AI99" i="11"/>
  <c r="AI71" i="11"/>
  <c r="AI46" i="11"/>
  <c r="AI61" i="11"/>
  <c r="AI73" i="11"/>
  <c r="AI6" i="11"/>
  <c r="AI35" i="11"/>
  <c r="AI75" i="11"/>
  <c r="AI95" i="11"/>
  <c r="AI51" i="11"/>
  <c r="AI63" i="11"/>
  <c r="AI91" i="11"/>
  <c r="AI54" i="11"/>
  <c r="AI82" i="11"/>
  <c r="AI11" i="11"/>
  <c r="AI83" i="11"/>
  <c r="AI60" i="11"/>
  <c r="AI88" i="11"/>
  <c r="AI104" i="11"/>
  <c r="AI67" i="11"/>
  <c r="AI90" i="11"/>
  <c r="AI79" i="11"/>
  <c r="AI55" i="11"/>
  <c r="AI8" i="11"/>
  <c r="AI23" i="11"/>
  <c r="AI76" i="11"/>
  <c r="AI21" i="11"/>
  <c r="AI77" i="11"/>
  <c r="AI25" i="11"/>
  <c r="AI69" i="11"/>
  <c r="AI16" i="11"/>
  <c r="AI20" i="11"/>
  <c r="AI28" i="11"/>
  <c r="AI56" i="11"/>
  <c r="AI81" i="11"/>
  <c r="AI36" i="11"/>
  <c r="AI38" i="11"/>
  <c r="AI31" i="11"/>
  <c r="AI59" i="11"/>
  <c r="AI86" i="11"/>
  <c r="AI15" i="11"/>
  <c r="AI43" i="11"/>
  <c r="AI47" i="11"/>
  <c r="AI48" i="11"/>
  <c r="AI24" i="11"/>
  <c r="AI102" i="11"/>
  <c r="AI42" i="11"/>
  <c r="AI7" i="11"/>
  <c r="AI74" i="11"/>
  <c r="J16" i="6"/>
  <c r="AF5" i="11"/>
  <c r="AF92" i="11"/>
  <c r="AF13" i="11"/>
  <c r="AF104" i="11"/>
  <c r="AF32" i="11"/>
  <c r="AF79" i="11"/>
  <c r="AF44" i="11"/>
  <c r="AF103" i="11"/>
  <c r="AF88" i="11"/>
  <c r="AF100" i="11"/>
  <c r="AF40" i="11"/>
  <c r="AF45" i="11"/>
  <c r="AF24" i="11"/>
  <c r="AF57" i="11"/>
  <c r="AF56" i="11"/>
  <c r="AF69" i="11"/>
  <c r="AF26" i="11"/>
  <c r="AF72" i="11"/>
  <c r="AF33" i="11"/>
  <c r="AF11" i="11"/>
  <c r="AF7" i="11"/>
  <c r="AF30" i="11"/>
  <c r="AF19" i="11"/>
  <c r="AF58" i="11"/>
  <c r="AF31" i="11"/>
  <c r="AF82" i="11"/>
  <c r="AF55" i="11"/>
  <c r="AF20" i="11"/>
  <c r="AF67" i="11"/>
  <c r="AF22" i="11"/>
  <c r="AF15" i="11"/>
  <c r="AF50" i="11"/>
  <c r="AF46" i="11"/>
  <c r="AF70" i="11"/>
  <c r="AF94" i="11"/>
  <c r="AF87" i="11"/>
  <c r="AF52" i="11"/>
  <c r="AF99" i="11"/>
  <c r="AF64" i="11"/>
  <c r="AF84" i="11"/>
  <c r="AF76" i="11"/>
  <c r="AF38" i="11"/>
  <c r="AF39" i="11"/>
  <c r="AF51" i="11"/>
  <c r="AF63" i="11"/>
  <c r="AF93" i="11"/>
  <c r="AF97" i="11"/>
  <c r="AF105" i="11"/>
  <c r="AF86" i="11"/>
  <c r="AF34" i="11"/>
  <c r="AF75" i="11"/>
  <c r="AF73" i="11"/>
  <c r="AF18" i="11"/>
  <c r="AF42" i="11"/>
  <c r="AF62" i="11"/>
  <c r="AF16" i="11"/>
  <c r="AF28" i="11"/>
  <c r="AF71" i="11"/>
  <c r="AF83" i="11"/>
  <c r="AF95" i="11"/>
  <c r="AF60" i="11"/>
  <c r="AF25" i="11"/>
  <c r="AF78" i="11"/>
  <c r="AF91" i="11"/>
  <c r="AF102" i="11"/>
  <c r="AF81" i="11"/>
  <c r="AF101" i="11"/>
  <c r="AF43" i="11"/>
  <c r="AF68" i="11"/>
  <c r="AF9" i="11"/>
  <c r="AF21" i="11"/>
  <c r="AF23" i="11"/>
  <c r="AF66" i="11"/>
  <c r="AF35" i="11"/>
  <c r="AF90" i="11"/>
  <c r="AF47" i="11"/>
  <c r="AF12" i="11"/>
  <c r="AF61" i="11"/>
  <c r="AF85" i="11"/>
  <c r="AF6" i="11"/>
  <c r="AF29" i="11"/>
  <c r="AF74" i="11"/>
  <c r="AF41" i="11"/>
  <c r="AF8" i="11"/>
  <c r="AF53" i="11"/>
  <c r="AF65" i="11"/>
  <c r="AF77" i="11"/>
  <c r="AF49" i="11"/>
  <c r="AF89" i="11"/>
  <c r="AF10" i="11"/>
  <c r="AF37" i="11"/>
  <c r="AF17" i="11"/>
  <c r="AF27" i="11"/>
  <c r="AF80" i="11"/>
  <c r="AF14" i="11"/>
  <c r="AF54" i="11"/>
  <c r="AF59" i="11"/>
  <c r="AF96" i="11"/>
  <c r="AF98" i="11"/>
  <c r="AF36" i="11"/>
  <c r="AF48" i="11"/>
  <c r="J18" i="6"/>
  <c r="J21" i="6"/>
  <c r="J14" i="6" s="1"/>
  <c r="J19" i="6"/>
  <c r="J11" i="6"/>
  <c r="J7" i="6"/>
  <c r="U46" i="11"/>
  <c r="U11" i="11"/>
  <c r="U75" i="11"/>
  <c r="U40" i="11"/>
  <c r="U53" i="11"/>
  <c r="U15" i="11"/>
  <c r="U76" i="11"/>
  <c r="U105" i="11"/>
  <c r="U22" i="11"/>
  <c r="U86" i="11"/>
  <c r="U51" i="11"/>
  <c r="U16" i="11"/>
  <c r="U80" i="11"/>
  <c r="U45" i="11"/>
  <c r="U88" i="11"/>
  <c r="U101" i="11"/>
  <c r="U66" i="11"/>
  <c r="U95" i="11"/>
  <c r="U92" i="11"/>
  <c r="U26" i="11"/>
  <c r="U90" i="11"/>
  <c r="U55" i="11"/>
  <c r="U20" i="11"/>
  <c r="U84" i="11"/>
  <c r="U49" i="11"/>
  <c r="U62" i="11"/>
  <c r="U27" i="11"/>
  <c r="U91" i="11"/>
  <c r="U56" i="11"/>
  <c r="U85" i="11"/>
  <c r="U18" i="11"/>
  <c r="U47" i="11"/>
  <c r="U9" i="11"/>
  <c r="U38" i="11"/>
  <c r="U102" i="11"/>
  <c r="U67" i="11"/>
  <c r="U32" i="11"/>
  <c r="U96" i="11"/>
  <c r="U61" i="11"/>
  <c r="U21" i="11"/>
  <c r="U98" i="11"/>
  <c r="U12" i="11"/>
  <c r="U25" i="11"/>
  <c r="U42" i="11"/>
  <c r="U7" i="11"/>
  <c r="U71" i="11"/>
  <c r="U36" i="11"/>
  <c r="U100" i="11"/>
  <c r="U65" i="11"/>
  <c r="U14" i="11"/>
  <c r="U43" i="11"/>
  <c r="U72" i="11"/>
  <c r="U50" i="11"/>
  <c r="U41" i="11"/>
  <c r="U19" i="11"/>
  <c r="U48" i="11"/>
  <c r="U77" i="11"/>
  <c r="U31" i="11"/>
  <c r="U57" i="11"/>
  <c r="U58" i="11"/>
  <c r="U87" i="11"/>
  <c r="U17" i="11"/>
  <c r="U8" i="11"/>
  <c r="U79" i="11"/>
  <c r="U54" i="11"/>
  <c r="U13" i="11"/>
  <c r="U44" i="11"/>
  <c r="U52" i="11"/>
  <c r="U24" i="11"/>
  <c r="U99" i="11"/>
  <c r="U69" i="11"/>
  <c r="U34" i="11"/>
  <c r="U39" i="11"/>
  <c r="U97" i="11"/>
  <c r="U30" i="11"/>
  <c r="U59" i="11"/>
  <c r="U104" i="11"/>
  <c r="U82" i="11"/>
  <c r="U73" i="11"/>
  <c r="U35" i="11"/>
  <c r="U64" i="11"/>
  <c r="U93" i="11"/>
  <c r="U63" i="11"/>
  <c r="U89" i="11"/>
  <c r="U74" i="11"/>
  <c r="U103" i="11"/>
  <c r="U33" i="11"/>
  <c r="U78" i="11"/>
  <c r="U83" i="11"/>
  <c r="U37" i="11"/>
  <c r="U6" i="11"/>
  <c r="U23" i="11"/>
  <c r="U81" i="11"/>
  <c r="U94" i="11"/>
  <c r="U28" i="11"/>
  <c r="U70" i="11"/>
  <c r="U29" i="11"/>
  <c r="U60" i="11"/>
  <c r="U10" i="11"/>
  <c r="U68" i="11"/>
  <c r="P5" i="11"/>
  <c r="R5" i="11" s="1"/>
  <c r="E10" i="6"/>
  <c r="E21" i="6"/>
  <c r="E13" i="6"/>
  <c r="D11" i="7"/>
  <c r="L11" i="7"/>
  <c r="G11" i="7"/>
  <c r="AA5" i="11"/>
  <c r="AC5" i="11" s="1"/>
  <c r="M5" i="11"/>
  <c r="O5" i="11" s="1"/>
  <c r="I21" i="6"/>
  <c r="D21" i="6"/>
  <c r="L21" i="6"/>
  <c r="G21" i="6"/>
  <c r="J20" i="6" l="1"/>
  <c r="J17" i="6"/>
  <c r="J8" i="6"/>
  <c r="J9" i="6"/>
  <c r="J6" i="6"/>
  <c r="J15" i="6"/>
  <c r="J10" i="6"/>
  <c r="J12" i="6"/>
  <c r="J13" i="6"/>
  <c r="E14" i="6"/>
  <c r="E20" i="6"/>
  <c r="E11" i="6"/>
  <c r="E17" i="6"/>
  <c r="E18" i="6"/>
  <c r="E15" i="6"/>
  <c r="E16" i="6"/>
  <c r="R10" i="11"/>
  <c r="R72" i="11"/>
  <c r="R26" i="11"/>
  <c r="R38" i="11"/>
  <c r="R65" i="11"/>
  <c r="R27" i="11"/>
  <c r="R80" i="11"/>
  <c r="R44" i="11"/>
  <c r="R34" i="11"/>
  <c r="R84" i="11"/>
  <c r="R48" i="11"/>
  <c r="R41" i="11"/>
  <c r="R105" i="11"/>
  <c r="R19" i="11"/>
  <c r="R83" i="11"/>
  <c r="R60" i="11"/>
  <c r="R85" i="11"/>
  <c r="R79" i="11"/>
  <c r="R58" i="11"/>
  <c r="R66" i="11"/>
  <c r="R52" i="11"/>
  <c r="R45" i="11"/>
  <c r="R14" i="11"/>
  <c r="R23" i="11"/>
  <c r="R87" i="11"/>
  <c r="R74" i="11"/>
  <c r="R17" i="11"/>
  <c r="R86" i="11"/>
  <c r="R24" i="11"/>
  <c r="R97" i="11"/>
  <c r="R59" i="11"/>
  <c r="R96" i="11"/>
  <c r="R76" i="11"/>
  <c r="R94" i="11"/>
  <c r="R22" i="11"/>
  <c r="R64" i="11"/>
  <c r="R57" i="11"/>
  <c r="R42" i="11"/>
  <c r="R35" i="11"/>
  <c r="R99" i="11"/>
  <c r="R18" i="11"/>
  <c r="R21" i="11"/>
  <c r="R62" i="11"/>
  <c r="R95" i="11"/>
  <c r="R16" i="11"/>
  <c r="R98" i="11"/>
  <c r="R68" i="11"/>
  <c r="R61" i="11"/>
  <c r="R46" i="11"/>
  <c r="R39" i="11"/>
  <c r="R103" i="11"/>
  <c r="R8" i="11"/>
  <c r="R43" i="11"/>
  <c r="R54" i="11"/>
  <c r="R53" i="11"/>
  <c r="R9" i="11"/>
  <c r="R70" i="11"/>
  <c r="R88" i="11"/>
  <c r="R82" i="11"/>
  <c r="R15" i="11"/>
  <c r="R20" i="11"/>
  <c r="R77" i="11"/>
  <c r="R55" i="11"/>
  <c r="R49" i="11"/>
  <c r="R75" i="11"/>
  <c r="R73" i="11"/>
  <c r="R37" i="11"/>
  <c r="R13" i="11"/>
  <c r="R92" i="11"/>
  <c r="R33" i="11"/>
  <c r="R91" i="11"/>
  <c r="R63" i="11"/>
  <c r="R32" i="11"/>
  <c r="R67" i="11"/>
  <c r="R30" i="11"/>
  <c r="R7" i="11"/>
  <c r="R40" i="11"/>
  <c r="R6" i="11"/>
  <c r="R11" i="11"/>
  <c r="R101" i="11"/>
  <c r="R25" i="11"/>
  <c r="R102" i="11"/>
  <c r="R104" i="11"/>
  <c r="R28" i="11"/>
  <c r="R47" i="11"/>
  <c r="R36" i="11"/>
  <c r="R93" i="11"/>
  <c r="R71" i="11"/>
  <c r="R56" i="11"/>
  <c r="R50" i="11"/>
  <c r="R31" i="11"/>
  <c r="R90" i="11"/>
  <c r="R51" i="11"/>
  <c r="R100" i="11"/>
  <c r="R78" i="11"/>
  <c r="R81" i="11"/>
  <c r="R12" i="11"/>
  <c r="R89" i="11"/>
  <c r="R69" i="11"/>
  <c r="R29" i="11"/>
  <c r="E19" i="6"/>
  <c r="E9" i="6"/>
  <c r="E6" i="6"/>
  <c r="E12" i="6"/>
  <c r="E7" i="6"/>
  <c r="E8" i="6"/>
  <c r="O30" i="11"/>
  <c r="O39" i="11"/>
  <c r="O99" i="11"/>
  <c r="O32" i="11"/>
  <c r="O96" i="11"/>
  <c r="O73" i="11"/>
  <c r="O11" i="11"/>
  <c r="O79" i="11"/>
  <c r="O38" i="11"/>
  <c r="O102" i="11"/>
  <c r="O36" i="11"/>
  <c r="O45" i="11"/>
  <c r="O9" i="11"/>
  <c r="O83" i="11"/>
  <c r="O12" i="11"/>
  <c r="O21" i="11"/>
  <c r="O17" i="11"/>
  <c r="O50" i="11"/>
  <c r="O57" i="11"/>
  <c r="O10" i="11"/>
  <c r="O74" i="11"/>
  <c r="O104" i="11"/>
  <c r="O13" i="11"/>
  <c r="O89" i="11"/>
  <c r="O90" i="11"/>
  <c r="O56" i="11"/>
  <c r="Y56" i="11" s="1"/>
  <c r="O33" i="11"/>
  <c r="O65" i="11"/>
  <c r="O95" i="11"/>
  <c r="O35" i="11"/>
  <c r="O6" i="11"/>
  <c r="Y6" i="11" s="1"/>
  <c r="O8" i="11"/>
  <c r="O19" i="11"/>
  <c r="O7" i="11"/>
  <c r="O55" i="11"/>
  <c r="O34" i="11"/>
  <c r="O98" i="11"/>
  <c r="O64" i="11"/>
  <c r="O41" i="11"/>
  <c r="O105" i="11"/>
  <c r="O43" i="11"/>
  <c r="O22" i="11"/>
  <c r="O54" i="11"/>
  <c r="Y54" i="11" s="1"/>
  <c r="O86" i="11"/>
  <c r="O20" i="11"/>
  <c r="O52" i="11"/>
  <c r="Y52" i="11" s="1"/>
  <c r="O84" i="11"/>
  <c r="Y84" i="11" s="1"/>
  <c r="O29" i="11"/>
  <c r="O61" i="11"/>
  <c r="O93" i="11"/>
  <c r="O87" i="11"/>
  <c r="O31" i="11"/>
  <c r="O63" i="11"/>
  <c r="O14" i="11"/>
  <c r="O62" i="11"/>
  <c r="O94" i="11"/>
  <c r="O28" i="11"/>
  <c r="O60" i="11"/>
  <c r="O92" i="11"/>
  <c r="O37" i="11"/>
  <c r="O69" i="11"/>
  <c r="O101" i="11"/>
  <c r="O23" i="11"/>
  <c r="O18" i="11"/>
  <c r="O82" i="11"/>
  <c r="O48" i="11"/>
  <c r="O25" i="11"/>
  <c r="O27" i="11"/>
  <c r="O103" i="11"/>
  <c r="O26" i="11"/>
  <c r="O58" i="11"/>
  <c r="O24" i="11"/>
  <c r="O88" i="11"/>
  <c r="O97" i="11"/>
  <c r="O67" i="11"/>
  <c r="Y67" i="11" s="1"/>
  <c r="O40" i="11"/>
  <c r="O81" i="11"/>
  <c r="O51" i="11"/>
  <c r="Y51" i="11" s="1"/>
  <c r="O66" i="11"/>
  <c r="O70" i="11"/>
  <c r="O68" i="11"/>
  <c r="O100" i="11"/>
  <c r="O77" i="11"/>
  <c r="Y77" i="11" s="1"/>
  <c r="O15" i="11"/>
  <c r="O47" i="11"/>
  <c r="O46" i="11"/>
  <c r="Y46" i="11" s="1"/>
  <c r="O78" i="11"/>
  <c r="O44" i="11"/>
  <c r="O76" i="11"/>
  <c r="O53" i="11"/>
  <c r="O85" i="11"/>
  <c r="O71" i="11"/>
  <c r="O16" i="11"/>
  <c r="O80" i="11"/>
  <c r="O75" i="11"/>
  <c r="O59" i="11"/>
  <c r="O42" i="11"/>
  <c r="O72" i="11"/>
  <c r="O49" i="11"/>
  <c r="O91" i="11"/>
  <c r="BA5" i="11"/>
  <c r="AQ7" i="11"/>
  <c r="AQ9" i="11"/>
  <c r="AC67" i="11"/>
  <c r="AC101" i="11"/>
  <c r="AM101" i="11" s="1"/>
  <c r="AC91" i="11"/>
  <c r="AC19" i="11"/>
  <c r="AC81" i="11"/>
  <c r="AC104" i="11"/>
  <c r="AC40" i="11"/>
  <c r="AC10" i="11"/>
  <c r="AC80" i="11"/>
  <c r="AM80" i="11" s="1"/>
  <c r="AC71" i="11"/>
  <c r="AC21" i="11"/>
  <c r="AC44" i="11"/>
  <c r="AM44" i="11" s="1"/>
  <c r="AC78" i="11"/>
  <c r="AM78" i="11" s="1"/>
  <c r="AC47" i="11"/>
  <c r="AM47" i="11" s="1"/>
  <c r="AC77" i="11"/>
  <c r="AC100" i="11"/>
  <c r="AC36" i="11"/>
  <c r="AM36" i="11" s="1"/>
  <c r="AC70" i="11"/>
  <c r="AC79" i="11"/>
  <c r="AC73" i="11"/>
  <c r="AC32" i="11"/>
  <c r="AC99" i="11"/>
  <c r="AC30" i="11"/>
  <c r="AC35" i="11"/>
  <c r="AC33" i="11"/>
  <c r="AC58" i="11"/>
  <c r="AC89" i="11"/>
  <c r="AC18" i="11"/>
  <c r="AC92" i="11"/>
  <c r="AC62" i="11"/>
  <c r="AC87" i="11"/>
  <c r="AC84" i="11"/>
  <c r="AC54" i="11"/>
  <c r="AC41" i="11"/>
  <c r="AC7" i="11"/>
  <c r="AC57" i="11"/>
  <c r="AM57" i="11" s="1"/>
  <c r="AC17" i="11"/>
  <c r="AC8" i="11"/>
  <c r="AQ8" i="11"/>
  <c r="AC56" i="11"/>
  <c r="AM56" i="11" s="1"/>
  <c r="AC51" i="11"/>
  <c r="AC49" i="11"/>
  <c r="AM49" i="11" s="1"/>
  <c r="AC74" i="11"/>
  <c r="AC50" i="11"/>
  <c r="AC76" i="11"/>
  <c r="AM76" i="11" s="1"/>
  <c r="AC46" i="11"/>
  <c r="AM46" i="11" s="1"/>
  <c r="AC45" i="11"/>
  <c r="AC68" i="11"/>
  <c r="AC38" i="11"/>
  <c r="AM38" i="11" s="1"/>
  <c r="AC66" i="11"/>
  <c r="AM66" i="11" s="1"/>
  <c r="AC39" i="11"/>
  <c r="AC97" i="11"/>
  <c r="AC103" i="11"/>
  <c r="AC48" i="11"/>
  <c r="AC69" i="11"/>
  <c r="AC63" i="11"/>
  <c r="AC61" i="11"/>
  <c r="AM61" i="11" s="1"/>
  <c r="AC43" i="11"/>
  <c r="AM43" i="11" s="1"/>
  <c r="AC90" i="11"/>
  <c r="AC82" i="11"/>
  <c r="AM82" i="11" s="1"/>
  <c r="AC94" i="11"/>
  <c r="AC29" i="11"/>
  <c r="AC34" i="11"/>
  <c r="AC59" i="11"/>
  <c r="AC53" i="11"/>
  <c r="AM53" i="11" s="1"/>
  <c r="AC95" i="11"/>
  <c r="AM95" i="11" s="1"/>
  <c r="AC88" i="11"/>
  <c r="AM88" i="11" s="1"/>
  <c r="AC26" i="11"/>
  <c r="AM26" i="11" s="1"/>
  <c r="AC25" i="11"/>
  <c r="AC23" i="11"/>
  <c r="AM23" i="11" s="1"/>
  <c r="AC60" i="11"/>
  <c r="AM60" i="11" s="1"/>
  <c r="AC14" i="11"/>
  <c r="AC93" i="11"/>
  <c r="AC52" i="11"/>
  <c r="AC22" i="11"/>
  <c r="AC64" i="11"/>
  <c r="AC55" i="11"/>
  <c r="AC42" i="11"/>
  <c r="AC83" i="11"/>
  <c r="AQ6" i="11"/>
  <c r="AC13" i="11"/>
  <c r="AC72" i="11"/>
  <c r="AM72" i="11" s="1"/>
  <c r="AC75" i="11"/>
  <c r="AC85" i="11"/>
  <c r="AC12" i="11"/>
  <c r="AC15" i="11"/>
  <c r="AC102" i="11"/>
  <c r="AC11" i="11"/>
  <c r="AM11" i="11" s="1"/>
  <c r="AC96" i="11"/>
  <c r="AC24" i="11"/>
  <c r="AC28" i="11"/>
  <c r="AM28" i="11" s="1"/>
  <c r="AC20" i="11"/>
  <c r="AM20" i="11" s="1"/>
  <c r="AC98" i="11"/>
  <c r="AC9" i="11"/>
  <c r="AM9" i="11" s="1"/>
  <c r="AC65" i="11"/>
  <c r="AC27" i="11"/>
  <c r="AC37" i="11"/>
  <c r="AC31" i="11"/>
  <c r="AC86" i="11"/>
  <c r="AM86" i="11" s="1"/>
  <c r="AC105" i="11"/>
  <c r="AC16" i="11"/>
  <c r="AC6" i="11"/>
  <c r="AQ66" i="11"/>
  <c r="AQ11" i="11"/>
  <c r="AQ102" i="11"/>
  <c r="AQ45" i="11"/>
  <c r="AQ46" i="11"/>
  <c r="AQ76" i="11"/>
  <c r="AQ50" i="11"/>
  <c r="AQ74" i="11"/>
  <c r="AQ49" i="11"/>
  <c r="AQ51" i="11"/>
  <c r="AQ64" i="11"/>
  <c r="AQ52" i="11"/>
  <c r="AQ14" i="11"/>
  <c r="AQ23" i="11"/>
  <c r="AQ26" i="11"/>
  <c r="AQ95" i="11"/>
  <c r="AQ99" i="11"/>
  <c r="AQ73" i="11"/>
  <c r="AQ70" i="11"/>
  <c r="AQ100" i="11"/>
  <c r="AQ47" i="11"/>
  <c r="AQ44" i="11"/>
  <c r="AQ71" i="11"/>
  <c r="AQ10" i="11"/>
  <c r="AQ104" i="11"/>
  <c r="AQ19" i="11"/>
  <c r="AQ105" i="11"/>
  <c r="AQ29" i="11"/>
  <c r="AQ94" i="11"/>
  <c r="AQ82" i="11"/>
  <c r="AQ90" i="11"/>
  <c r="AQ96" i="11"/>
  <c r="AQ38" i="11"/>
  <c r="AQ15" i="11"/>
  <c r="AQ85" i="11"/>
  <c r="AQ75" i="11"/>
  <c r="AQ13" i="11"/>
  <c r="AQ22" i="11"/>
  <c r="AQ60" i="11"/>
  <c r="AQ25" i="11"/>
  <c r="AQ88" i="11"/>
  <c r="AQ32" i="11"/>
  <c r="AQ79" i="11"/>
  <c r="AQ77" i="11"/>
  <c r="AQ21" i="11"/>
  <c r="AQ40" i="11"/>
  <c r="AQ91" i="11"/>
  <c r="AQ34" i="11"/>
  <c r="AQ31" i="11"/>
  <c r="AQ27" i="11"/>
  <c r="AQ84" i="11"/>
  <c r="AQ18" i="11"/>
  <c r="AQ16" i="11"/>
  <c r="AQ54" i="11"/>
  <c r="AQ87" i="11"/>
  <c r="AQ92" i="11"/>
  <c r="AQ89" i="11"/>
  <c r="AQ33" i="11"/>
  <c r="AQ83" i="11"/>
  <c r="AQ101" i="11"/>
  <c r="AQ53" i="11"/>
  <c r="AQ17" i="11"/>
  <c r="AQ43" i="11"/>
  <c r="AQ61" i="11"/>
  <c r="AQ28" i="11"/>
  <c r="AQ48" i="11"/>
  <c r="AQ24" i="11"/>
  <c r="AQ39" i="11"/>
  <c r="AQ68" i="11"/>
  <c r="AQ12" i="11"/>
  <c r="AQ72" i="11"/>
  <c r="AQ55" i="11"/>
  <c r="AQ93" i="11"/>
  <c r="AQ30" i="11"/>
  <c r="AQ36" i="11"/>
  <c r="AQ78" i="11"/>
  <c r="AQ80" i="11"/>
  <c r="AQ81" i="11"/>
  <c r="AQ86" i="11"/>
  <c r="AQ37" i="11"/>
  <c r="AQ65" i="11"/>
  <c r="AQ59" i="11"/>
  <c r="AQ41" i="11"/>
  <c r="AQ62" i="11"/>
  <c r="AQ58" i="11"/>
  <c r="AQ42" i="11"/>
  <c r="AQ98" i="11"/>
  <c r="AQ103" i="11"/>
  <c r="AQ67" i="11"/>
  <c r="AQ63" i="11"/>
  <c r="AQ57" i="11"/>
  <c r="AQ20" i="11"/>
  <c r="AQ35" i="11"/>
  <c r="AQ56" i="11"/>
  <c r="AQ69" i="11"/>
  <c r="AQ97" i="11"/>
  <c r="AM5" i="11"/>
  <c r="Y33" i="11" l="1"/>
  <c r="Y91" i="11"/>
  <c r="Y59" i="11"/>
  <c r="Y31" i="11"/>
  <c r="Y81" i="11"/>
  <c r="Y28" i="11"/>
  <c r="Y63" i="11"/>
  <c r="Y61" i="11"/>
  <c r="Y95" i="11"/>
  <c r="Y90" i="11"/>
  <c r="Y9" i="11"/>
  <c r="Y96" i="11"/>
  <c r="Y36" i="11"/>
  <c r="Y38" i="11"/>
  <c r="Y37" i="11"/>
  <c r="Y49" i="11"/>
  <c r="Y66" i="11"/>
  <c r="Y85" i="11"/>
  <c r="Y71" i="11"/>
  <c r="Y44" i="11"/>
  <c r="Y15" i="11"/>
  <c r="Y70" i="11"/>
  <c r="Y40" i="11"/>
  <c r="Y24" i="11"/>
  <c r="Y27" i="11"/>
  <c r="Y18" i="11"/>
  <c r="Y94" i="11"/>
  <c r="Y29" i="11"/>
  <c r="Y86" i="11"/>
  <c r="Y105" i="11"/>
  <c r="Y34" i="11"/>
  <c r="Y8" i="11"/>
  <c r="Y65" i="11"/>
  <c r="Y89" i="11"/>
  <c r="Y10" i="11"/>
  <c r="Y21" i="11"/>
  <c r="Y45" i="11"/>
  <c r="Y79" i="11"/>
  <c r="Y32" i="11"/>
  <c r="Y16" i="11"/>
  <c r="Y76" i="11"/>
  <c r="Y47" i="11"/>
  <c r="Y20" i="11"/>
  <c r="Y43" i="11"/>
  <c r="Y75" i="11"/>
  <c r="Y25" i="11"/>
  <c r="Y23" i="11"/>
  <c r="Y92" i="11"/>
  <c r="Y87" i="11"/>
  <c r="Y41" i="11"/>
  <c r="Y13" i="11"/>
  <c r="Y57" i="11"/>
  <c r="Y99" i="11"/>
  <c r="Y101" i="11"/>
  <c r="Y60" i="11"/>
  <c r="Y64" i="11"/>
  <c r="Y7" i="11"/>
  <c r="Y12" i="11"/>
  <c r="Y72" i="11"/>
  <c r="Y100" i="11"/>
  <c r="Y97" i="11"/>
  <c r="Y39" i="11"/>
  <c r="Y42" i="11"/>
  <c r="Y88" i="11"/>
  <c r="Y98" i="11"/>
  <c r="Y19" i="11"/>
  <c r="Y74" i="11"/>
  <c r="Y50" i="11"/>
  <c r="Y102" i="11"/>
  <c r="Y73" i="11"/>
  <c r="Y78" i="11"/>
  <c r="Y58" i="11"/>
  <c r="Y62" i="11"/>
  <c r="Y55" i="11"/>
  <c r="Y11" i="11"/>
  <c r="Y80" i="11"/>
  <c r="Y53" i="11"/>
  <c r="Y26" i="11"/>
  <c r="Y48" i="11"/>
  <c r="Y14" i="11"/>
  <c r="Y93" i="11"/>
  <c r="Y22" i="11"/>
  <c r="Y35" i="11"/>
  <c r="Y104" i="11"/>
  <c r="Y83" i="11"/>
  <c r="Y68" i="11"/>
  <c r="Y103" i="11"/>
  <c r="Y82" i="11"/>
  <c r="Y69" i="11"/>
  <c r="Y17" i="11"/>
  <c r="Y30" i="11"/>
  <c r="BO11" i="11"/>
  <c r="BO90" i="11"/>
  <c r="BO34" i="11"/>
  <c r="BO72" i="11"/>
  <c r="BO48" i="11"/>
  <c r="BO69" i="11"/>
  <c r="BO56" i="11"/>
  <c r="BO61" i="11"/>
  <c r="BO85" i="11"/>
  <c r="BO33" i="11"/>
  <c r="BO32" i="11"/>
  <c r="BO49" i="11"/>
  <c r="BO7" i="11"/>
  <c r="BO100" i="11"/>
  <c r="BO24" i="11"/>
  <c r="BO23" i="11"/>
  <c r="BO103" i="11"/>
  <c r="BO66" i="11"/>
  <c r="BO84" i="11"/>
  <c r="BO45" i="11"/>
  <c r="BO54" i="11"/>
  <c r="BO78" i="11"/>
  <c r="BO60" i="11"/>
  <c r="BO40" i="11"/>
  <c r="BO26" i="11"/>
  <c r="BO98" i="11"/>
  <c r="BO47" i="11"/>
  <c r="BA48" i="11"/>
  <c r="BA75" i="11"/>
  <c r="BA96" i="11"/>
  <c r="BA94" i="11"/>
  <c r="BA14" i="11"/>
  <c r="BA49" i="11"/>
  <c r="BA41" i="11"/>
  <c r="BA86" i="11"/>
  <c r="BA72" i="11"/>
  <c r="BA43" i="11"/>
  <c r="BA38" i="11"/>
  <c r="BA19" i="11"/>
  <c r="BA65" i="11"/>
  <c r="BA58" i="11"/>
  <c r="BA91" i="11"/>
  <c r="BA60" i="11"/>
  <c r="BA20" i="11"/>
  <c r="BA103" i="11"/>
  <c r="BA62" i="11"/>
  <c r="BA37" i="11"/>
  <c r="BA78" i="11"/>
  <c r="BA61" i="11"/>
  <c r="BA92" i="11"/>
  <c r="BA27" i="11"/>
  <c r="BA22" i="11"/>
  <c r="BA105" i="11"/>
  <c r="BA50" i="11"/>
  <c r="BA80" i="11"/>
  <c r="BA68" i="11"/>
  <c r="BA16" i="11"/>
  <c r="BA100" i="11"/>
  <c r="BO5" i="11"/>
  <c r="AM12" i="11"/>
  <c r="BA97" i="11"/>
  <c r="BA59" i="11"/>
  <c r="BA30" i="11"/>
  <c r="BA12" i="11"/>
  <c r="BA33" i="11"/>
  <c r="BA84" i="11"/>
  <c r="BA34" i="11"/>
  <c r="BA67" i="11"/>
  <c r="BA28" i="11"/>
  <c r="BA79" i="11"/>
  <c r="BA85" i="11"/>
  <c r="BA29" i="11"/>
  <c r="BA45" i="11"/>
  <c r="BA104" i="11"/>
  <c r="BA47" i="11"/>
  <c r="BA46" i="11"/>
  <c r="BA6" i="11"/>
  <c r="BA35" i="11"/>
  <c r="BA93" i="11"/>
  <c r="BA53" i="11"/>
  <c r="BA89" i="11"/>
  <c r="BA10" i="11"/>
  <c r="BA52" i="11"/>
  <c r="BA74" i="11"/>
  <c r="BA7" i="11"/>
  <c r="BA24" i="11"/>
  <c r="BA18" i="11"/>
  <c r="BA88" i="11"/>
  <c r="BA13" i="11"/>
  <c r="BA44" i="11"/>
  <c r="BA11" i="11"/>
  <c r="BO6" i="11"/>
  <c r="BA101" i="11"/>
  <c r="BA32" i="11"/>
  <c r="BA15" i="11"/>
  <c r="BA90" i="11"/>
  <c r="BA70" i="11"/>
  <c r="BA26" i="11"/>
  <c r="BA102" i="11"/>
  <c r="BA55" i="11"/>
  <c r="BA39" i="11"/>
  <c r="BA40" i="11"/>
  <c r="BA71" i="11"/>
  <c r="BA64" i="11"/>
  <c r="BA69" i="11"/>
  <c r="BA57" i="11"/>
  <c r="BA36" i="11"/>
  <c r="BA83" i="11"/>
  <c r="BA21" i="11"/>
  <c r="BA73" i="11"/>
  <c r="BA51" i="11"/>
  <c r="AM69" i="11"/>
  <c r="BA56" i="11"/>
  <c r="BA42" i="11"/>
  <c r="BA17" i="11"/>
  <c r="BA25" i="11"/>
  <c r="BA9" i="11"/>
  <c r="BA98" i="11"/>
  <c r="BA87" i="11"/>
  <c r="BA31" i="11"/>
  <c r="BA82" i="11"/>
  <c r="BA23" i="11"/>
  <c r="BA76" i="11"/>
  <c r="BA63" i="11"/>
  <c r="BA81" i="11"/>
  <c r="BA54" i="11"/>
  <c r="BA77" i="11"/>
  <c r="BA99" i="11"/>
  <c r="BA66" i="11"/>
  <c r="BA95" i="11"/>
  <c r="BA8" i="11"/>
  <c r="AM45" i="11"/>
  <c r="AM65" i="11"/>
  <c r="AM79" i="11"/>
  <c r="AM74" i="11"/>
  <c r="BO88" i="11"/>
  <c r="BO55" i="11"/>
  <c r="AM98" i="11"/>
  <c r="AM16" i="11"/>
  <c r="AM81" i="11"/>
  <c r="BO104" i="11"/>
  <c r="BO43" i="11"/>
  <c r="BO37" i="11"/>
  <c r="BO102" i="11"/>
  <c r="BO77" i="11"/>
  <c r="BO12" i="11"/>
  <c r="BO91" i="11"/>
  <c r="BO80" i="11"/>
  <c r="BO21" i="11"/>
  <c r="BO62" i="11"/>
  <c r="BO58" i="11"/>
  <c r="BO83" i="11"/>
  <c r="BO71" i="11"/>
  <c r="BO73" i="11"/>
  <c r="AM99" i="11"/>
  <c r="AM52" i="11"/>
  <c r="AM29" i="11"/>
  <c r="AM15" i="11"/>
  <c r="BO18" i="11"/>
  <c r="BO29" i="11"/>
  <c r="BO14" i="11"/>
  <c r="BO86" i="11"/>
  <c r="BO38" i="11"/>
  <c r="BO57" i="11"/>
  <c r="BO59" i="11"/>
  <c r="BO93" i="11"/>
  <c r="BO94" i="11"/>
  <c r="BO31" i="11"/>
  <c r="BO67" i="11"/>
  <c r="BO87" i="11"/>
  <c r="AM24" i="11"/>
  <c r="AM58" i="11"/>
  <c r="AM93" i="11"/>
  <c r="AM48" i="11"/>
  <c r="AM94" i="11"/>
  <c r="AM41" i="11"/>
  <c r="AM71" i="11"/>
  <c r="AM6" i="11"/>
  <c r="AM32" i="11"/>
  <c r="AM67" i="11"/>
  <c r="AM55" i="11"/>
  <c r="AM31" i="11"/>
  <c r="AM33" i="11"/>
  <c r="BO95" i="11"/>
  <c r="BO44" i="11"/>
  <c r="BO64" i="11"/>
  <c r="BO9" i="11"/>
  <c r="BO79" i="11"/>
  <c r="BO99" i="11"/>
  <c r="BO74" i="11"/>
  <c r="BO16" i="11"/>
  <c r="BO76" i="11"/>
  <c r="BO50" i="11"/>
  <c r="BO68" i="11"/>
  <c r="BO82" i="11"/>
  <c r="AM8" i="11"/>
  <c r="AM96" i="11"/>
  <c r="AM62" i="11"/>
  <c r="AM42" i="11"/>
  <c r="AM54" i="11"/>
  <c r="AM103" i="11"/>
  <c r="AM70" i="11"/>
  <c r="AM51" i="11"/>
  <c r="AM17" i="11"/>
  <c r="AM37" i="11"/>
  <c r="AM25" i="11"/>
  <c r="AM104" i="11"/>
  <c r="AM13" i="11"/>
  <c r="AM92" i="11"/>
  <c r="BO30" i="11"/>
  <c r="BO10" i="11"/>
  <c r="BO51" i="11"/>
  <c r="AM14" i="11"/>
  <c r="AM73" i="11"/>
  <c r="AM85" i="11"/>
  <c r="AM68" i="11"/>
  <c r="AM105" i="11"/>
  <c r="BO105" i="11"/>
  <c r="BO39" i="11"/>
  <c r="BO52" i="11"/>
  <c r="BO92" i="11"/>
  <c r="BO42" i="11"/>
  <c r="BO70" i="11"/>
  <c r="AM90" i="11"/>
  <c r="AM35" i="11"/>
  <c r="AM34" i="11"/>
  <c r="AM83" i="11"/>
  <c r="AM18" i="11"/>
  <c r="AM30" i="11"/>
  <c r="AM89" i="11"/>
  <c r="AM77" i="11"/>
  <c r="AM75" i="11"/>
  <c r="AM39" i="11"/>
  <c r="AM97" i="11"/>
  <c r="BO89" i="11"/>
  <c r="BO63" i="11"/>
  <c r="BO13" i="11"/>
  <c r="BO101" i="11"/>
  <c r="AM59" i="11"/>
  <c r="AM10" i="11"/>
  <c r="BO19" i="11"/>
  <c r="BO20" i="11"/>
  <c r="BO41" i="11"/>
  <c r="BO8" i="11"/>
  <c r="BO35" i="11"/>
  <c r="BO28" i="11"/>
  <c r="BO96" i="11"/>
  <c r="BO15" i="11"/>
  <c r="BO65" i="11"/>
  <c r="BO53" i="11"/>
  <c r="BO17" i="11"/>
  <c r="BO22" i="11"/>
  <c r="BO36" i="11"/>
  <c r="BO75" i="11"/>
  <c r="BO81" i="11"/>
  <c r="BO27" i="11"/>
  <c r="BO97" i="11"/>
  <c r="BO46" i="11"/>
  <c r="BO25" i="11"/>
  <c r="AM84" i="11"/>
  <c r="AM64" i="11"/>
  <c r="AM87" i="11"/>
  <c r="AM100" i="11"/>
  <c r="AM27" i="11"/>
  <c r="AM63" i="11"/>
  <c r="AM7" i="11"/>
  <c r="AM40" i="11"/>
  <c r="AM50" i="11"/>
  <c r="AM22" i="11"/>
  <c r="AM102" i="11"/>
  <c r="AM91" i="11"/>
  <c r="AM21" i="11"/>
  <c r="AM19" i="11"/>
</calcChain>
</file>

<file path=xl/sharedStrings.xml><?xml version="1.0" encoding="utf-8"?>
<sst xmlns="http://schemas.openxmlformats.org/spreadsheetml/2006/main" count="165" uniqueCount="73">
  <si>
    <t>SEMARANG</t>
  </si>
  <si>
    <t>District a</t>
  </si>
  <si>
    <t>District b</t>
  </si>
  <si>
    <t>District c</t>
  </si>
  <si>
    <t>District d</t>
  </si>
  <si>
    <t>District e</t>
  </si>
  <si>
    <t>District f</t>
  </si>
  <si>
    <t>District g</t>
  </si>
  <si>
    <t>District h</t>
  </si>
  <si>
    <t>District i</t>
  </si>
  <si>
    <t>District j</t>
  </si>
  <si>
    <t>District k</t>
  </si>
  <si>
    <t>District l</t>
  </si>
  <si>
    <t>District m</t>
  </si>
  <si>
    <t>District n</t>
  </si>
  <si>
    <t>District o</t>
  </si>
  <si>
    <t>District p</t>
  </si>
  <si>
    <t>Di</t>
  </si>
  <si>
    <t>VIENTIANE</t>
  </si>
  <si>
    <t>PLUVIAL</t>
  </si>
  <si>
    <t>TOTAL</t>
  </si>
  <si>
    <t>sum_pop</t>
  </si>
  <si>
    <t>sum_damages</t>
  </si>
  <si>
    <t>dam_per_capita</t>
  </si>
  <si>
    <t>COASTAL</t>
  </si>
  <si>
    <t>Distributional Impact</t>
  </si>
  <si>
    <t>District</t>
  </si>
  <si>
    <t>damages_per_capita</t>
  </si>
  <si>
    <t>FLUVIAL</t>
  </si>
  <si>
    <t>Wl</t>
  </si>
  <si>
    <t>Welfare Loss</t>
  </si>
  <si>
    <t>Global</t>
  </si>
  <si>
    <t>Beyond Design Event</t>
  </si>
  <si>
    <t>GDP_PPP</t>
  </si>
  <si>
    <t>m1</t>
  </si>
  <si>
    <t>m2</t>
  </si>
  <si>
    <t>Bde</t>
  </si>
  <si>
    <t>m3</t>
  </si>
  <si>
    <t>Rt</t>
  </si>
  <si>
    <t>m4</t>
  </si>
  <si>
    <t>Rt*m4</t>
  </si>
  <si>
    <t>Semarang Pluvial</t>
  </si>
  <si>
    <t>Distributional Impacts</t>
  </si>
  <si>
    <t>Recovery Time</t>
  </si>
  <si>
    <t>Di*m1</t>
  </si>
  <si>
    <t>ix</t>
  </si>
  <si>
    <t>Formula</t>
  </si>
  <si>
    <t>M1</t>
  </si>
  <si>
    <t>M2</t>
  </si>
  <si>
    <t>M3</t>
  </si>
  <si>
    <t>M4</t>
  </si>
  <si>
    <t>Resilience</t>
  </si>
  <si>
    <t>Semarang Coastal</t>
  </si>
  <si>
    <t xml:space="preserve">SEMARANG  </t>
  </si>
  <si>
    <t>Vientiane Pluvial</t>
  </si>
  <si>
    <t>Vientiane Fluvial</t>
  </si>
  <si>
    <t>Districts</t>
  </si>
  <si>
    <t>Global GDP_PPP</t>
  </si>
  <si>
    <t>Standard Event</t>
  </si>
  <si>
    <t>50 RP Event</t>
  </si>
  <si>
    <t xml:space="preserve">sum_damages </t>
  </si>
  <si>
    <t>1000 RP Event</t>
  </si>
  <si>
    <t>Indicator</t>
  </si>
  <si>
    <t>Pluvial</t>
  </si>
  <si>
    <t>Coastal</t>
  </si>
  <si>
    <t>100 RP Event</t>
  </si>
  <si>
    <t>Fluvial</t>
  </si>
  <si>
    <t>%</t>
  </si>
  <si>
    <t>(1-Wl)*m2</t>
  </si>
  <si>
    <t>(1-Bde)*m3</t>
  </si>
  <si>
    <t>(1-Rt)*m4</t>
  </si>
  <si>
    <t>OBJECTIVE 1</t>
  </si>
  <si>
    <t>Objective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</si>
</sst>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1" xfId="0" applyBorder="1"/>
    <xf numFmtId="0" fontId="0" fillId="0" borderId="0" xfId="0" applyBorder="1" applyAlignment="1">
      <alignment vertical="center" wrapText="1"/>
    </xf>
    <xf numFmtId="3" fontId="0" fillId="0" borderId="0" xfId="0" applyNumberFormat="1" applyBorder="1" applyAlignment="1">
      <alignment vertical="center" wrapText="1"/>
    </xf>
    <xf numFmtId="0" fontId="0" fillId="0" borderId="0" xfId="0" applyBorder="1"/>
    <xf numFmtId="3" fontId="0" fillId="0" borderId="0" xfId="0" applyNumberFormat="1" applyBorder="1"/>
    <xf numFmtId="1" fontId="0" fillId="3" borderId="1" xfId="0" applyNumberFormat="1" applyFill="1" applyBorder="1"/>
    <xf numFmtId="0" fontId="0" fillId="3" borderId="1" xfId="0" applyFill="1" applyBorder="1"/>
    <xf numFmtId="0" fontId="0" fillId="4" borderId="3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3" fontId="0" fillId="4" borderId="2" xfId="0" applyNumberFormat="1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9" xfId="0" applyBorder="1"/>
    <xf numFmtId="0" fontId="0" fillId="0" borderId="10" xfId="0" applyBorder="1" applyAlignment="1">
      <alignment vertical="center"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5" borderId="14" xfId="0" applyFill="1" applyBorder="1" applyAlignment="1">
      <alignment vertical="center" wrapText="1"/>
    </xf>
    <xf numFmtId="0" fontId="0" fillId="5" borderId="14" xfId="0" applyFill="1" applyBorder="1"/>
    <xf numFmtId="2" fontId="0" fillId="3" borderId="1" xfId="0" applyNumberFormat="1" applyFill="1" applyBorder="1"/>
    <xf numFmtId="0" fontId="0" fillId="0" borderId="21" xfId="0" applyBorder="1"/>
    <xf numFmtId="0" fontId="0" fillId="5" borderId="1" xfId="0" applyFill="1" applyBorder="1" applyAlignment="1">
      <alignment vertical="center" wrapText="1"/>
    </xf>
    <xf numFmtId="3" fontId="0" fillId="5" borderId="1" xfId="0" applyNumberFormat="1" applyFill="1" applyBorder="1" applyAlignment="1">
      <alignment vertical="center" wrapText="1"/>
    </xf>
    <xf numFmtId="3" fontId="0" fillId="3" borderId="10" xfId="0" applyNumberFormat="1" applyFill="1" applyBorder="1" applyAlignment="1">
      <alignment vertical="center" wrapText="1"/>
    </xf>
    <xf numFmtId="43" fontId="0" fillId="0" borderId="0" xfId="0" applyNumberFormat="1" applyBorder="1"/>
    <xf numFmtId="0" fontId="0" fillId="3" borderId="2" xfId="0" applyFill="1" applyBorder="1" applyAlignment="1">
      <alignment vertical="center" wrapText="1"/>
    </xf>
    <xf numFmtId="3" fontId="0" fillId="3" borderId="18" xfId="0" applyNumberFormat="1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3" fontId="0" fillId="3" borderId="19" xfId="0" applyNumberForma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4" borderId="13" xfId="0" applyFill="1" applyBorder="1" applyAlignment="1">
      <alignment vertical="center" wrapText="1"/>
    </xf>
    <xf numFmtId="0" fontId="0" fillId="0" borderId="22" xfId="0" applyBorder="1"/>
    <xf numFmtId="0" fontId="0" fillId="0" borderId="10" xfId="0" applyBorder="1"/>
    <xf numFmtId="0" fontId="0" fillId="0" borderId="30" xfId="0" applyBorder="1"/>
    <xf numFmtId="0" fontId="0" fillId="0" borderId="43" xfId="0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29" xfId="0" applyNumberFormat="1" applyBorder="1"/>
    <xf numFmtId="164" fontId="0" fillId="0" borderId="0" xfId="0" applyNumberFormat="1"/>
    <xf numFmtId="164" fontId="0" fillId="0" borderId="0" xfId="0" applyNumberFormat="1" applyBorder="1"/>
    <xf numFmtId="164" fontId="0" fillId="0" borderId="44" xfId="0" applyNumberFormat="1" applyBorder="1"/>
    <xf numFmtId="0" fontId="0" fillId="0" borderId="44" xfId="0" applyBorder="1"/>
    <xf numFmtId="0" fontId="0" fillId="6" borderId="15" xfId="0" applyFill="1" applyBorder="1"/>
    <xf numFmtId="0" fontId="0" fillId="6" borderId="45" xfId="0" applyFill="1" applyBorder="1"/>
    <xf numFmtId="2" fontId="0" fillId="0" borderId="0" xfId="0" applyNumberFormat="1" applyBorder="1"/>
    <xf numFmtId="0" fontId="0" fillId="0" borderId="0" xfId="0" applyNumberFormat="1" applyBorder="1"/>
    <xf numFmtId="2" fontId="0" fillId="0" borderId="9" xfId="0" applyNumberFormat="1" applyBorder="1"/>
    <xf numFmtId="0" fontId="0" fillId="0" borderId="44" xfId="0" applyNumberFormat="1" applyBorder="1"/>
    <xf numFmtId="3" fontId="0" fillId="0" borderId="12" xfId="0" applyNumberFormat="1" applyBorder="1" applyAlignment="1">
      <alignment vertical="center" wrapText="1"/>
    </xf>
    <xf numFmtId="0" fontId="0" fillId="2" borderId="30" xfId="0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3" borderId="31" xfId="0" applyFill="1" applyBorder="1" applyAlignment="1">
      <alignment vertical="center" wrapText="1"/>
    </xf>
    <xf numFmtId="0" fontId="0" fillId="4" borderId="32" xfId="0" applyFill="1" applyBorder="1"/>
    <xf numFmtId="3" fontId="0" fillId="3" borderId="46" xfId="0" applyNumberFormat="1" applyFill="1" applyBorder="1" applyAlignment="1">
      <alignment vertical="center" wrapText="1"/>
    </xf>
    <xf numFmtId="1" fontId="0" fillId="3" borderId="5" xfId="0" applyNumberFormat="1" applyFill="1" applyBorder="1"/>
    <xf numFmtId="0" fontId="0" fillId="3" borderId="30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56" xfId="0" applyFill="1" applyBorder="1" applyAlignment="1">
      <alignment vertical="center" wrapText="1"/>
    </xf>
    <xf numFmtId="0" fontId="0" fillId="4" borderId="57" xfId="0" applyFill="1" applyBorder="1" applyAlignment="1">
      <alignment vertical="center" wrapText="1"/>
    </xf>
    <xf numFmtId="0" fontId="0" fillId="0" borderId="50" xfId="0" applyBorder="1" applyAlignment="1">
      <alignment vertical="center" wrapText="1"/>
    </xf>
    <xf numFmtId="43" fontId="0" fillId="0" borderId="52" xfId="1" applyFont="1" applyBorder="1" applyAlignment="1">
      <alignment vertical="center" wrapText="1"/>
    </xf>
    <xf numFmtId="0" fontId="0" fillId="3" borderId="31" xfId="0" applyFill="1" applyBorder="1"/>
    <xf numFmtId="43" fontId="0" fillId="3" borderId="1" xfId="0" applyNumberFormat="1" applyFill="1" applyBorder="1"/>
    <xf numFmtId="2" fontId="0" fillId="4" borderId="14" xfId="0" applyNumberFormat="1" applyFill="1" applyBorder="1"/>
    <xf numFmtId="0" fontId="0" fillId="0" borderId="46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4" borderId="47" xfId="0" applyFill="1" applyBorder="1" applyAlignment="1">
      <alignment vertical="center" wrapText="1"/>
    </xf>
    <xf numFmtId="43" fontId="0" fillId="4" borderId="14" xfId="0" applyNumberFormat="1" applyFill="1" applyBorder="1"/>
    <xf numFmtId="3" fontId="0" fillId="2" borderId="32" xfId="0" applyNumberFormat="1" applyFill="1" applyBorder="1"/>
    <xf numFmtId="2" fontId="0" fillId="2" borderId="30" xfId="0" applyNumberFormat="1" applyFill="1" applyBorder="1"/>
    <xf numFmtId="1" fontId="0" fillId="2" borderId="31" xfId="0" applyNumberFormat="1" applyFill="1" applyBorder="1"/>
    <xf numFmtId="3" fontId="0" fillId="2" borderId="30" xfId="0" applyNumberFormat="1" applyFill="1" applyBorder="1"/>
    <xf numFmtId="0" fontId="0" fillId="2" borderId="31" xfId="0" applyFill="1" applyBorder="1" applyAlignment="1">
      <alignment vertical="center" wrapText="1"/>
    </xf>
    <xf numFmtId="0" fontId="0" fillId="2" borderId="32" xfId="0" applyFill="1" applyBorder="1"/>
    <xf numFmtId="3" fontId="0" fillId="2" borderId="31" xfId="0" applyNumberFormat="1" applyFill="1" applyBorder="1"/>
    <xf numFmtId="0" fontId="0" fillId="2" borderId="32" xfId="0" applyFill="1" applyBorder="1" applyAlignment="1">
      <alignment vertical="center" wrapText="1"/>
    </xf>
    <xf numFmtId="3" fontId="0" fillId="2" borderId="48" xfId="0" applyNumberFormat="1" applyFill="1" applyBorder="1"/>
    <xf numFmtId="3" fontId="0" fillId="0" borderId="13" xfId="0" applyNumberFormat="1" applyBorder="1" applyAlignment="1">
      <alignment vertical="center" wrapText="1"/>
    </xf>
    <xf numFmtId="0" fontId="0" fillId="5" borderId="64" xfId="0" applyFill="1" applyBorder="1" applyAlignment="1">
      <alignment vertical="center" wrapText="1"/>
    </xf>
    <xf numFmtId="0" fontId="0" fillId="3" borderId="55" xfId="0" applyFill="1" applyBorder="1" applyAlignment="1">
      <alignment vertical="center" wrapText="1"/>
    </xf>
    <xf numFmtId="0" fontId="0" fillId="3" borderId="14" xfId="0" applyFill="1" applyBorder="1"/>
    <xf numFmtId="0" fontId="2" fillId="0" borderId="34" xfId="0" applyFont="1" applyBorder="1" applyAlignment="1"/>
    <xf numFmtId="0" fontId="0" fillId="0" borderId="35" xfId="0" applyBorder="1"/>
    <xf numFmtId="43" fontId="0" fillId="0" borderId="53" xfId="1" applyFont="1" applyBorder="1" applyAlignment="1">
      <alignment vertical="center" wrapText="1"/>
    </xf>
    <xf numFmtId="0" fontId="0" fillId="3" borderId="14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30" xfId="0" applyBorder="1" applyAlignment="1">
      <alignment wrapText="1"/>
    </xf>
    <xf numFmtId="43" fontId="0" fillId="5" borderId="14" xfId="0" applyNumberFormat="1" applyFill="1" applyBorder="1"/>
    <xf numFmtId="0" fontId="0" fillId="5" borderId="32" xfId="0" applyFill="1" applyBorder="1"/>
    <xf numFmtId="0" fontId="0" fillId="5" borderId="5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43" fontId="0" fillId="2" borderId="31" xfId="1" applyFont="1" applyFill="1" applyBorder="1"/>
    <xf numFmtId="43" fontId="0" fillId="5" borderId="37" xfId="1" applyFont="1" applyFill="1" applyBorder="1" applyAlignment="1">
      <alignment vertical="center" wrapText="1"/>
    </xf>
    <xf numFmtId="43" fontId="0" fillId="5" borderId="65" xfId="1" applyFont="1" applyFill="1" applyBorder="1" applyAlignment="1">
      <alignment vertical="center" wrapText="1"/>
    </xf>
    <xf numFmtId="3" fontId="0" fillId="3" borderId="23" xfId="0" applyNumberFormat="1" applyFill="1" applyBorder="1" applyAlignment="1">
      <alignment vertical="center" wrapText="1"/>
    </xf>
    <xf numFmtId="10" fontId="0" fillId="0" borderId="0" xfId="0" applyNumberFormat="1"/>
    <xf numFmtId="0" fontId="0" fillId="4" borderId="66" xfId="0" applyFill="1" applyBorder="1" applyAlignment="1">
      <alignment vertical="center" wrapText="1"/>
    </xf>
    <xf numFmtId="0" fontId="0" fillId="0" borderId="0" xfId="0" applyBorder="1" applyAlignment="1">
      <alignment horizontal="center"/>
    </xf>
    <xf numFmtId="43" fontId="0" fillId="0" borderId="0" xfId="0" applyNumberFormat="1"/>
    <xf numFmtId="3" fontId="0" fillId="3" borderId="64" xfId="0" applyNumberFormat="1" applyFill="1" applyBorder="1" applyAlignment="1">
      <alignment vertical="center" wrapText="1"/>
    </xf>
    <xf numFmtId="3" fontId="0" fillId="3" borderId="37" xfId="0" applyNumberFormat="1" applyFill="1" applyBorder="1" applyAlignment="1">
      <alignment vertical="center" wrapText="1"/>
    </xf>
    <xf numFmtId="3" fontId="0" fillId="3" borderId="65" xfId="0" applyNumberFormat="1" applyFill="1" applyBorder="1" applyAlignment="1">
      <alignment vertical="center" wrapText="1"/>
    </xf>
    <xf numFmtId="10" fontId="0" fillId="3" borderId="1" xfId="0" applyNumberFormat="1" applyFill="1" applyBorder="1"/>
    <xf numFmtId="2" fontId="0" fillId="4" borderId="67" xfId="0" applyNumberFormat="1" applyFill="1" applyBorder="1" applyAlignment="1">
      <alignment vertical="center" wrapText="1"/>
    </xf>
    <xf numFmtId="2" fontId="0" fillId="4" borderId="20" xfId="0" applyNumberFormat="1" applyFill="1" applyBorder="1" applyAlignment="1">
      <alignment vertical="center" wrapText="1"/>
    </xf>
    <xf numFmtId="2" fontId="0" fillId="4" borderId="68" xfId="0" applyNumberFormat="1" applyFill="1" applyBorder="1" applyAlignment="1">
      <alignment vertical="center" wrapText="1"/>
    </xf>
    <xf numFmtId="2" fontId="0" fillId="2" borderId="36" xfId="0" applyNumberFormat="1" applyFill="1" applyBorder="1"/>
    <xf numFmtId="0" fontId="0" fillId="4" borderId="69" xfId="0" applyFill="1" applyBorder="1" applyAlignment="1">
      <alignment vertical="center" wrapText="1"/>
    </xf>
    <xf numFmtId="0" fontId="0" fillId="4" borderId="64" xfId="0" applyFill="1" applyBorder="1" applyAlignment="1">
      <alignment vertical="center" wrapText="1"/>
    </xf>
    <xf numFmtId="0" fontId="0" fillId="4" borderId="37" xfId="0" applyFill="1" applyBorder="1" applyAlignment="1">
      <alignment vertical="center" wrapText="1"/>
    </xf>
    <xf numFmtId="3" fontId="0" fillId="4" borderId="37" xfId="0" applyNumberFormat="1" applyFill="1" applyBorder="1" applyAlignment="1">
      <alignment vertical="center" wrapText="1"/>
    </xf>
    <xf numFmtId="165" fontId="0" fillId="4" borderId="37" xfId="0" applyNumberFormat="1" applyFill="1" applyBorder="1" applyAlignment="1">
      <alignment vertical="center" wrapText="1"/>
    </xf>
    <xf numFmtId="0" fontId="0" fillId="4" borderId="65" xfId="0" applyFill="1" applyBorder="1" applyAlignment="1">
      <alignment vertical="center" wrapText="1"/>
    </xf>
    <xf numFmtId="0" fontId="0" fillId="2" borderId="48" xfId="0" applyFill="1" applyBorder="1"/>
    <xf numFmtId="0" fontId="0" fillId="4" borderId="1" xfId="0" applyFill="1" applyBorder="1"/>
    <xf numFmtId="2" fontId="0" fillId="2" borderId="31" xfId="0" applyNumberFormat="1" applyFill="1" applyBorder="1"/>
    <xf numFmtId="10" fontId="0" fillId="3" borderId="5" xfId="0" applyNumberFormat="1" applyFill="1" applyBorder="1"/>
    <xf numFmtId="0" fontId="0" fillId="3" borderId="32" xfId="0" applyFill="1" applyBorder="1"/>
    <xf numFmtId="0" fontId="0" fillId="3" borderId="57" xfId="0" applyFill="1" applyBorder="1" applyAlignment="1">
      <alignment vertical="center" wrapText="1"/>
    </xf>
    <xf numFmtId="0" fontId="0" fillId="4" borderId="5" xfId="0" applyFill="1" applyBorder="1"/>
    <xf numFmtId="0" fontId="0" fillId="4" borderId="71" xfId="0" applyFill="1" applyBorder="1" applyAlignment="1">
      <alignment vertical="center" wrapText="1"/>
    </xf>
    <xf numFmtId="0" fontId="0" fillId="4" borderId="31" xfId="0" applyFill="1" applyBorder="1"/>
    <xf numFmtId="0" fontId="0" fillId="3" borderId="67" xfId="0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3" borderId="68" xfId="0" applyFill="1" applyBorder="1" applyAlignment="1">
      <alignment vertical="center" wrapText="1"/>
    </xf>
    <xf numFmtId="0" fontId="0" fillId="2" borderId="36" xfId="0" applyFill="1" applyBorder="1" applyAlignment="1">
      <alignment vertical="center" wrapText="1"/>
    </xf>
    <xf numFmtId="0" fontId="0" fillId="3" borderId="23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5" borderId="67" xfId="0" applyFill="1" applyBorder="1" applyAlignment="1">
      <alignment vertical="center" wrapText="1"/>
    </xf>
    <xf numFmtId="43" fontId="0" fillId="5" borderId="20" xfId="1" applyFont="1" applyFill="1" applyBorder="1" applyAlignment="1">
      <alignment vertical="center" wrapText="1"/>
    </xf>
    <xf numFmtId="43" fontId="0" fillId="5" borderId="1" xfId="1" applyFont="1" applyFill="1" applyBorder="1" applyAlignment="1">
      <alignment vertical="center" wrapText="1"/>
    </xf>
    <xf numFmtId="43" fontId="0" fillId="2" borderId="72" xfId="1" applyFont="1" applyFill="1" applyBorder="1" applyAlignment="1">
      <alignment vertical="center" wrapText="1"/>
    </xf>
    <xf numFmtId="43" fontId="0" fillId="2" borderId="31" xfId="0" applyNumberFormat="1" applyFill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43" xfId="0" applyNumberFormat="1" applyBorder="1"/>
    <xf numFmtId="43" fontId="0" fillId="0" borderId="44" xfId="0" applyNumberFormat="1" applyBorder="1"/>
    <xf numFmtId="43" fontId="0" fillId="6" borderId="15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3" fontId="0" fillId="0" borderId="0" xfId="0" applyNumberFormat="1" applyFill="1" applyBorder="1"/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3" borderId="62" xfId="0" applyFill="1" applyBorder="1" applyAlignment="1">
      <alignment horizontal="center" vertical="center" wrapText="1"/>
    </xf>
    <xf numFmtId="0" fontId="0" fillId="3" borderId="70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73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16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5" borderId="58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74" xfId="0" applyFont="1" applyBorder="1" applyAlignment="1">
      <alignment horizontal="center"/>
    </xf>
    <xf numFmtId="0" fontId="0" fillId="0" borderId="75" xfId="0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Damages vs Population - Pluvial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9217291545942513E-2"/>
                  <c:y val="0.421327334083239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SEMARANG!$B$5:$B$20</c:f>
              <c:numCache>
                <c:formatCode>#,##0</c:formatCode>
                <c:ptCount val="16"/>
                <c:pt idx="0">
                  <c:v>146226.266761779</c:v>
                </c:pt>
                <c:pt idx="1">
                  <c:v>17811.266311645501</c:v>
                </c:pt>
                <c:pt idx="2">
                  <c:v>45918.331117629998</c:v>
                </c:pt>
                <c:pt idx="3">
                  <c:v>176695.76714706401</c:v>
                </c:pt>
                <c:pt idx="4">
                  <c:v>64528.831573486299</c:v>
                </c:pt>
                <c:pt idx="5">
                  <c:v>175557.58246994001</c:v>
                </c:pt>
                <c:pt idx="6">
                  <c:v>81994.854938506993</c:v>
                </c:pt>
                <c:pt idx="7">
                  <c:v>63868.873760223301</c:v>
                </c:pt>
                <c:pt idx="8">
                  <c:v>70044.157798767003</c:v>
                </c:pt>
                <c:pt idx="9">
                  <c:v>61802.968109130801</c:v>
                </c:pt>
                <c:pt idx="10">
                  <c:v>57556.402671813899</c:v>
                </c:pt>
                <c:pt idx="11">
                  <c:v>97068.623779296802</c:v>
                </c:pt>
                <c:pt idx="12">
                  <c:v>55871.6956596374</c:v>
                </c:pt>
                <c:pt idx="13">
                  <c:v>126649.234792709</c:v>
                </c:pt>
                <c:pt idx="14">
                  <c:v>154206.144323349</c:v>
                </c:pt>
                <c:pt idx="15">
                  <c:v>158977.30445861799</c:v>
                </c:pt>
              </c:numCache>
            </c:numRef>
          </c:xVal>
          <c:yVal>
            <c:numRef>
              <c:f>SEMARANG!$C$5:$C$20</c:f>
              <c:numCache>
                <c:formatCode>#,##0</c:formatCode>
                <c:ptCount val="16"/>
                <c:pt idx="0">
                  <c:v>20978426</c:v>
                </c:pt>
                <c:pt idx="1">
                  <c:v>770213</c:v>
                </c:pt>
                <c:pt idx="2">
                  <c:v>5510430</c:v>
                </c:pt>
                <c:pt idx="3">
                  <c:v>31339585</c:v>
                </c:pt>
                <c:pt idx="4">
                  <c:v>8766371</c:v>
                </c:pt>
                <c:pt idx="5">
                  <c:v>13371876</c:v>
                </c:pt>
                <c:pt idx="6">
                  <c:v>39577944</c:v>
                </c:pt>
                <c:pt idx="7">
                  <c:v>10743153</c:v>
                </c:pt>
                <c:pt idx="8">
                  <c:v>26820563</c:v>
                </c:pt>
                <c:pt idx="9">
                  <c:v>7104487</c:v>
                </c:pt>
                <c:pt idx="10">
                  <c:v>7226665</c:v>
                </c:pt>
                <c:pt idx="11">
                  <c:v>16474249</c:v>
                </c:pt>
                <c:pt idx="12">
                  <c:v>34777455</c:v>
                </c:pt>
                <c:pt idx="13">
                  <c:v>16788447</c:v>
                </c:pt>
                <c:pt idx="14">
                  <c:v>45579919</c:v>
                </c:pt>
                <c:pt idx="15">
                  <c:v>40001237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1-41CC-84A5-AA9E6E682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90832"/>
        <c:axId val="860295752"/>
      </c:scatterChart>
      <c:valAx>
        <c:axId val="8602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0295752"/>
        <c:crosses val="autoZero"/>
        <c:crossBetween val="midCat"/>
      </c:valAx>
      <c:valAx>
        <c:axId val="86029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029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Damages</a:t>
            </a:r>
            <a:r>
              <a:rPr lang="nl-NL" baseline="0"/>
              <a:t> vs pop - 50 RP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9861154799714524E-2"/>
                  <c:y val="0.511902619406610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SEMARANG!$B$5:$B$20</c:f>
              <c:numCache>
                <c:formatCode>#,##0</c:formatCode>
                <c:ptCount val="16"/>
                <c:pt idx="0">
                  <c:v>146226.266761779</c:v>
                </c:pt>
                <c:pt idx="1">
                  <c:v>17811.266311645501</c:v>
                </c:pt>
                <c:pt idx="2">
                  <c:v>45918.331117629998</c:v>
                </c:pt>
                <c:pt idx="3">
                  <c:v>176695.76714706401</c:v>
                </c:pt>
                <c:pt idx="4">
                  <c:v>64528.831573486299</c:v>
                </c:pt>
                <c:pt idx="5">
                  <c:v>175557.58246994001</c:v>
                </c:pt>
                <c:pt idx="6">
                  <c:v>81994.854938506993</c:v>
                </c:pt>
                <c:pt idx="7">
                  <c:v>63868.873760223301</c:v>
                </c:pt>
                <c:pt idx="8">
                  <c:v>70044.157798767003</c:v>
                </c:pt>
                <c:pt idx="9">
                  <c:v>61802.968109130801</c:v>
                </c:pt>
                <c:pt idx="10">
                  <c:v>57556.402671813899</c:v>
                </c:pt>
                <c:pt idx="11">
                  <c:v>97068.623779296802</c:v>
                </c:pt>
                <c:pt idx="12">
                  <c:v>55871.6956596374</c:v>
                </c:pt>
                <c:pt idx="13">
                  <c:v>126649.234792709</c:v>
                </c:pt>
                <c:pt idx="14">
                  <c:v>154206.144323349</c:v>
                </c:pt>
                <c:pt idx="15">
                  <c:v>158977.30445861799</c:v>
                </c:pt>
              </c:numCache>
            </c:numRef>
          </c:xVal>
          <c:yVal>
            <c:numRef>
              <c:f>SEMARANG!$F$5:$F$20</c:f>
              <c:numCache>
                <c:formatCode>#,##0</c:formatCode>
                <c:ptCount val="16"/>
                <c:pt idx="0">
                  <c:v>165159592.480102</c:v>
                </c:pt>
                <c:pt idx="1">
                  <c:v>12695461.1784667</c:v>
                </c:pt>
                <c:pt idx="2">
                  <c:v>47564566.370422304</c:v>
                </c:pt>
                <c:pt idx="3">
                  <c:v>158671620.669433</c:v>
                </c:pt>
                <c:pt idx="4">
                  <c:v>89308085.613037094</c:v>
                </c:pt>
                <c:pt idx="5">
                  <c:v>182964199.99121001</c:v>
                </c:pt>
                <c:pt idx="6">
                  <c:v>124046966.42968699</c:v>
                </c:pt>
                <c:pt idx="7">
                  <c:v>63865499.4375</c:v>
                </c:pt>
                <c:pt idx="8">
                  <c:v>74661485.6640625</c:v>
                </c:pt>
                <c:pt idx="9">
                  <c:v>45800349.1953125</c:v>
                </c:pt>
                <c:pt idx="10">
                  <c:v>53542045.6796875</c:v>
                </c:pt>
                <c:pt idx="11">
                  <c:v>87994035.345703095</c:v>
                </c:pt>
                <c:pt idx="12">
                  <c:v>89738530.9296875</c:v>
                </c:pt>
                <c:pt idx="13">
                  <c:v>143412438.86425701</c:v>
                </c:pt>
                <c:pt idx="14">
                  <c:v>193738292.890625</c:v>
                </c:pt>
                <c:pt idx="15">
                  <c:v>212090794.37866199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7-4C00-B921-CDDCEB515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77056"/>
        <c:axId val="860273448"/>
      </c:scatterChart>
      <c:valAx>
        <c:axId val="86027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0273448"/>
        <c:crosses val="autoZero"/>
        <c:crossBetween val="midCat"/>
      </c:valAx>
      <c:valAx>
        <c:axId val="86027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027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Damages vs Pop - Coastal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(SEMARANG!$B$7:$B$8,SEMARANG!$B$15:$B$18)</c:f>
              <c:numCache>
                <c:formatCode>#,##0</c:formatCode>
                <c:ptCount val="6"/>
                <c:pt idx="0">
                  <c:v>45918.331117629998</c:v>
                </c:pt>
                <c:pt idx="1">
                  <c:v>176695.76714706401</c:v>
                </c:pt>
                <c:pt idx="2">
                  <c:v>57556.402671813899</c:v>
                </c:pt>
                <c:pt idx="3">
                  <c:v>97068.623779296802</c:v>
                </c:pt>
                <c:pt idx="4">
                  <c:v>55871.6956596374</c:v>
                </c:pt>
                <c:pt idx="5">
                  <c:v>126649.234792709</c:v>
                </c:pt>
              </c:numCache>
            </c:numRef>
          </c:xVal>
          <c:yVal>
            <c:numRef>
              <c:f>(SEMARANG!$H$7:$H$8,SEMARANG!$H$15:$H$18)</c:f>
              <c:numCache>
                <c:formatCode>#,##0</c:formatCode>
                <c:ptCount val="6"/>
                <c:pt idx="0">
                  <c:v>15080.0140280254</c:v>
                </c:pt>
                <c:pt idx="1">
                  <c:v>187082.84952065701</c:v>
                </c:pt>
                <c:pt idx="2">
                  <c:v>5914.34411450075</c:v>
                </c:pt>
                <c:pt idx="3">
                  <c:v>648904.02596646105</c:v>
                </c:pt>
                <c:pt idx="4">
                  <c:v>10740.549058851801</c:v>
                </c:pt>
                <c:pt idx="5">
                  <c:v>16043.356182695101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C-4A12-8981-40091755E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401144"/>
        <c:axId val="866396224"/>
      </c:scatterChart>
      <c:valAx>
        <c:axId val="8664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6396224"/>
        <c:crosses val="autoZero"/>
        <c:crossBetween val="midCat"/>
      </c:valAx>
      <c:valAx>
        <c:axId val="8663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64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Damages vs Pop - 1000 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(SEMARANG!$B$7:$B$8,SEMARANG!$B$16:$B$18)</c:f>
              <c:numCache>
                <c:formatCode>#,##0</c:formatCode>
                <c:ptCount val="5"/>
                <c:pt idx="0">
                  <c:v>45918.331117629998</c:v>
                </c:pt>
                <c:pt idx="1">
                  <c:v>176695.76714706401</c:v>
                </c:pt>
                <c:pt idx="2">
                  <c:v>97068.623779296802</c:v>
                </c:pt>
                <c:pt idx="3">
                  <c:v>55871.6956596374</c:v>
                </c:pt>
                <c:pt idx="4">
                  <c:v>126649.234792709</c:v>
                </c:pt>
              </c:numCache>
            </c:numRef>
          </c:xVal>
          <c:yVal>
            <c:numRef>
              <c:f>(SEMARANG!$K$7:$K$8,SEMARANG!$K$16:$K$18)</c:f>
              <c:numCache>
                <c:formatCode>#,##0</c:formatCode>
                <c:ptCount val="5"/>
                <c:pt idx="0">
                  <c:v>102852.39453125</c:v>
                </c:pt>
                <c:pt idx="1">
                  <c:v>2355589.421875</c:v>
                </c:pt>
                <c:pt idx="2">
                  <c:v>7819646.62109375</c:v>
                </c:pt>
                <c:pt idx="3">
                  <c:v>241999.1796875</c:v>
                </c:pt>
                <c:pt idx="4">
                  <c:v>151983.7890625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6-4755-B3E6-24D70E5D1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030376"/>
        <c:axId val="822032344"/>
      </c:scatterChart>
      <c:valAx>
        <c:axId val="82203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2032344"/>
        <c:crosses val="autoZero"/>
        <c:crossBetween val="midCat"/>
      </c:valAx>
      <c:valAx>
        <c:axId val="82203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203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SUm of damages vs popo per subdistrict 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VIENTIANE!$B$5:$B$10</c:f>
              <c:numCache>
                <c:formatCode>#,##0</c:formatCode>
                <c:ptCount val="6"/>
                <c:pt idx="0">
                  <c:v>60931.016404390299</c:v>
                </c:pt>
                <c:pt idx="1">
                  <c:v>26651.467556953401</c:v>
                </c:pt>
                <c:pt idx="2">
                  <c:v>77013.992154598207</c:v>
                </c:pt>
                <c:pt idx="3">
                  <c:v>79488.810820817904</c:v>
                </c:pt>
                <c:pt idx="4">
                  <c:v>120324.687458038</c:v>
                </c:pt>
                <c:pt idx="5">
                  <c:v>56038.817892074498</c:v>
                </c:pt>
              </c:numCache>
            </c:numRef>
          </c:xVal>
          <c:yVal>
            <c:numRef>
              <c:f>VIENTIANE!$C$5:$C$10</c:f>
              <c:numCache>
                <c:formatCode>#,##0</c:formatCode>
                <c:ptCount val="6"/>
                <c:pt idx="0">
                  <c:v>21956065.2253494</c:v>
                </c:pt>
                <c:pt idx="1">
                  <c:v>12252100.736591499</c:v>
                </c:pt>
                <c:pt idx="2">
                  <c:v>49624364.798935801</c:v>
                </c:pt>
                <c:pt idx="3">
                  <c:v>28583523.762316201</c:v>
                </c:pt>
                <c:pt idx="4">
                  <c:v>33602263.978089303</c:v>
                </c:pt>
                <c:pt idx="5">
                  <c:v>13051649.480093401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15-4015-B882-789CFBFE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809976"/>
        <c:axId val="1092810632"/>
      </c:scatterChart>
      <c:valAx>
        <c:axId val="109280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2810632"/>
        <c:crosses val="autoZero"/>
        <c:crossBetween val="midCat"/>
      </c:valAx>
      <c:valAx>
        <c:axId val="109281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280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Sum of damages vs pop per subdistrict</a:t>
            </a:r>
            <a:r>
              <a:rPr lang="nl-NL" baseline="0"/>
              <a:t> 50 RP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VIENTIANE!$B$5:$B$10</c:f>
              <c:numCache>
                <c:formatCode>#,##0</c:formatCode>
                <c:ptCount val="6"/>
                <c:pt idx="0">
                  <c:v>60931.016404390299</c:v>
                </c:pt>
                <c:pt idx="1">
                  <c:v>26651.467556953401</c:v>
                </c:pt>
                <c:pt idx="2">
                  <c:v>77013.992154598207</c:v>
                </c:pt>
                <c:pt idx="3">
                  <c:v>79488.810820817904</c:v>
                </c:pt>
                <c:pt idx="4">
                  <c:v>120324.687458038</c:v>
                </c:pt>
                <c:pt idx="5">
                  <c:v>56038.817892074498</c:v>
                </c:pt>
              </c:numCache>
            </c:numRef>
          </c:xVal>
          <c:yVal>
            <c:numRef>
              <c:f>VIENTIANE!$F$5:$F$10</c:f>
              <c:numCache>
                <c:formatCode>#,##0</c:formatCode>
                <c:ptCount val="6"/>
                <c:pt idx="0">
                  <c:v>47651321.947431497</c:v>
                </c:pt>
                <c:pt idx="1">
                  <c:v>59697181.624664299</c:v>
                </c:pt>
                <c:pt idx="2">
                  <c:v>221021276.39137599</c:v>
                </c:pt>
                <c:pt idx="3">
                  <c:v>88192613.353408799</c:v>
                </c:pt>
                <c:pt idx="4">
                  <c:v>116210781.772457</c:v>
                </c:pt>
                <c:pt idx="5">
                  <c:v>46643457.923309296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3-4912-8337-B688AD001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18424"/>
        <c:axId val="897521048"/>
      </c:scatterChart>
      <c:valAx>
        <c:axId val="89751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7521048"/>
        <c:crosses val="autoZero"/>
        <c:crossBetween val="midCat"/>
      </c:valAx>
      <c:valAx>
        <c:axId val="89752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751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damages vs pop per subdistrict 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VIENTIANE!$B$5:$B$10</c:f>
              <c:numCache>
                <c:formatCode>#,##0</c:formatCode>
                <c:ptCount val="6"/>
                <c:pt idx="0">
                  <c:v>60931.016404390299</c:v>
                </c:pt>
                <c:pt idx="1">
                  <c:v>26651.467556953401</c:v>
                </c:pt>
                <c:pt idx="2">
                  <c:v>77013.992154598207</c:v>
                </c:pt>
                <c:pt idx="3">
                  <c:v>79488.810820817904</c:v>
                </c:pt>
                <c:pt idx="4">
                  <c:v>120324.687458038</c:v>
                </c:pt>
                <c:pt idx="5">
                  <c:v>56038.817892074498</c:v>
                </c:pt>
              </c:numCache>
            </c:numRef>
          </c:xVal>
          <c:yVal>
            <c:numRef>
              <c:f>VIENTIANE!$I$5:$I$10</c:f>
              <c:numCache>
                <c:formatCode>_(* #,##0.00_);_(* \(#,##0.00\);_(* "-"??_);_(@_)</c:formatCode>
                <c:ptCount val="6"/>
                <c:pt idx="0">
                  <c:v>331.09797416296965</c:v>
                </c:pt>
                <c:pt idx="1">
                  <c:v>358.60104679358727</c:v>
                </c:pt>
                <c:pt idx="2">
                  <c:v>1440.7490922362754</c:v>
                </c:pt>
                <c:pt idx="3">
                  <c:v>675.80088610221401</c:v>
                </c:pt>
                <c:pt idx="4">
                  <c:v>464.87836806983381</c:v>
                </c:pt>
                <c:pt idx="5">
                  <c:v>210.48873326100315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5-4408-9B54-3B47AB0EE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592312"/>
        <c:axId val="866590016"/>
      </c:scatterChart>
      <c:valAx>
        <c:axId val="86659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6590016"/>
        <c:crosses val="autoZero"/>
        <c:crossBetween val="midCat"/>
      </c:valAx>
      <c:valAx>
        <c:axId val="8665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659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damages vs pop per subdistrict 100 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VIENTIANE!$B$5:$B$10</c:f>
              <c:numCache>
                <c:formatCode>#,##0</c:formatCode>
                <c:ptCount val="6"/>
                <c:pt idx="0">
                  <c:v>60931.016404390299</c:v>
                </c:pt>
                <c:pt idx="1">
                  <c:v>26651.467556953401</c:v>
                </c:pt>
                <c:pt idx="2">
                  <c:v>77013.992154598207</c:v>
                </c:pt>
                <c:pt idx="3">
                  <c:v>79488.810820817904</c:v>
                </c:pt>
                <c:pt idx="4">
                  <c:v>120324.687458038</c:v>
                </c:pt>
                <c:pt idx="5">
                  <c:v>56038.817892074498</c:v>
                </c:pt>
              </c:numCache>
            </c:numRef>
          </c:xVal>
          <c:yVal>
            <c:numRef>
              <c:f>VIENTIANE!$K$5:$K$10</c:f>
              <c:numCache>
                <c:formatCode>#,##0</c:formatCode>
                <c:ptCount val="6"/>
                <c:pt idx="0">
                  <c:v>215826428.43737701</c:v>
                </c:pt>
                <c:pt idx="1">
                  <c:v>68900539.945266694</c:v>
                </c:pt>
                <c:pt idx="2">
                  <c:v>589588115.15631104</c:v>
                </c:pt>
                <c:pt idx="3">
                  <c:v>337038791.82177699</c:v>
                </c:pt>
                <c:pt idx="4">
                  <c:v>543147481.64639199</c:v>
                </c:pt>
                <c:pt idx="5">
                  <c:v>163471208.00488201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8-4BEF-A751-07DFB1BC4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076336"/>
        <c:axId val="1078074040"/>
      </c:scatterChart>
      <c:valAx>
        <c:axId val="107807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8074040"/>
        <c:crosses val="autoZero"/>
        <c:crossBetween val="midCat"/>
      </c:valAx>
      <c:valAx>
        <c:axId val="10780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807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Pluvial Damages per Capita - Standard Event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Pluvial Damages per Capita - Standard Event</a:t>
          </a:r>
        </a:p>
      </cx:txPr>
    </cx:title>
    <cx:plotArea>
      <cx:plotAreaRegion>
        <cx:series layoutId="clusteredColumn" uniqueId="{36F03405-A26D-404A-8C74-189D73570A0B}">
          <cx:dataId val="0"/>
          <cx:layoutPr>
            <cx:binning intervalClosed="r" underflow="40" overflow="700">
              <cx:binSize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Pluvial Damages per capita 50 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Pluvial Damages per capita 50 RP</a:t>
          </a:r>
        </a:p>
      </cx:txPr>
    </cx:title>
    <cx:plotArea>
      <cx:plotAreaRegion>
        <cx:series layoutId="clusteredColumn" uniqueId="{7DBB791C-7D44-428A-9D31-90D9808A8D8D}">
          <cx:dataId val="0"/>
          <cx:layoutPr>
            <cx:binning intervalClosed="r" underflow="0" overflow="3000">
              <cx:binSize val="500"/>
            </cx:binning>
          </cx:layoutPr>
        </cx:series>
      </cx:plotAreaRegion>
      <cx:axis id="0">
        <cx:catScaling gapWidth="0"/>
        <cx:tickLabels/>
        <cx:numFmt formatCode="#.##0" sourceLinked="0"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_xlchart.v1.6</cx:f>
      </cx:numDim>
    </cx:data>
  </cx:chartData>
  <cx:chart>
    <cx:title pos="t" align="ctr" overlay="0">
      <cx:tx>
        <cx:txData>
          <cx:v>Distribution pluvial damages per capita SE and 50 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pluvial damages per capita SE and 50 RP</a:t>
          </a:r>
        </a:p>
      </cx:txPr>
    </cx:title>
    <cx:plotArea>
      <cx:plotAreaRegion>
        <cx:series layoutId="boxWhisker" uniqueId="{7E4B324C-8824-458A-B767-A0B5087308F5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B5AF842-CA22-48AD-91A6-E075991CB00C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Fluvial Damages per capita - 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Fluvial Damages per capita - SE</a:t>
          </a:r>
        </a:p>
      </cx:txPr>
    </cx:title>
    <cx:plotArea>
      <cx:plotAreaRegion>
        <cx:series layoutId="clusteredColumn" uniqueId="{2CBE5452-F956-416F-968C-3146D99FD56E}">
          <cx:spPr>
            <a:solidFill>
              <a:schemeClr val="accent6"/>
            </a:solidFill>
          </cx:spPr>
          <cx:dataId val="0"/>
          <cx:layoutPr>
            <cx:binning intervalClosed="r">
              <cx:binSize val="150"/>
            </cx:binning>
          </cx:layoutPr>
        </cx:series>
      </cx:plotAreaRegion>
      <cx:axis id="0">
        <cx:catScaling gapWidth="0"/>
        <cx:tickLabels/>
        <cx:numFmt formatCode="#.##0" sourceLinked="0"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_xlchart.v1.10</cx:f>
      </cx:numDim>
    </cx:data>
  </cx:chartData>
  <cx:chart>
    <cx:title pos="t" align="ctr" overlay="0">
      <cx:tx>
        <cx:txData>
          <cx:v>Distribution fluvial damages per capita SE and 100 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fluvial damages per capita SE and 100 RP</a:t>
          </a:r>
        </a:p>
      </cx:txPr>
    </cx:title>
    <cx:plotArea>
      <cx:plotAreaRegion>
        <cx:series layoutId="boxWhisker" uniqueId="{7DAC5D28-B70B-4813-96AD-26BFD4129C1B}">
          <cx:spPr>
            <a:solidFill>
              <a:schemeClr val="accent6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EF1A4C3-3FDC-45CB-BDB9-B3C8C1C4B976}">
          <cx:spPr>
            <a:solidFill>
              <a:srgbClr val="FF0000"/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Fluvial Damages Per Capita - 100 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Fluvial Damages Per Capita - 100 RP</a:t>
          </a:r>
        </a:p>
      </cx:txPr>
    </cx:title>
    <cx:plotArea>
      <cx:plotAreaRegion>
        <cx:series layoutId="clusteredColumn" uniqueId="{C191205B-5FCB-46BB-A917-2DA754368188}">
          <cx:spPr>
            <a:solidFill>
              <a:schemeClr val="accent6"/>
            </a:solidFill>
            <a:ln>
              <a:solidFill>
                <a:schemeClr val="accent6"/>
              </a:solidFill>
            </a:ln>
          </cx:spPr>
          <cx:dataId val="0"/>
          <cx:layoutPr>
            <cx:binning intervalClosed="r">
              <cx:binSize val="1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Pluvial Damages Per Capita - Standard Event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Pluvial Damages Per Capita - Standard Event</a:t>
          </a:r>
        </a:p>
      </cx:txPr>
    </cx:title>
    <cx:plotArea>
      <cx:plotAreaRegion>
        <cx:series layoutId="boxWhisker" uniqueId="{8CFE5B65-9317-4923-ADF7-9A655C7DD72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Pluvial Damages Per Capita - 50 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Pluvial Damages Per Capita - 50 RP</a:t>
          </a:r>
        </a:p>
      </cx:txPr>
    </cx:title>
    <cx:plotArea>
      <cx:plotAreaRegion>
        <cx:series layoutId="clusteredColumn" uniqueId="{A09F4E7E-39F6-46EF-B45A-2F75476C91FC}">
          <cx:dataId val="0"/>
          <cx:layoutPr>
            <cx:binning intervalClosed="r" underflow="700" overflow="1600">
              <cx:binSize val="100"/>
            </cx:binning>
          </cx:layoutPr>
        </cx:series>
      </cx:plotAreaRegion>
      <cx:axis id="0">
        <cx:catScaling gapWidth="0"/>
        <cx:tickLabels/>
        <cx:numFmt formatCode="#.##0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spcBef>
                <a:spcPts val="0"/>
              </a:spcBef>
              <a:spcAft>
                <a:spcPts val="0"/>
              </a:spcAft>
            </a:pPr>
            <a:r>
              <a:rPr lang="en-US" sz="1400" b="0" i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Pluvial Damages Per Capita - 50 RP</a:t>
            </a:r>
            <a:endParaRPr lang="nl-NL" sz="1400">
              <a:effectLst/>
            </a:endParaRPr>
          </a:p>
        </cx:rich>
      </cx:tx>
    </cx:title>
    <cx:plotArea>
      <cx:plotAreaRegion>
        <cx:series layoutId="boxWhisker" uniqueId="{227F999F-5DAB-4352-BF20-59AA8F57A02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/>
  </cx:chartData>
  <cx:chart>
    <cx:title pos="t" align="ctr" overlay="0">
      <cx:tx>
        <cx:txData>
          <cx:v>Coastal Damages Per Capita - 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Coastal Damages Per Capita - SE</a:t>
          </a:r>
        </a:p>
      </cx:txPr>
    </cx:title>
    <cx:plotArea>
      <cx:plotAreaRegion>
        <cx:series layoutId="boxWhisker" uniqueId="{BB96DC7A-66A2-499A-A88D-DED5A1D32D69}">
          <cx:spPr>
            <a:solidFill>
              <a:schemeClr val="accent4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/>
  </cx:chartData>
  <cx:chart>
    <cx:title pos="t" align="ctr" overlay="0">
      <cx:tx>
        <cx:txData>
          <cx:v>Coastal Damages Per Capita - 1000 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Coastal Damages Per Capita - 1000 RP</a:t>
          </a:r>
        </a:p>
      </cx:txPr>
    </cx:title>
    <cx:plotArea>
      <cx:plotAreaRegion>
        <cx:series layoutId="boxWhisker" uniqueId="{E68C93D5-39D6-415B-8F40-48AF9226D0EC}">
          <cx:spPr>
            <a:solidFill>
              <a:schemeClr val="accent4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/>
  </cx:chartData>
  <cx:chart>
    <cx:title pos="t" align="ctr" overlay="0">
      <cx:tx>
        <cx:txData>
          <cx:v>Coastal Damges Per Capita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Coastal Damges Per Capita </a:t>
          </a:r>
        </a:p>
      </cx:txPr>
    </cx:title>
    <cx:plotArea>
      <cx:plotAreaRegion>
        <cx:series layoutId="clusteredColumn" uniqueId="{0CCA649C-04B7-491D-92B4-53B8716FB20A}"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/>
  </cx:chartData>
  <cx:chart>
    <cx:title pos="t" align="ctr" overlay="0">
      <cx:tx>
        <cx:txData>
          <cx:v>Coastal Damage Per Capita 1000 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Coastal Damage Per Capita 1000 RP</a:t>
          </a:r>
        </a:p>
      </cx:txPr>
    </cx:title>
    <cx:plotArea>
      <cx:plotAreaRegion>
        <cx:series layoutId="clusteredColumn" uniqueId="{6DC73423-209C-4DB3-B091-DA9143A5E6AA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  <cx:numFmt formatCode="#.##0" sourceLinked="0"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Pluvial Damages per capita - 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Pluvial Damages per capita - SE</a:t>
          </a:r>
        </a:p>
      </cx:txPr>
    </cx:title>
    <cx:plotArea>
      <cx:plotAreaRegion>
        <cx:series layoutId="clusteredColumn" uniqueId="{DD90EC64-B50C-4D5F-9027-8A1F48A74AD4}">
          <cx:dataId val="0"/>
          <cx:layoutPr>
            <cx:binning intervalClosed="r" underflow="0" overflow="700">
              <cx:binSize val="200"/>
            </cx:binning>
          </cx:layoutPr>
        </cx:series>
      </cx:plotAreaRegion>
      <cx:axis id="0">
        <cx:catScaling gapWidth="0"/>
        <cx:tickLabels/>
        <cx:numFmt formatCode="#.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6.xml"/><Relationship Id="rId3" Type="http://schemas.microsoft.com/office/2014/relationships/chartEx" Target="../charts/chartEx3.xml"/><Relationship Id="rId7" Type="http://schemas.microsoft.com/office/2014/relationships/chartEx" Target="../charts/chartEx5.xml"/><Relationship Id="rId12" Type="http://schemas.microsoft.com/office/2014/relationships/chartEx" Target="../charts/chartEx8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11" Type="http://schemas.microsoft.com/office/2014/relationships/chartEx" Target="../charts/chartEx7.xml"/><Relationship Id="rId5" Type="http://schemas.openxmlformats.org/officeDocument/2006/relationships/chart" Target="../charts/chart1.xml"/><Relationship Id="rId10" Type="http://schemas.openxmlformats.org/officeDocument/2006/relationships/chart" Target="../charts/chart4.xml"/><Relationship Id="rId4" Type="http://schemas.microsoft.com/office/2014/relationships/chartEx" Target="../charts/chartEx4.xml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microsoft.com/office/2014/relationships/chartEx" Target="../charts/chartEx11.xml"/><Relationship Id="rId7" Type="http://schemas.microsoft.com/office/2014/relationships/chartEx" Target="../charts/chartEx13.xml"/><Relationship Id="rId2" Type="http://schemas.microsoft.com/office/2014/relationships/chartEx" Target="../charts/chartEx10.xml"/><Relationship Id="rId1" Type="http://schemas.microsoft.com/office/2014/relationships/chartEx" Target="../charts/chartEx9.xml"/><Relationship Id="rId6" Type="http://schemas.microsoft.com/office/2014/relationships/chartEx" Target="../charts/chartEx12.xml"/><Relationship Id="rId5" Type="http://schemas.openxmlformats.org/officeDocument/2006/relationships/chart" Target="../charts/chart6.xml"/><Relationship Id="rId10" Type="http://schemas.microsoft.com/office/2014/relationships/chartEx" Target="../charts/chartEx14.xml"/><Relationship Id="rId4" Type="http://schemas.openxmlformats.org/officeDocument/2006/relationships/chart" Target="../charts/chart5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255984</xdr:colOff>
      <xdr:row>29</xdr:row>
      <xdr:rowOff>3570</xdr:rowOff>
    </xdr:from>
    <xdr:to>
      <xdr:col>5</xdr:col>
      <xdr:colOff>553640</xdr:colOff>
      <xdr:row>43</xdr:row>
      <xdr:rowOff>79770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ADA08B5-3F48-46ED-8350-5D92741C6D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5984" y="5543310"/>
              <a:ext cx="5692616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327421</xdr:colOff>
      <xdr:row>44</xdr:row>
      <xdr:rowOff>86914</xdr:rowOff>
    </xdr:from>
    <xdr:to>
      <xdr:col>5</xdr:col>
      <xdr:colOff>625077</xdr:colOff>
      <xdr:row>58</xdr:row>
      <xdr:rowOff>163114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7BD62A5-6F2B-480B-ADEC-47555875DE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421" y="8369854"/>
              <a:ext cx="5692616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1279921</xdr:colOff>
      <xdr:row>28</xdr:row>
      <xdr:rowOff>182164</xdr:rowOff>
    </xdr:from>
    <xdr:to>
      <xdr:col>11</xdr:col>
      <xdr:colOff>279796</xdr:colOff>
      <xdr:row>43</xdr:row>
      <xdr:rowOff>67864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00B9B8D-AAEE-4E78-A3CF-85B65657A6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74881" y="5539024"/>
              <a:ext cx="6147435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1232296</xdr:colOff>
      <xdr:row>44</xdr:row>
      <xdr:rowOff>39290</xdr:rowOff>
    </xdr:from>
    <xdr:to>
      <xdr:col>11</xdr:col>
      <xdr:colOff>232171</xdr:colOff>
      <xdr:row>58</xdr:row>
      <xdr:rowOff>115490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67BDC79-261F-4F4B-B599-B3815D0965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7256" y="8322230"/>
              <a:ext cx="6147435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370417</xdr:colOff>
      <xdr:row>60</xdr:row>
      <xdr:rowOff>57149</xdr:rowOff>
    </xdr:from>
    <xdr:to>
      <xdr:col>5</xdr:col>
      <xdr:colOff>476250</xdr:colOff>
      <xdr:row>74</xdr:row>
      <xdr:rowOff>133349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61CFFD-8D93-43CD-8DC6-CAD9DF16E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1195916</xdr:colOff>
      <xdr:row>59</xdr:row>
      <xdr:rowOff>162983</xdr:rowOff>
    </xdr:from>
    <xdr:to>
      <xdr:col>11</xdr:col>
      <xdr:colOff>222250</xdr:colOff>
      <xdr:row>74</xdr:row>
      <xdr:rowOff>48683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D221ED-0174-4C58-97F1-48A080A66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10584</xdr:colOff>
      <xdr:row>43</xdr:row>
      <xdr:rowOff>152400</xdr:rowOff>
    </xdr:from>
    <xdr:to>
      <xdr:col>16</xdr:col>
      <xdr:colOff>74084</xdr:colOff>
      <xdr:row>58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241BD28A-B85A-4BA4-96F7-4C5F6F4BF6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1284" y="8252460"/>
              <a:ext cx="477266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285750</xdr:colOff>
      <xdr:row>43</xdr:row>
      <xdr:rowOff>152399</xdr:rowOff>
    </xdr:from>
    <xdr:to>
      <xdr:col>22</xdr:col>
      <xdr:colOff>306917</xdr:colOff>
      <xdr:row>58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1D449C2A-D656-449D-B5AC-0189E44AD2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15610" y="8252459"/>
              <a:ext cx="4585547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10583</xdr:colOff>
      <xdr:row>60</xdr:row>
      <xdr:rowOff>14817</xdr:rowOff>
    </xdr:from>
    <xdr:to>
      <xdr:col>16</xdr:col>
      <xdr:colOff>74083</xdr:colOff>
      <xdr:row>74</xdr:row>
      <xdr:rowOff>91017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2B6F45-32B4-4914-A2F7-8F9F1BB99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264583</xdr:colOff>
      <xdr:row>59</xdr:row>
      <xdr:rowOff>152399</xdr:rowOff>
    </xdr:from>
    <xdr:to>
      <xdr:col>22</xdr:col>
      <xdr:colOff>285750</xdr:colOff>
      <xdr:row>74</xdr:row>
      <xdr:rowOff>38099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20D1A6D-1407-4274-9D9E-04FCCC016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15724</xdr:colOff>
      <xdr:row>28</xdr:row>
      <xdr:rowOff>168125</xdr:rowOff>
    </xdr:from>
    <xdr:to>
      <xdr:col>15</xdr:col>
      <xdr:colOff>587829</xdr:colOff>
      <xdr:row>43</xdr:row>
      <xdr:rowOff>123371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248EA6C-EE12-4869-89F3-98FF2F3DB5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6424" y="5524985"/>
              <a:ext cx="4671665" cy="26984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176077</xdr:colOff>
      <xdr:row>28</xdr:row>
      <xdr:rowOff>154306</xdr:rowOff>
    </xdr:from>
    <xdr:to>
      <xdr:col>22</xdr:col>
      <xdr:colOff>174172</xdr:colOff>
      <xdr:row>43</xdr:row>
      <xdr:rowOff>137977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95F1B470-278F-4E98-BB60-B12C7A5745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05937" y="5511166"/>
              <a:ext cx="4562475" cy="27268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129267</xdr:colOff>
      <xdr:row>20</xdr:row>
      <xdr:rowOff>43542</xdr:rowOff>
    </xdr:from>
    <xdr:to>
      <xdr:col>5</xdr:col>
      <xdr:colOff>102053</xdr:colOff>
      <xdr:row>34</xdr:row>
      <xdr:rowOff>119742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9E917A2-7F60-449F-860A-DE35771300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267" y="4120242"/>
              <a:ext cx="5619206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401410</xdr:colOff>
      <xdr:row>20</xdr:row>
      <xdr:rowOff>29935</xdr:rowOff>
    </xdr:from>
    <xdr:to>
      <xdr:col>8</xdr:col>
      <xdr:colOff>1449160</xdr:colOff>
      <xdr:row>34</xdr:row>
      <xdr:rowOff>106135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8EC2ED2-3575-4F1B-A3FF-365AA2ED3D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47830" y="4106635"/>
              <a:ext cx="465963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238124</xdr:colOff>
      <xdr:row>35</xdr:row>
      <xdr:rowOff>2721</xdr:rowOff>
    </xdr:from>
    <xdr:to>
      <xdr:col>7</xdr:col>
      <xdr:colOff>469445</xdr:colOff>
      <xdr:row>49</xdr:row>
      <xdr:rowOff>78921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29C387F-1B2A-4248-82B7-423B08C340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0324" y="6822621"/>
              <a:ext cx="5611041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88445</xdr:colOff>
      <xdr:row>49</xdr:row>
      <xdr:rowOff>179614</xdr:rowOff>
    </xdr:from>
    <xdr:to>
      <xdr:col>5</xdr:col>
      <xdr:colOff>61231</xdr:colOff>
      <xdr:row>64</xdr:row>
      <xdr:rowOff>65314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78AB81-8167-4617-80E3-D418ACA26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346981</xdr:colOff>
      <xdr:row>49</xdr:row>
      <xdr:rowOff>97971</xdr:rowOff>
    </xdr:from>
    <xdr:to>
      <xdr:col>8</xdr:col>
      <xdr:colOff>1394731</xdr:colOff>
      <xdr:row>63</xdr:row>
      <xdr:rowOff>174171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80FD8B-DB08-4E81-A950-BD3A23387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102052</xdr:colOff>
      <xdr:row>20</xdr:row>
      <xdr:rowOff>16328</xdr:rowOff>
    </xdr:from>
    <xdr:to>
      <xdr:col>14</xdr:col>
      <xdr:colOff>687159</xdr:colOff>
      <xdr:row>34</xdr:row>
      <xdr:rowOff>92528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63D10F15-E4E7-4DE3-9FA0-1F79ABB4C9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75152" y="4093028"/>
              <a:ext cx="4661807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360588</xdr:colOff>
      <xdr:row>34</xdr:row>
      <xdr:rowOff>138792</xdr:rowOff>
    </xdr:from>
    <xdr:to>
      <xdr:col>17</xdr:col>
      <xdr:colOff>510266</xdr:colOff>
      <xdr:row>49</xdr:row>
      <xdr:rowOff>24492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C019C55E-A590-41E1-B407-C0C52DCB4F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90148" y="6775812"/>
              <a:ext cx="4630238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20409</xdr:colOff>
      <xdr:row>49</xdr:row>
      <xdr:rowOff>70757</xdr:rowOff>
    </xdr:from>
    <xdr:to>
      <xdr:col>14</xdr:col>
      <xdr:colOff>605516</xdr:colOff>
      <xdr:row>63</xdr:row>
      <xdr:rowOff>146957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A2B2AD5-F435-404A-AA46-B10749B9C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782410</xdr:colOff>
      <xdr:row>49</xdr:row>
      <xdr:rowOff>57150</xdr:rowOff>
    </xdr:from>
    <xdr:to>
      <xdr:col>21</xdr:col>
      <xdr:colOff>374196</xdr:colOff>
      <xdr:row>63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4A775D2-EE91-488E-9C9C-3A7A426E7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910166</xdr:colOff>
      <xdr:row>20</xdr:row>
      <xdr:rowOff>29210</xdr:rowOff>
    </xdr:from>
    <xdr:to>
      <xdr:col>21</xdr:col>
      <xdr:colOff>458893</xdr:colOff>
      <xdr:row>35</xdr:row>
      <xdr:rowOff>62230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90CCBEB-CF59-48B8-B4D3-B7935F9459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59966" y="4105910"/>
              <a:ext cx="4547447" cy="2776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71CFE-1EB8-4AB8-98BD-192F6C6BC275}">
  <dimension ref="A1:Q53"/>
  <sheetViews>
    <sheetView zoomScale="80" zoomScaleNormal="80" workbookViewId="0">
      <selection activeCell="P17" sqref="P17"/>
    </sheetView>
  </sheetViews>
  <sheetFormatPr defaultRowHeight="14.4" x14ac:dyDescent="0.3"/>
  <cols>
    <col min="1" max="1" width="19.44140625" bestFit="1" customWidth="1"/>
    <col min="2" max="2" width="22.109375" bestFit="1" customWidth="1"/>
    <col min="3" max="3" width="13.77734375" bestFit="1" customWidth="1"/>
    <col min="4" max="4" width="15" bestFit="1" customWidth="1"/>
    <col min="5" max="5" width="8.33203125" bestFit="1" customWidth="1"/>
    <col min="6" max="6" width="21" bestFit="1" customWidth="1"/>
    <col min="7" max="7" width="8.88671875" customWidth="1"/>
    <col min="8" max="8" width="21" bestFit="1" customWidth="1"/>
    <col min="9" max="9" width="21" customWidth="1"/>
    <col min="10" max="10" width="8.6640625" customWidth="1"/>
    <col min="11" max="11" width="23.6640625" bestFit="1" customWidth="1"/>
    <col min="12" max="12" width="9.88671875" customWidth="1"/>
    <col min="13" max="13" width="20.109375" bestFit="1" customWidth="1"/>
    <col min="14" max="14" width="18.6640625" bestFit="1" customWidth="1"/>
    <col min="15" max="15" width="21" bestFit="1" customWidth="1"/>
    <col min="17" max="17" width="22.109375" bestFit="1" customWidth="1"/>
  </cols>
  <sheetData>
    <row r="1" spans="1:17" ht="15" thickBot="1" x14ac:dyDescent="0.35">
      <c r="A1" t="s">
        <v>0</v>
      </c>
    </row>
    <row r="2" spans="1:17" ht="14.4" customHeight="1" x14ac:dyDescent="0.3">
      <c r="A2" s="166" t="s">
        <v>56</v>
      </c>
      <c r="B2" s="169" t="s">
        <v>21</v>
      </c>
      <c r="C2" s="162" t="s">
        <v>19</v>
      </c>
      <c r="D2" s="163"/>
      <c r="E2" s="164"/>
      <c r="F2" s="164"/>
      <c r="G2" s="165"/>
      <c r="H2" s="152" t="s">
        <v>24</v>
      </c>
      <c r="I2" s="153"/>
      <c r="J2" s="154"/>
      <c r="K2" s="154"/>
      <c r="L2" s="155"/>
      <c r="M2" s="146" t="s">
        <v>57</v>
      </c>
      <c r="P2" s="2"/>
      <c r="Q2" s="5"/>
    </row>
    <row r="3" spans="1:17" x14ac:dyDescent="0.3">
      <c r="A3" s="167"/>
      <c r="B3" s="170"/>
      <c r="C3" s="156" t="s">
        <v>58</v>
      </c>
      <c r="D3" s="157"/>
      <c r="E3" s="158"/>
      <c r="F3" s="148" t="s">
        <v>59</v>
      </c>
      <c r="G3" s="149"/>
      <c r="H3" s="159" t="s">
        <v>58</v>
      </c>
      <c r="I3" s="160"/>
      <c r="J3" s="161"/>
      <c r="K3" s="150" t="s">
        <v>61</v>
      </c>
      <c r="L3" s="151"/>
      <c r="M3" s="147"/>
      <c r="P3" s="3"/>
      <c r="Q3" s="4"/>
    </row>
    <row r="4" spans="1:17" ht="29.4" thickBot="1" x14ac:dyDescent="0.35">
      <c r="A4" s="168"/>
      <c r="B4" s="171"/>
      <c r="C4" s="57" t="s">
        <v>22</v>
      </c>
      <c r="D4" s="53" t="s">
        <v>23</v>
      </c>
      <c r="E4" s="119" t="s">
        <v>67</v>
      </c>
      <c r="F4" s="59" t="s">
        <v>60</v>
      </c>
      <c r="G4" s="120" t="s">
        <v>23</v>
      </c>
      <c r="H4" s="122" t="s">
        <v>22</v>
      </c>
      <c r="I4" s="98" t="s">
        <v>23</v>
      </c>
      <c r="J4" s="123" t="s">
        <v>67</v>
      </c>
      <c r="K4" s="109" t="s">
        <v>22</v>
      </c>
      <c r="L4" s="60" t="s">
        <v>23</v>
      </c>
      <c r="M4" s="61">
        <v>2015</v>
      </c>
      <c r="P4" s="3"/>
      <c r="Q4" s="4"/>
    </row>
    <row r="5" spans="1:17" ht="15" thickBot="1" x14ac:dyDescent="0.35">
      <c r="A5" s="13" t="s">
        <v>1</v>
      </c>
      <c r="B5" s="50">
        <v>146226.266761779</v>
      </c>
      <c r="C5" s="55">
        <v>20978426</v>
      </c>
      <c r="D5" s="56">
        <f t="shared" ref="D5:D21" si="0">C5/B5</f>
        <v>143.46551043511559</v>
      </c>
      <c r="E5" s="118">
        <f t="shared" ref="E5:E20" si="1">D5/$E$21</f>
        <v>4.1676788124217122E-2</v>
      </c>
      <c r="F5" s="101">
        <v>165159592.480102</v>
      </c>
      <c r="G5" s="58">
        <f t="shared" ref="G5:G21" si="2">F5/B5</f>
        <v>1129.479649160214</v>
      </c>
      <c r="H5" s="8">
        <v>0</v>
      </c>
      <c r="I5" s="105">
        <f t="shared" ref="I5:I20" si="3">H5/B5</f>
        <v>0</v>
      </c>
      <c r="J5" s="121">
        <f t="shared" ref="J5:J20" si="4">I5/$J$21</f>
        <v>0</v>
      </c>
      <c r="K5" s="110">
        <v>0</v>
      </c>
      <c r="L5" s="52"/>
      <c r="M5" s="62">
        <v>10964888984.2812</v>
      </c>
      <c r="P5" s="3"/>
      <c r="Q5" s="4"/>
    </row>
    <row r="6" spans="1:17" x14ac:dyDescent="0.3">
      <c r="A6" s="13" t="s">
        <v>2</v>
      </c>
      <c r="B6" s="50">
        <v>17811.266311645501</v>
      </c>
      <c r="C6" s="25">
        <v>770213</v>
      </c>
      <c r="D6" s="6">
        <f t="shared" si="0"/>
        <v>43.243023068854647</v>
      </c>
      <c r="E6" s="104">
        <f t="shared" si="1"/>
        <v>1.2562115485633558E-2</v>
      </c>
      <c r="F6" s="102">
        <v>12695461.1784667</v>
      </c>
      <c r="G6" s="27">
        <f t="shared" si="2"/>
        <v>712.77701182683768</v>
      </c>
      <c r="H6" s="9">
        <v>0</v>
      </c>
      <c r="I6" s="106">
        <f t="shared" si="3"/>
        <v>0</v>
      </c>
      <c r="J6" s="116">
        <f t="shared" si="4"/>
        <v>0</v>
      </c>
      <c r="K6" s="111">
        <v>0</v>
      </c>
      <c r="L6" s="29"/>
    </row>
    <row r="7" spans="1:17" x14ac:dyDescent="0.3">
      <c r="A7" s="13" t="s">
        <v>3</v>
      </c>
      <c r="B7" s="50">
        <v>45918.331117629998</v>
      </c>
      <c r="C7" s="25">
        <v>5510430</v>
      </c>
      <c r="D7" s="6">
        <f t="shared" si="0"/>
        <v>120.00501468321683</v>
      </c>
      <c r="E7" s="104">
        <f t="shared" si="1"/>
        <v>3.4861504731187362E-2</v>
      </c>
      <c r="F7" s="102">
        <v>47564566.370422304</v>
      </c>
      <c r="G7" s="27">
        <f t="shared" si="2"/>
        <v>1035.8513737917676</v>
      </c>
      <c r="H7" s="10">
        <v>15080.0140280254</v>
      </c>
      <c r="I7" s="106">
        <f t="shared" si="3"/>
        <v>0.32840945350114309</v>
      </c>
      <c r="J7" s="116">
        <f t="shared" si="4"/>
        <v>3.8664307139686431E-2</v>
      </c>
      <c r="K7" s="112">
        <v>102852.39453125</v>
      </c>
      <c r="L7" s="29">
        <f t="shared" ref="L7:L21" si="5">K7/B7</f>
        <v>2.2398983592798869</v>
      </c>
    </row>
    <row r="8" spans="1:17" x14ac:dyDescent="0.3">
      <c r="A8" s="13" t="s">
        <v>4</v>
      </c>
      <c r="B8" s="50">
        <v>176695.76714706401</v>
      </c>
      <c r="C8" s="25">
        <v>31339585</v>
      </c>
      <c r="D8" s="6">
        <f t="shared" si="0"/>
        <v>177.3646619045268</v>
      </c>
      <c r="E8" s="104">
        <f t="shared" si="1"/>
        <v>5.1524505175489572E-2</v>
      </c>
      <c r="F8" s="102">
        <v>158671620.669433</v>
      </c>
      <c r="G8" s="27">
        <f t="shared" si="2"/>
        <v>897.99333187970774</v>
      </c>
      <c r="H8" s="10">
        <v>187082.84952065701</v>
      </c>
      <c r="I8" s="106">
        <f t="shared" si="3"/>
        <v>1.0587851228204455</v>
      </c>
      <c r="J8" s="116">
        <f t="shared" si="4"/>
        <v>0.12465290736071286</v>
      </c>
      <c r="K8" s="112">
        <v>2355589.421875</v>
      </c>
      <c r="L8" s="29">
        <f t="shared" si="5"/>
        <v>13.331329096946853</v>
      </c>
      <c r="N8" s="2"/>
      <c r="O8" s="3"/>
      <c r="P8" s="3"/>
      <c r="Q8" s="4"/>
    </row>
    <row r="9" spans="1:17" x14ac:dyDescent="0.3">
      <c r="A9" s="13" t="s">
        <v>5</v>
      </c>
      <c r="B9" s="50">
        <v>64528.831573486299</v>
      </c>
      <c r="C9" s="25">
        <v>8766371</v>
      </c>
      <c r="D9" s="6">
        <f t="shared" si="0"/>
        <v>135.85200268219236</v>
      </c>
      <c r="E9" s="104">
        <f t="shared" si="1"/>
        <v>3.9465061078892368E-2</v>
      </c>
      <c r="F9" s="102">
        <v>89308085.613037094</v>
      </c>
      <c r="G9" s="27">
        <f t="shared" si="2"/>
        <v>1384.0028315301486</v>
      </c>
      <c r="H9" s="9">
        <v>0</v>
      </c>
      <c r="I9" s="106">
        <f t="shared" si="3"/>
        <v>0</v>
      </c>
      <c r="J9" s="116">
        <f t="shared" si="4"/>
        <v>0</v>
      </c>
      <c r="K9" s="111">
        <v>0</v>
      </c>
      <c r="L9" s="29">
        <f t="shared" si="5"/>
        <v>0</v>
      </c>
      <c r="N9" s="2"/>
      <c r="O9" s="3"/>
      <c r="P9" s="3"/>
      <c r="Q9" s="4"/>
    </row>
    <row r="10" spans="1:17" x14ac:dyDescent="0.3">
      <c r="A10" s="13" t="s">
        <v>6</v>
      </c>
      <c r="B10" s="50">
        <v>175557.58246994001</v>
      </c>
      <c r="C10" s="25">
        <v>13371876</v>
      </c>
      <c r="D10" s="6">
        <f t="shared" si="0"/>
        <v>76.168034509643633</v>
      </c>
      <c r="E10" s="104">
        <f t="shared" si="1"/>
        <v>2.2126844469229856E-2</v>
      </c>
      <c r="F10" s="102">
        <v>182964199.99121001</v>
      </c>
      <c r="G10" s="27">
        <f t="shared" si="2"/>
        <v>1042.1891063721966</v>
      </c>
      <c r="H10" s="9">
        <v>0</v>
      </c>
      <c r="I10" s="106">
        <f t="shared" si="3"/>
        <v>0</v>
      </c>
      <c r="J10" s="116">
        <f t="shared" si="4"/>
        <v>0</v>
      </c>
      <c r="K10" s="111">
        <v>0</v>
      </c>
      <c r="L10" s="29">
        <f t="shared" si="5"/>
        <v>0</v>
      </c>
      <c r="P10" s="3"/>
      <c r="Q10" s="4"/>
    </row>
    <row r="11" spans="1:17" x14ac:dyDescent="0.3">
      <c r="A11" s="13" t="s">
        <v>7</v>
      </c>
      <c r="B11" s="50">
        <v>81994.854938506993</v>
      </c>
      <c r="C11" s="25">
        <v>39577944</v>
      </c>
      <c r="D11" s="6">
        <f t="shared" si="0"/>
        <v>482.68813975806097</v>
      </c>
      <c r="E11" s="104">
        <f t="shared" si="1"/>
        <v>0.14022109752899373</v>
      </c>
      <c r="F11" s="102">
        <v>124046966.42968699</v>
      </c>
      <c r="G11" s="27">
        <f t="shared" si="2"/>
        <v>1512.8628073397713</v>
      </c>
      <c r="H11" s="9">
        <v>0</v>
      </c>
      <c r="I11" s="106">
        <f t="shared" si="3"/>
        <v>0</v>
      </c>
      <c r="J11" s="116">
        <f t="shared" si="4"/>
        <v>0</v>
      </c>
      <c r="K11" s="111">
        <v>0</v>
      </c>
      <c r="L11" s="29">
        <f t="shared" si="5"/>
        <v>0</v>
      </c>
      <c r="P11" s="3"/>
      <c r="Q11" s="4"/>
    </row>
    <row r="12" spans="1:17" x14ac:dyDescent="0.3">
      <c r="A12" s="13" t="s">
        <v>8</v>
      </c>
      <c r="B12" s="50">
        <v>63868.873760223301</v>
      </c>
      <c r="C12" s="25">
        <v>10743153</v>
      </c>
      <c r="D12" s="6">
        <f t="shared" si="0"/>
        <v>168.2063948760389</v>
      </c>
      <c r="E12" s="104">
        <f t="shared" si="1"/>
        <v>4.8864024943176758E-2</v>
      </c>
      <c r="F12" s="102">
        <v>63865499.4375</v>
      </c>
      <c r="G12" s="27">
        <f t="shared" si="2"/>
        <v>999.94716796266096</v>
      </c>
      <c r="H12" s="9">
        <v>0</v>
      </c>
      <c r="I12" s="106">
        <f t="shared" si="3"/>
        <v>0</v>
      </c>
      <c r="J12" s="116">
        <f t="shared" si="4"/>
        <v>0</v>
      </c>
      <c r="K12" s="111">
        <v>0</v>
      </c>
      <c r="L12" s="29">
        <f t="shared" si="5"/>
        <v>0</v>
      </c>
      <c r="P12" s="3"/>
      <c r="Q12" s="4"/>
    </row>
    <row r="13" spans="1:17" x14ac:dyDescent="0.3">
      <c r="A13" s="13" t="s">
        <v>9</v>
      </c>
      <c r="B13" s="50">
        <v>70044.157798767003</v>
      </c>
      <c r="C13" s="25">
        <v>26820563</v>
      </c>
      <c r="D13" s="6">
        <f t="shared" si="0"/>
        <v>382.90935094193003</v>
      </c>
      <c r="E13" s="104">
        <f t="shared" si="1"/>
        <v>0.11123531949656815</v>
      </c>
      <c r="F13" s="102">
        <v>74661485.6640625</v>
      </c>
      <c r="G13" s="27">
        <f t="shared" si="2"/>
        <v>1065.9202424642012</v>
      </c>
      <c r="H13" s="9">
        <v>0</v>
      </c>
      <c r="I13" s="106">
        <f t="shared" si="3"/>
        <v>0</v>
      </c>
      <c r="J13" s="116">
        <f t="shared" si="4"/>
        <v>0</v>
      </c>
      <c r="K13" s="111">
        <v>0</v>
      </c>
      <c r="L13" s="29">
        <f t="shared" si="5"/>
        <v>0</v>
      </c>
      <c r="P13" s="3"/>
      <c r="Q13" s="4"/>
    </row>
    <row r="14" spans="1:17" x14ac:dyDescent="0.3">
      <c r="A14" s="13" t="s">
        <v>10</v>
      </c>
      <c r="B14" s="50">
        <v>61802.968109130801</v>
      </c>
      <c r="C14" s="25">
        <v>7104487</v>
      </c>
      <c r="D14" s="6">
        <f t="shared" si="0"/>
        <v>114.95381560728602</v>
      </c>
      <c r="E14" s="104">
        <f t="shared" si="1"/>
        <v>3.3394129380677463E-2</v>
      </c>
      <c r="F14" s="102">
        <v>45800349.1953125</v>
      </c>
      <c r="G14" s="27">
        <f t="shared" si="2"/>
        <v>741.07038216091655</v>
      </c>
      <c r="H14" s="9">
        <v>0</v>
      </c>
      <c r="I14" s="106">
        <f t="shared" si="3"/>
        <v>0</v>
      </c>
      <c r="J14" s="116">
        <f t="shared" si="4"/>
        <v>0</v>
      </c>
      <c r="K14" s="111">
        <v>0</v>
      </c>
      <c r="L14" s="29">
        <f t="shared" si="5"/>
        <v>0</v>
      </c>
      <c r="P14" s="3"/>
      <c r="Q14" s="4"/>
    </row>
    <row r="15" spans="1:17" x14ac:dyDescent="0.3">
      <c r="A15" s="13" t="s">
        <v>11</v>
      </c>
      <c r="B15" s="50">
        <v>57556.402671813899</v>
      </c>
      <c r="C15" s="25">
        <v>7226665</v>
      </c>
      <c r="D15" s="6">
        <f t="shared" si="0"/>
        <v>125.55796861048422</v>
      </c>
      <c r="E15" s="104">
        <f t="shared" si="1"/>
        <v>3.6474640066560739E-2</v>
      </c>
      <c r="F15" s="102">
        <v>53542045.6796875</v>
      </c>
      <c r="G15" s="27">
        <f t="shared" si="2"/>
        <v>930.25351123807673</v>
      </c>
      <c r="H15" s="10">
        <v>5914.34411450075</v>
      </c>
      <c r="I15" s="106">
        <f t="shared" si="3"/>
        <v>0.10275736216914542</v>
      </c>
      <c r="J15" s="116">
        <f t="shared" si="4"/>
        <v>1.2097831440038023E-2</v>
      </c>
      <c r="K15" s="113">
        <v>0</v>
      </c>
      <c r="L15" s="29">
        <f t="shared" si="5"/>
        <v>0</v>
      </c>
      <c r="P15" s="3"/>
      <c r="Q15" s="4"/>
    </row>
    <row r="16" spans="1:17" x14ac:dyDescent="0.3">
      <c r="A16" s="13" t="s">
        <v>12</v>
      </c>
      <c r="B16" s="50">
        <v>97068.623779296802</v>
      </c>
      <c r="C16" s="25">
        <v>16474249</v>
      </c>
      <c r="D16" s="6">
        <f t="shared" si="0"/>
        <v>169.71754990013258</v>
      </c>
      <c r="E16" s="104">
        <f t="shared" si="1"/>
        <v>4.9303016081680966E-2</v>
      </c>
      <c r="F16" s="102">
        <v>87994035.345703095</v>
      </c>
      <c r="G16" s="27">
        <f t="shared" si="2"/>
        <v>906.51367990725373</v>
      </c>
      <c r="H16" s="10">
        <v>648904.02596646105</v>
      </c>
      <c r="I16" s="106">
        <f t="shared" si="3"/>
        <v>6.6850028433684461</v>
      </c>
      <c r="J16" s="116">
        <f t="shared" si="4"/>
        <v>0.78703886386381094</v>
      </c>
      <c r="K16" s="112">
        <v>7819646.62109375</v>
      </c>
      <c r="L16" s="29">
        <f t="shared" si="5"/>
        <v>80.557921979744364</v>
      </c>
      <c r="P16" s="3"/>
      <c r="Q16" s="4"/>
    </row>
    <row r="17" spans="1:17" x14ac:dyDescent="0.3">
      <c r="A17" s="13" t="s">
        <v>13</v>
      </c>
      <c r="B17" s="50">
        <v>55871.6956596374</v>
      </c>
      <c r="C17" s="25">
        <v>34777455</v>
      </c>
      <c r="D17" s="6">
        <f t="shared" si="0"/>
        <v>622.45211263784472</v>
      </c>
      <c r="E17" s="104">
        <f t="shared" si="1"/>
        <v>0.18082258751389135</v>
      </c>
      <c r="F17" s="102">
        <v>89738530.9296875</v>
      </c>
      <c r="G17" s="27">
        <f t="shared" si="2"/>
        <v>1606.1537039498883</v>
      </c>
      <c r="H17" s="10">
        <v>10740.549058851801</v>
      </c>
      <c r="I17" s="106">
        <f t="shared" si="3"/>
        <v>0.19223596012338218</v>
      </c>
      <c r="J17" s="116">
        <f t="shared" si="4"/>
        <v>2.263232719479889E-2</v>
      </c>
      <c r="K17" s="112">
        <v>241999.1796875</v>
      </c>
      <c r="L17" s="29">
        <f t="shared" si="5"/>
        <v>4.3313376626642111</v>
      </c>
      <c r="P17" s="3"/>
      <c r="Q17" s="4"/>
    </row>
    <row r="18" spans="1:17" x14ac:dyDescent="0.3">
      <c r="A18" s="13" t="s">
        <v>14</v>
      </c>
      <c r="B18" s="50">
        <v>126649.234792709</v>
      </c>
      <c r="C18" s="25">
        <v>16788447</v>
      </c>
      <c r="D18" s="6">
        <f t="shared" si="0"/>
        <v>132.55861377668967</v>
      </c>
      <c r="E18" s="104">
        <f t="shared" si="1"/>
        <v>3.8508330285484289E-2</v>
      </c>
      <c r="F18" s="102">
        <v>143412438.86425701</v>
      </c>
      <c r="G18" s="27">
        <f t="shared" si="2"/>
        <v>1132.3593000698734</v>
      </c>
      <c r="H18" s="10">
        <v>16043.356182695101</v>
      </c>
      <c r="I18" s="106">
        <f t="shared" si="3"/>
        <v>0.12667550821727264</v>
      </c>
      <c r="J18" s="116">
        <f t="shared" si="4"/>
        <v>1.4913763000952875E-2</v>
      </c>
      <c r="K18" s="112">
        <v>151983.7890625</v>
      </c>
      <c r="L18" s="29">
        <f t="shared" si="5"/>
        <v>1.2000371680986222</v>
      </c>
      <c r="P18" s="3"/>
      <c r="Q18" s="4"/>
    </row>
    <row r="19" spans="1:17" x14ac:dyDescent="0.3">
      <c r="A19" s="13" t="s">
        <v>15</v>
      </c>
      <c r="B19" s="50">
        <v>154206.144323349</v>
      </c>
      <c r="C19" s="25">
        <v>45579919</v>
      </c>
      <c r="D19" s="6">
        <f t="shared" si="0"/>
        <v>295.57783965096229</v>
      </c>
      <c r="E19" s="104">
        <f t="shared" si="1"/>
        <v>8.5865480560349094E-2</v>
      </c>
      <c r="F19" s="102">
        <v>193738292.890625</v>
      </c>
      <c r="G19" s="27">
        <f t="shared" si="2"/>
        <v>1256.3591012585241</v>
      </c>
      <c r="H19" s="9">
        <v>0</v>
      </c>
      <c r="I19" s="106">
        <f t="shared" si="3"/>
        <v>0</v>
      </c>
      <c r="J19" s="116">
        <f t="shared" si="4"/>
        <v>0</v>
      </c>
      <c r="K19" s="111">
        <v>0</v>
      </c>
      <c r="L19" s="29">
        <f t="shared" si="5"/>
        <v>0</v>
      </c>
      <c r="P19" s="4"/>
      <c r="Q19" s="4"/>
    </row>
    <row r="20" spans="1:17" x14ac:dyDescent="0.3">
      <c r="A20" s="13" t="s">
        <v>16</v>
      </c>
      <c r="B20" s="50">
        <v>158977.30445861799</v>
      </c>
      <c r="C20" s="25">
        <v>40001237</v>
      </c>
      <c r="D20" s="6">
        <f t="shared" si="0"/>
        <v>251.61602240156472</v>
      </c>
      <c r="E20" s="104">
        <f t="shared" si="1"/>
        <v>7.3094555077967527E-2</v>
      </c>
      <c r="F20" s="103">
        <v>212090794.37866199</v>
      </c>
      <c r="G20" s="31">
        <f t="shared" si="2"/>
        <v>1334.0947948571459</v>
      </c>
      <c r="H20" s="11">
        <v>0</v>
      </c>
      <c r="I20" s="107">
        <f t="shared" si="3"/>
        <v>0</v>
      </c>
      <c r="J20" s="116">
        <f t="shared" si="4"/>
        <v>0</v>
      </c>
      <c r="K20" s="114">
        <v>0</v>
      </c>
      <c r="L20" s="32">
        <f t="shared" si="5"/>
        <v>0</v>
      </c>
      <c r="M20" s="4"/>
      <c r="P20" s="4"/>
      <c r="Q20" s="4"/>
    </row>
    <row r="21" spans="1:17" ht="15" thickBot="1" x14ac:dyDescent="0.35">
      <c r="A21" s="51" t="s">
        <v>20</v>
      </c>
      <c r="B21" s="70">
        <f>SUM(B5:B20)</f>
        <v>1554778.3056735967</v>
      </c>
      <c r="C21" s="71">
        <f>SUM(C5:C20)</f>
        <v>325831020</v>
      </c>
      <c r="D21" s="72">
        <f t="shared" si="0"/>
        <v>209.56751120786703</v>
      </c>
      <c r="E21" s="72">
        <f>SUM(D5:D20)</f>
        <v>3442.3360554445444</v>
      </c>
      <c r="F21" s="78">
        <f>SUM(F5:F20)</f>
        <v>1745253965.1178551</v>
      </c>
      <c r="G21" s="74">
        <f t="shared" si="2"/>
        <v>1122.5098515648094</v>
      </c>
      <c r="H21" s="93">
        <f>SUM(H5:H20)</f>
        <v>883765.13887119107</v>
      </c>
      <c r="I21" s="108">
        <f>H21/(B18+B16+B17+B15+B8+B7)</f>
        <v>1.5788285189548033</v>
      </c>
      <c r="J21" s="117">
        <f>SUM(I5:I20)</f>
        <v>8.4938662501998348</v>
      </c>
      <c r="K21" s="115">
        <f>SUM(K5:K20)</f>
        <v>10672071.40625</v>
      </c>
      <c r="L21" s="75">
        <f t="shared" si="5"/>
        <v>6.8640470267086728</v>
      </c>
      <c r="M21" s="4"/>
      <c r="P21" s="4"/>
      <c r="Q21" s="4"/>
    </row>
    <row r="22" spans="1:17" ht="15" thickBot="1" x14ac:dyDescent="0.35">
      <c r="A22" s="12"/>
      <c r="B22" s="4"/>
      <c r="E22" s="4"/>
      <c r="F22" s="4"/>
      <c r="G22" s="4"/>
      <c r="H22" s="4"/>
      <c r="J22" s="4"/>
      <c r="K22" s="4"/>
      <c r="L22" s="4"/>
      <c r="M22" s="4"/>
      <c r="P22" s="4"/>
      <c r="Q22" s="4"/>
    </row>
    <row r="23" spans="1:17" ht="15" thickBot="1" x14ac:dyDescent="0.35">
      <c r="A23" s="143" t="s">
        <v>71</v>
      </c>
      <c r="B23" s="144"/>
      <c r="C23" s="145"/>
      <c r="E23" s="4"/>
      <c r="I23" s="99"/>
      <c r="M23" s="4"/>
      <c r="P23" s="4"/>
      <c r="Q23" s="4"/>
    </row>
    <row r="24" spans="1:17" x14ac:dyDescent="0.3">
      <c r="A24" s="66" t="s">
        <v>62</v>
      </c>
      <c r="B24" s="67" t="s">
        <v>63</v>
      </c>
      <c r="C24" s="68" t="s">
        <v>64</v>
      </c>
      <c r="E24" s="4"/>
      <c r="I24" s="99"/>
      <c r="J24" s="97"/>
      <c r="M24" s="4"/>
      <c r="P24" s="4"/>
      <c r="Q24" s="4"/>
    </row>
    <row r="25" spans="1:17" ht="14.4" customHeight="1" x14ac:dyDescent="0.3">
      <c r="A25" s="34" t="s">
        <v>25</v>
      </c>
      <c r="B25" s="21">
        <f>MEDIAN(E5:E20)</f>
        <v>4.527040653369694E-2</v>
      </c>
      <c r="C25" s="65">
        <f>MEDIAN(J7:J8,J15:J18)</f>
        <v>3.0648317167242659E-2</v>
      </c>
      <c r="E25" s="4"/>
      <c r="I25" s="99"/>
      <c r="P25" s="4"/>
      <c r="Q25" s="4"/>
    </row>
    <row r="26" spans="1:17" ht="14.4" customHeight="1" x14ac:dyDescent="0.3">
      <c r="A26" s="34" t="s">
        <v>32</v>
      </c>
      <c r="B26" s="64">
        <f>F21/M5</f>
        <v>0.15916749979135922</v>
      </c>
      <c r="C26" s="69">
        <f>K21/M5</f>
        <v>9.7329498014517323E-4</v>
      </c>
      <c r="E26" s="4"/>
      <c r="I26" s="99"/>
      <c r="P26" s="4"/>
      <c r="Q26" s="4"/>
    </row>
    <row r="27" spans="1:17" x14ac:dyDescent="0.3">
      <c r="A27" s="34" t="s">
        <v>30</v>
      </c>
      <c r="B27" s="64">
        <f>C21/M5</f>
        <v>2.9715852159296598E-2</v>
      </c>
      <c r="C27" s="69">
        <f>H21/M5</f>
        <v>8.0599551909565093E-5</v>
      </c>
      <c r="E27" s="4"/>
      <c r="I27" s="99"/>
      <c r="P27" s="4"/>
      <c r="Q27" s="4"/>
    </row>
    <row r="28" spans="1:17" ht="15" thickBot="1" x14ac:dyDescent="0.35">
      <c r="A28" s="35" t="s">
        <v>43</v>
      </c>
      <c r="B28" s="63">
        <v>0.22</v>
      </c>
      <c r="C28" s="54">
        <v>0.19</v>
      </c>
      <c r="E28" s="4"/>
      <c r="I28" s="99"/>
      <c r="P28" s="4"/>
      <c r="Q28" s="4"/>
    </row>
    <row r="29" spans="1:17" x14ac:dyDescent="0.3">
      <c r="N29" s="4"/>
      <c r="O29" s="4"/>
      <c r="P29" s="4"/>
      <c r="Q29" s="4"/>
    </row>
    <row r="30" spans="1:17" x14ac:dyDescent="0.3">
      <c r="N30" s="4"/>
      <c r="O30" s="4"/>
      <c r="P30" s="4"/>
      <c r="Q30" s="4"/>
    </row>
    <row r="31" spans="1:17" x14ac:dyDescent="0.3">
      <c r="N31" s="4"/>
      <c r="O31" s="4"/>
      <c r="P31" s="4"/>
      <c r="Q31" s="4"/>
    </row>
    <row r="32" spans="1:17" x14ac:dyDescent="0.3">
      <c r="N32" s="4"/>
      <c r="O32" s="4"/>
      <c r="P32" s="4"/>
      <c r="Q32" s="4"/>
    </row>
    <row r="33" spans="11:17" x14ac:dyDescent="0.3">
      <c r="N33" s="4"/>
      <c r="O33" s="4"/>
      <c r="P33" s="4"/>
      <c r="Q33" s="4"/>
    </row>
    <row r="34" spans="11:17" x14ac:dyDescent="0.3">
      <c r="K34" s="4"/>
      <c r="L34" s="4"/>
      <c r="M34" s="4"/>
      <c r="N34" s="4"/>
      <c r="O34" s="4"/>
      <c r="P34" s="4"/>
      <c r="Q34" s="4"/>
    </row>
    <row r="35" spans="11:17" x14ac:dyDescent="0.3">
      <c r="K35" s="4"/>
      <c r="L35" s="4"/>
      <c r="M35" s="4"/>
      <c r="N35" s="4"/>
      <c r="O35" s="4"/>
      <c r="P35" s="4"/>
      <c r="Q35" s="4"/>
    </row>
    <row r="36" spans="11:17" x14ac:dyDescent="0.3">
      <c r="K36" s="4"/>
      <c r="L36" s="4"/>
      <c r="M36" s="4"/>
      <c r="N36" s="4"/>
      <c r="O36" s="4"/>
      <c r="P36" s="4"/>
      <c r="Q36" s="4"/>
    </row>
    <row r="37" spans="11:17" x14ac:dyDescent="0.3">
      <c r="K37" s="4"/>
      <c r="L37" s="4"/>
      <c r="M37" s="4"/>
      <c r="N37" s="4"/>
      <c r="O37" s="4"/>
      <c r="P37" s="4"/>
      <c r="Q37" s="4"/>
    </row>
    <row r="38" spans="11:17" x14ac:dyDescent="0.3">
      <c r="K38" s="4"/>
      <c r="L38" s="4"/>
      <c r="M38" s="4"/>
      <c r="N38" s="4"/>
      <c r="O38" s="4"/>
      <c r="P38" s="4"/>
      <c r="Q38" s="4"/>
    </row>
    <row r="39" spans="11:17" x14ac:dyDescent="0.3">
      <c r="K39" s="4"/>
      <c r="L39" s="4"/>
      <c r="M39" s="4"/>
      <c r="N39" s="4"/>
      <c r="O39" s="4"/>
      <c r="P39" s="4"/>
      <c r="Q39" s="4"/>
    </row>
    <row r="40" spans="11:17" x14ac:dyDescent="0.3">
      <c r="K40" s="4"/>
      <c r="L40" s="4"/>
      <c r="M40" s="4"/>
      <c r="N40" s="4"/>
      <c r="O40" s="4"/>
      <c r="P40" s="4"/>
      <c r="Q40" s="4"/>
    </row>
    <row r="41" spans="11:17" x14ac:dyDescent="0.3">
      <c r="K41" s="4"/>
      <c r="L41" s="4"/>
      <c r="M41" s="4"/>
      <c r="N41" s="4"/>
      <c r="O41" s="4"/>
      <c r="P41" s="4"/>
      <c r="Q41" s="4"/>
    </row>
    <row r="42" spans="11:17" x14ac:dyDescent="0.3">
      <c r="K42" s="4"/>
      <c r="L42" s="4"/>
      <c r="M42" s="4"/>
      <c r="N42" s="4"/>
      <c r="O42" s="4"/>
      <c r="P42" s="4"/>
      <c r="Q42" s="4"/>
    </row>
    <row r="43" spans="11:17" x14ac:dyDescent="0.3">
      <c r="K43" s="4"/>
      <c r="L43" s="4"/>
      <c r="M43" s="4"/>
      <c r="N43" s="4"/>
      <c r="O43" s="4"/>
      <c r="P43" s="4"/>
      <c r="Q43" s="4"/>
    </row>
    <row r="44" spans="11:17" x14ac:dyDescent="0.3">
      <c r="K44" s="4"/>
      <c r="L44" s="4"/>
      <c r="M44" s="4"/>
      <c r="N44" s="4"/>
      <c r="O44" s="4"/>
      <c r="P44" s="4"/>
      <c r="Q44" s="4"/>
    </row>
    <row r="45" spans="11:17" x14ac:dyDescent="0.3">
      <c r="K45" s="4"/>
      <c r="L45" s="4"/>
      <c r="M45" s="4"/>
      <c r="N45" s="4"/>
      <c r="O45" s="4"/>
      <c r="P45" s="4"/>
      <c r="Q45" s="4"/>
    </row>
    <row r="46" spans="11:17" x14ac:dyDescent="0.3">
      <c r="K46" s="4"/>
      <c r="L46" s="4"/>
      <c r="M46" s="4"/>
      <c r="N46" s="4"/>
      <c r="O46" s="4"/>
      <c r="P46" s="4"/>
      <c r="Q46" s="4"/>
    </row>
    <row r="47" spans="11:17" x14ac:dyDescent="0.3">
      <c r="K47" s="4"/>
      <c r="L47" s="4"/>
      <c r="M47" s="4"/>
      <c r="N47" s="4"/>
      <c r="O47" s="4"/>
      <c r="P47" s="4"/>
      <c r="Q47" s="4"/>
    </row>
    <row r="48" spans="11:17" x14ac:dyDescent="0.3">
      <c r="K48" s="4"/>
      <c r="L48" s="4"/>
      <c r="M48" s="4"/>
      <c r="N48" s="4"/>
      <c r="O48" s="4"/>
      <c r="P48" s="4"/>
      <c r="Q48" s="4"/>
    </row>
    <row r="49" spans="11:17" x14ac:dyDescent="0.3">
      <c r="K49" s="4"/>
      <c r="L49" s="4"/>
      <c r="M49" s="4"/>
      <c r="N49" s="4"/>
      <c r="O49" s="4"/>
      <c r="P49" s="4"/>
      <c r="Q49" s="4"/>
    </row>
    <row r="50" spans="11:17" x14ac:dyDescent="0.3">
      <c r="K50" s="4"/>
      <c r="L50" s="4"/>
      <c r="M50" s="4"/>
      <c r="N50" s="4"/>
      <c r="O50" s="4"/>
      <c r="P50" s="4"/>
      <c r="Q50" s="4"/>
    </row>
    <row r="51" spans="11:17" x14ac:dyDescent="0.3">
      <c r="K51" s="4"/>
      <c r="L51" s="4"/>
      <c r="M51" s="4"/>
      <c r="N51" s="4"/>
      <c r="O51" s="4"/>
      <c r="P51" s="4"/>
      <c r="Q51" s="4"/>
    </row>
    <row r="52" spans="11:17" x14ac:dyDescent="0.3">
      <c r="K52" s="4"/>
      <c r="L52" s="4"/>
      <c r="M52" s="4"/>
      <c r="N52" s="4"/>
      <c r="O52" s="4"/>
      <c r="P52" s="4"/>
      <c r="Q52" s="4"/>
    </row>
    <row r="53" spans="11:17" x14ac:dyDescent="0.3">
      <c r="K53" s="4"/>
      <c r="L53" s="4"/>
      <c r="M53" s="4"/>
      <c r="N53" s="4"/>
      <c r="O53" s="4"/>
      <c r="P53" s="4"/>
      <c r="Q53" s="4"/>
    </row>
  </sheetData>
  <mergeCells count="10">
    <mergeCell ref="A23:C23"/>
    <mergeCell ref="M2:M3"/>
    <mergeCell ref="F3:G3"/>
    <mergeCell ref="K3:L3"/>
    <mergeCell ref="H2:L2"/>
    <mergeCell ref="C3:E3"/>
    <mergeCell ref="H3:J3"/>
    <mergeCell ref="C2:G2"/>
    <mergeCell ref="A2:A4"/>
    <mergeCell ref="B2:B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FD851-C51C-444D-91FD-B50B3ED453A6}">
  <dimension ref="A1:T18"/>
  <sheetViews>
    <sheetView zoomScale="70" zoomScaleNormal="70" workbookViewId="0">
      <selection activeCell="Q4" sqref="Q4"/>
    </sheetView>
  </sheetViews>
  <sheetFormatPr defaultRowHeight="14.4" x14ac:dyDescent="0.3"/>
  <cols>
    <col min="1" max="1" width="13.44140625" bestFit="1" customWidth="1"/>
    <col min="2" max="3" width="21" bestFit="1" customWidth="1"/>
    <col min="4" max="5" width="13.44140625" customWidth="1"/>
    <col min="6" max="6" width="21" bestFit="1" customWidth="1"/>
    <col min="7" max="7" width="9.5546875" customWidth="1"/>
    <col min="8" max="8" width="22.109375" bestFit="1" customWidth="1"/>
    <col min="9" max="9" width="30" bestFit="1" customWidth="1"/>
    <col min="10" max="10" width="30" customWidth="1"/>
    <col min="11" max="11" width="21" bestFit="1" customWidth="1"/>
    <col min="12" max="12" width="10.44140625" bestFit="1" customWidth="1"/>
    <col min="13" max="13" width="19.109375" bestFit="1" customWidth="1"/>
    <col min="15" max="15" width="19.5546875" bestFit="1" customWidth="1"/>
  </cols>
  <sheetData>
    <row r="1" spans="1:20" ht="15" thickBot="1" x14ac:dyDescent="0.35">
      <c r="A1" t="s">
        <v>18</v>
      </c>
    </row>
    <row r="2" spans="1:20" ht="15" thickBot="1" x14ac:dyDescent="0.35">
      <c r="A2" s="179" t="s">
        <v>26</v>
      </c>
      <c r="B2" s="181" t="s">
        <v>21</v>
      </c>
      <c r="C2" s="189" t="s">
        <v>19</v>
      </c>
      <c r="D2" s="190"/>
      <c r="E2" s="190"/>
      <c r="F2" s="190"/>
      <c r="G2" s="191"/>
      <c r="H2" s="163" t="s">
        <v>28</v>
      </c>
      <c r="I2" s="164"/>
      <c r="J2" s="164"/>
      <c r="K2" s="164"/>
      <c r="L2" s="165"/>
      <c r="M2" s="83" t="s">
        <v>31</v>
      </c>
    </row>
    <row r="3" spans="1:20" x14ac:dyDescent="0.3">
      <c r="A3" s="167"/>
      <c r="B3" s="170"/>
      <c r="C3" s="186" t="s">
        <v>58</v>
      </c>
      <c r="D3" s="187"/>
      <c r="E3" s="92"/>
      <c r="F3" s="187" t="s">
        <v>59</v>
      </c>
      <c r="G3" s="188"/>
      <c r="H3" s="182" t="s">
        <v>58</v>
      </c>
      <c r="I3" s="183"/>
      <c r="J3" s="91"/>
      <c r="K3" s="184" t="s">
        <v>65</v>
      </c>
      <c r="L3" s="185"/>
      <c r="M3" s="84" t="s">
        <v>33</v>
      </c>
    </row>
    <row r="4" spans="1:20" ht="43.2" x14ac:dyDescent="0.3">
      <c r="A4" s="180"/>
      <c r="B4" s="171"/>
      <c r="C4" s="81" t="s">
        <v>22</v>
      </c>
      <c r="D4" s="124" t="s">
        <v>27</v>
      </c>
      <c r="E4" s="129" t="s">
        <v>67</v>
      </c>
      <c r="F4" s="128" t="s">
        <v>22</v>
      </c>
      <c r="G4" s="86" t="s">
        <v>27</v>
      </c>
      <c r="H4" s="80" t="s">
        <v>22</v>
      </c>
      <c r="I4" s="130" t="s">
        <v>27</v>
      </c>
      <c r="J4" s="23" t="s">
        <v>67</v>
      </c>
      <c r="K4" s="23" t="s">
        <v>22</v>
      </c>
      <c r="L4" s="19" t="s">
        <v>27</v>
      </c>
      <c r="M4" s="14">
        <v>2015</v>
      </c>
    </row>
    <row r="5" spans="1:20" ht="15" thickBot="1" x14ac:dyDescent="0.35">
      <c r="A5" s="17" t="s">
        <v>1</v>
      </c>
      <c r="B5" s="50">
        <v>60931.016404390299</v>
      </c>
      <c r="C5" s="28">
        <v>21956065.2253494</v>
      </c>
      <c r="D5" s="125">
        <f>C5/B5</f>
        <v>360.34299969050551</v>
      </c>
      <c r="E5" s="129">
        <f t="shared" ref="E5:E10" si="0">D5/$E$11</f>
        <v>0.15424501437192933</v>
      </c>
      <c r="F5" s="96">
        <v>47651321.947431497</v>
      </c>
      <c r="G5" s="82">
        <f t="shared" ref="G5:G11" si="1">F5/B5</f>
        <v>782.05361996879549</v>
      </c>
      <c r="H5" s="94">
        <v>20174136.0951843</v>
      </c>
      <c r="I5" s="131">
        <f t="shared" ref="I5:I11" si="2">H5/B5</f>
        <v>331.09797416296965</v>
      </c>
      <c r="J5" s="132">
        <f t="shared" ref="J5:J10" si="3">I5/$J$11</f>
        <v>9.5098932390463381E-2</v>
      </c>
      <c r="K5" s="24">
        <v>215826428.43737701</v>
      </c>
      <c r="L5" s="19">
        <f>K6/B5</f>
        <v>1130.7958411194691</v>
      </c>
      <c r="M5" s="85">
        <v>4422742635.4009399</v>
      </c>
    </row>
    <row r="6" spans="1:20" x14ac:dyDescent="0.3">
      <c r="A6" s="17" t="s">
        <v>2</v>
      </c>
      <c r="B6" s="50">
        <v>26651.467556953401</v>
      </c>
      <c r="C6" s="28">
        <v>12252100.736591499</v>
      </c>
      <c r="D6" s="125">
        <f t="shared" ref="D6:D10" si="4">C6/B6</f>
        <v>459.71580028038312</v>
      </c>
      <c r="E6" s="129">
        <f t="shared" si="0"/>
        <v>0.19678159498631448</v>
      </c>
      <c r="F6" s="96">
        <v>59697181.624664299</v>
      </c>
      <c r="G6" s="82">
        <f t="shared" si="1"/>
        <v>2239.9209911083949</v>
      </c>
      <c r="H6" s="94">
        <v>9557244.1645088196</v>
      </c>
      <c r="I6" s="131">
        <f t="shared" si="2"/>
        <v>358.60104679358727</v>
      </c>
      <c r="J6" s="132">
        <f t="shared" si="3"/>
        <v>0.10299844567272143</v>
      </c>
      <c r="K6" s="24">
        <v>68900539.945266694</v>
      </c>
      <c r="L6" s="19">
        <f>K5/B6</f>
        <v>8098.106716868866</v>
      </c>
    </row>
    <row r="7" spans="1:20" x14ac:dyDescent="0.3">
      <c r="A7" s="17" t="s">
        <v>6</v>
      </c>
      <c r="B7" s="50">
        <v>77013.992154598207</v>
      </c>
      <c r="C7" s="28">
        <v>49624364.798935801</v>
      </c>
      <c r="D7" s="125">
        <f t="shared" si="4"/>
        <v>644.35518028100205</v>
      </c>
      <c r="E7" s="129">
        <f t="shared" si="0"/>
        <v>0.27581658067017811</v>
      </c>
      <c r="F7" s="96">
        <v>221021276.39137599</v>
      </c>
      <c r="G7" s="82">
        <f t="shared" si="1"/>
        <v>2869.8846820938325</v>
      </c>
      <c r="H7" s="94">
        <v>110957839.286229</v>
      </c>
      <c r="I7" s="131">
        <f t="shared" si="2"/>
        <v>1440.7490922362754</v>
      </c>
      <c r="J7" s="132">
        <f t="shared" si="3"/>
        <v>0.41381618495424427</v>
      </c>
      <c r="K7" s="24">
        <v>589588115.15631104</v>
      </c>
      <c r="L7" s="19">
        <f t="shared" ref="L7:L9" si="5">K7/B7</f>
        <v>7655.5973617465434</v>
      </c>
    </row>
    <row r="8" spans="1:20" x14ac:dyDescent="0.3">
      <c r="A8" s="17" t="s">
        <v>7</v>
      </c>
      <c r="B8" s="50">
        <v>79488.810820817904</v>
      </c>
      <c r="C8" s="28">
        <v>28583523.762316201</v>
      </c>
      <c r="D8" s="125">
        <f t="shared" si="4"/>
        <v>359.59178992812724</v>
      </c>
      <c r="E8" s="129">
        <f t="shared" si="0"/>
        <v>0.15392345863005594</v>
      </c>
      <c r="F8" s="96">
        <v>88192613.353408799</v>
      </c>
      <c r="G8" s="82">
        <f t="shared" si="1"/>
        <v>1109.4972039802033</v>
      </c>
      <c r="H8" s="94">
        <v>53718608.787919998</v>
      </c>
      <c r="I8" s="131">
        <f t="shared" si="2"/>
        <v>675.80088610221401</v>
      </c>
      <c r="J8" s="132">
        <f t="shared" si="3"/>
        <v>0.1941055149591957</v>
      </c>
      <c r="K8" s="24">
        <v>337038791.82177699</v>
      </c>
      <c r="L8" s="19">
        <f t="shared" si="5"/>
        <v>4240.0784253965394</v>
      </c>
    </row>
    <row r="9" spans="1:20" x14ac:dyDescent="0.3">
      <c r="A9" s="17" t="s">
        <v>8</v>
      </c>
      <c r="B9" s="50">
        <v>120324.687458038</v>
      </c>
      <c r="C9" s="28">
        <v>33602263.978089303</v>
      </c>
      <c r="D9" s="125">
        <f t="shared" si="4"/>
        <v>279.26325584521254</v>
      </c>
      <c r="E9" s="129">
        <f t="shared" si="0"/>
        <v>0.11953878651283134</v>
      </c>
      <c r="F9" s="96">
        <v>116210781.772457</v>
      </c>
      <c r="G9" s="82">
        <f t="shared" si="1"/>
        <v>965.80996159233177</v>
      </c>
      <c r="H9" s="94">
        <v>55936344.344005503</v>
      </c>
      <c r="I9" s="131">
        <f t="shared" si="2"/>
        <v>464.87836806983381</v>
      </c>
      <c r="J9" s="132">
        <f t="shared" si="3"/>
        <v>0.13352372996731704</v>
      </c>
      <c r="K9" s="24">
        <v>543147481.64639199</v>
      </c>
      <c r="L9" s="19">
        <f t="shared" si="5"/>
        <v>4514.0153124088447</v>
      </c>
      <c r="R9" s="34"/>
      <c r="S9" s="7"/>
      <c r="T9" s="20"/>
    </row>
    <row r="10" spans="1:20" x14ac:dyDescent="0.3">
      <c r="A10" s="18" t="s">
        <v>9</v>
      </c>
      <c r="B10" s="79">
        <v>56038.817892074498</v>
      </c>
      <c r="C10" s="30">
        <v>13051649.480093401</v>
      </c>
      <c r="D10" s="126">
        <f t="shared" si="4"/>
        <v>232.90372586426881</v>
      </c>
      <c r="E10" s="129">
        <f t="shared" si="0"/>
        <v>9.9694564828690865E-2</v>
      </c>
      <c r="F10" s="96">
        <v>46643457.923309296</v>
      </c>
      <c r="G10" s="82">
        <f t="shared" si="1"/>
        <v>832.34193150077181</v>
      </c>
      <c r="H10" s="95">
        <v>11795539.791546799</v>
      </c>
      <c r="I10" s="131">
        <f t="shared" si="2"/>
        <v>210.48873326100315</v>
      </c>
      <c r="J10" s="132">
        <f t="shared" si="3"/>
        <v>6.0457192056058102E-2</v>
      </c>
      <c r="K10" s="24">
        <v>163471208.00488201</v>
      </c>
      <c r="L10" s="19">
        <f>K10/B10</f>
        <v>2917.1066441785442</v>
      </c>
      <c r="Q10" s="4"/>
      <c r="R10" s="87"/>
      <c r="S10" s="7"/>
      <c r="T10" s="20"/>
    </row>
    <row r="11" spans="1:20" ht="15" thickBot="1" x14ac:dyDescent="0.35">
      <c r="A11" s="51" t="s">
        <v>20</v>
      </c>
      <c r="B11" s="70">
        <f>SUM(B5:B10)</f>
        <v>420448.79228687228</v>
      </c>
      <c r="C11" s="73">
        <f>SUM(C5:C10)</f>
        <v>159069967.9813756</v>
      </c>
      <c r="D11" s="127">
        <f>C11/B11</f>
        <v>378.33374931623575</v>
      </c>
      <c r="E11" s="74">
        <f>SUM(D5:D10)</f>
        <v>2336.1727518894991</v>
      </c>
      <c r="F11" s="78">
        <f>SUM(F5:F10)</f>
        <v>579416633.01264691</v>
      </c>
      <c r="G11" s="75">
        <f t="shared" si="1"/>
        <v>1378.0908487360116</v>
      </c>
      <c r="H11" s="78">
        <f>SUM(H5:H10)</f>
        <v>262139712.46939442</v>
      </c>
      <c r="I11" s="133">
        <f t="shared" si="2"/>
        <v>623.47595540371162</v>
      </c>
      <c r="J11" s="134">
        <f>SUM(I5:I10)</f>
        <v>3481.6161006258835</v>
      </c>
      <c r="K11" s="76">
        <f>SUM(K5:K10)</f>
        <v>1917972565.0120056</v>
      </c>
      <c r="L11" s="77">
        <f>K11/B11</f>
        <v>4561.726898012761</v>
      </c>
      <c r="Q11" s="4"/>
      <c r="R11" s="87"/>
      <c r="S11" s="64"/>
      <c r="T11" s="89"/>
    </row>
    <row r="12" spans="1:20" ht="15" thickBot="1" x14ac:dyDescent="0.35">
      <c r="J12" s="100"/>
      <c r="R12" s="87"/>
      <c r="S12" s="64"/>
      <c r="T12" s="89"/>
    </row>
    <row r="13" spans="1:20" ht="15" thickBot="1" x14ac:dyDescent="0.35">
      <c r="A13" s="174" t="s">
        <v>72</v>
      </c>
      <c r="B13" s="164"/>
      <c r="C13" s="164"/>
      <c r="D13" s="165"/>
      <c r="R13" s="88"/>
      <c r="S13" s="63"/>
      <c r="T13" s="90"/>
    </row>
    <row r="14" spans="1:20" x14ac:dyDescent="0.3">
      <c r="A14" s="175" t="s">
        <v>62</v>
      </c>
      <c r="B14" s="176"/>
      <c r="C14" s="7" t="s">
        <v>63</v>
      </c>
      <c r="D14" s="20" t="s">
        <v>66</v>
      </c>
      <c r="M14" s="4"/>
      <c r="S14" s="4"/>
    </row>
    <row r="15" spans="1:20" x14ac:dyDescent="0.3">
      <c r="A15" s="177" t="s">
        <v>42</v>
      </c>
      <c r="B15" s="178"/>
      <c r="C15" s="21">
        <f>MEDIAN(E5:E10)</f>
        <v>0.15408423650099262</v>
      </c>
      <c r="D15" s="89">
        <f>MEDIAN(J5:J10)</f>
        <v>0.11826108782001923</v>
      </c>
      <c r="M15" s="4"/>
    </row>
    <row r="16" spans="1:20" x14ac:dyDescent="0.3">
      <c r="A16" s="177" t="s">
        <v>32</v>
      </c>
      <c r="B16" s="178"/>
      <c r="C16" s="64">
        <f>F11/M5</f>
        <v>0.13100844448302842</v>
      </c>
      <c r="D16" s="89">
        <f>K11/M5</f>
        <v>0.43366135520977095</v>
      </c>
    </row>
    <row r="17" spans="1:4" x14ac:dyDescent="0.3">
      <c r="A17" s="177" t="s">
        <v>30</v>
      </c>
      <c r="B17" s="178"/>
      <c r="C17" s="64">
        <f>C11/M5</f>
        <v>3.596636320371268E-2</v>
      </c>
      <c r="D17" s="89">
        <f>H11/M5</f>
        <v>5.9270849352876798E-2</v>
      </c>
    </row>
    <row r="18" spans="1:4" ht="15" thickBot="1" x14ac:dyDescent="0.35">
      <c r="A18" s="172" t="s">
        <v>43</v>
      </c>
      <c r="B18" s="173"/>
      <c r="C18" s="63">
        <v>0.38</v>
      </c>
      <c r="D18" s="90">
        <v>1</v>
      </c>
    </row>
  </sheetData>
  <mergeCells count="14">
    <mergeCell ref="A2:A4"/>
    <mergeCell ref="B2:B4"/>
    <mergeCell ref="H3:I3"/>
    <mergeCell ref="K3:L3"/>
    <mergeCell ref="H2:L2"/>
    <mergeCell ref="C3:D3"/>
    <mergeCell ref="F3:G3"/>
    <mergeCell ref="C2:G2"/>
    <mergeCell ref="A18:B18"/>
    <mergeCell ref="A13:D13"/>
    <mergeCell ref="A14:B14"/>
    <mergeCell ref="A15:B15"/>
    <mergeCell ref="A16:B16"/>
    <mergeCell ref="A17:B17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6584-A643-4C60-9018-4617D559102D}">
  <dimension ref="A1:BO111"/>
  <sheetViews>
    <sheetView tabSelected="1" topLeftCell="AG63" zoomScale="60" zoomScaleNormal="60" workbookViewId="0">
      <selection activeCell="BC2" sqref="BC2:BO105"/>
    </sheetView>
  </sheetViews>
  <sheetFormatPr defaultRowHeight="14.4" x14ac:dyDescent="0.3"/>
  <cols>
    <col min="1" max="12" width="0" hidden="1" customWidth="1"/>
    <col min="18" max="18" width="13.33203125" bestFit="1" customWidth="1"/>
    <col min="21" max="21" width="11.109375" bestFit="1" customWidth="1"/>
    <col min="24" max="24" width="13.33203125" bestFit="1" customWidth="1"/>
    <col min="25" max="25" width="13.44140625" bestFit="1" customWidth="1"/>
    <col min="32" max="32" width="10.21875" bestFit="1" customWidth="1"/>
    <col min="35" max="35" width="11.109375" bestFit="1" customWidth="1"/>
    <col min="38" max="38" width="9.77734375" bestFit="1" customWidth="1"/>
    <col min="46" max="46" width="13.33203125" bestFit="1" customWidth="1"/>
    <col min="49" max="49" width="13.33203125" bestFit="1" customWidth="1"/>
    <col min="52" max="52" width="13.33203125" bestFit="1" customWidth="1"/>
    <col min="60" max="60" width="10.21875" bestFit="1" customWidth="1"/>
    <col min="63" max="63" width="13.33203125" bestFit="1" customWidth="1"/>
  </cols>
  <sheetData>
    <row r="1" spans="1:67" ht="15" thickBot="1" x14ac:dyDescent="0.35">
      <c r="A1" t="s">
        <v>45</v>
      </c>
      <c r="B1" s="15" t="s">
        <v>47</v>
      </c>
      <c r="C1" s="16" t="s">
        <v>48</v>
      </c>
      <c r="D1" s="16" t="s">
        <v>49</v>
      </c>
      <c r="E1" s="36" t="s">
        <v>50</v>
      </c>
      <c r="F1" t="s">
        <v>34</v>
      </c>
      <c r="G1" t="s">
        <v>35</v>
      </c>
      <c r="H1" t="s">
        <v>37</v>
      </c>
      <c r="I1" t="s">
        <v>39</v>
      </c>
      <c r="M1" s="197" t="s">
        <v>53</v>
      </c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O1" s="197" t="s">
        <v>18</v>
      </c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197"/>
      <c r="BL1" s="197"/>
      <c r="BM1" s="197"/>
      <c r="BN1" s="197"/>
      <c r="BO1" s="197"/>
    </row>
    <row r="2" spans="1:67" ht="15" thickBot="1" x14ac:dyDescent="0.35">
      <c r="A2" s="15" t="s">
        <v>46</v>
      </c>
      <c r="B2" s="135">
        <f ca="1">RAND()</f>
        <v>0.58022627057218479</v>
      </c>
      <c r="C2" s="136">
        <f t="shared" ref="C2:E17" ca="1" si="0">RAND()</f>
        <v>0.3641670245508245</v>
      </c>
      <c r="D2" s="136">
        <f t="shared" ca="1" si="0"/>
        <v>0.54129713412420755</v>
      </c>
      <c r="E2" s="137">
        <f t="shared" ca="1" si="0"/>
        <v>0.54143680536166272</v>
      </c>
      <c r="F2" s="136">
        <f ca="1">B2/SUM($B2:$E2)</f>
        <v>0.28623081011692664</v>
      </c>
      <c r="G2" s="136">
        <f t="shared" ref="G2:I17" ca="1" si="1">C2/SUM($B2:$E2)</f>
        <v>0.17964685113664711</v>
      </c>
      <c r="H2" s="136">
        <f t="shared" ca="1" si="1"/>
        <v>0.2670267188377286</v>
      </c>
      <c r="I2" s="137">
        <f t="shared" ca="1" si="1"/>
        <v>0.26709561990869768</v>
      </c>
      <c r="J2" s="40"/>
      <c r="M2" s="192" t="s">
        <v>41</v>
      </c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4"/>
      <c r="AA2" s="202" t="s">
        <v>52</v>
      </c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4"/>
      <c r="AO2" s="209" t="s">
        <v>54</v>
      </c>
      <c r="AP2" s="210"/>
      <c r="AQ2" s="210"/>
      <c r="AR2" s="210"/>
      <c r="AS2" s="210"/>
      <c r="AT2" s="210"/>
      <c r="AU2" s="210"/>
      <c r="AV2" s="210"/>
      <c r="AW2" s="210"/>
      <c r="AX2" s="210"/>
      <c r="AY2" s="210"/>
      <c r="AZ2" s="210"/>
      <c r="BA2" s="211"/>
      <c r="BC2" s="206" t="s">
        <v>55</v>
      </c>
      <c r="BD2" s="207"/>
      <c r="BE2" s="207"/>
      <c r="BF2" s="207"/>
      <c r="BG2" s="207"/>
      <c r="BH2" s="207"/>
      <c r="BI2" s="207"/>
      <c r="BJ2" s="207"/>
      <c r="BK2" s="207"/>
      <c r="BL2" s="207"/>
      <c r="BM2" s="207"/>
      <c r="BN2" s="207"/>
      <c r="BO2" s="208"/>
    </row>
    <row r="3" spans="1:67" ht="15" thickBot="1" x14ac:dyDescent="0.35">
      <c r="A3" s="15">
        <v>1</v>
      </c>
      <c r="B3" s="37">
        <f t="shared" ref="B3:E66" ca="1" si="2">RAND()</f>
        <v>0.84313824224317147</v>
      </c>
      <c r="C3" s="38">
        <f t="shared" ca="1" si="0"/>
        <v>0.24389052422696189</v>
      </c>
      <c r="D3" s="38">
        <f t="shared" ca="1" si="0"/>
        <v>0.18424835502857195</v>
      </c>
      <c r="E3" s="39">
        <f t="shared" ca="1" si="0"/>
        <v>0.2166842209285571</v>
      </c>
      <c r="F3" s="38">
        <f t="shared" ref="F3:F66" ca="1" si="3">B3/SUM($B3:$E3)</f>
        <v>0.56663988384791486</v>
      </c>
      <c r="G3" s="38">
        <f t="shared" ca="1" si="1"/>
        <v>0.16390918048254621</v>
      </c>
      <c r="H3" s="38">
        <f t="shared" ca="1" si="1"/>
        <v>0.12382603618452458</v>
      </c>
      <c r="I3" s="39">
        <f t="shared" ca="1" si="1"/>
        <v>0.14562489948501434</v>
      </c>
      <c r="J3" s="16"/>
      <c r="K3" s="16"/>
      <c r="L3" s="16"/>
      <c r="M3" s="198" t="s">
        <v>42</v>
      </c>
      <c r="N3" s="199"/>
      <c r="O3" s="199"/>
      <c r="P3" s="200" t="s">
        <v>30</v>
      </c>
      <c r="Q3" s="199"/>
      <c r="R3" s="199"/>
      <c r="S3" s="198" t="s">
        <v>32</v>
      </c>
      <c r="T3" s="199"/>
      <c r="U3" s="199"/>
      <c r="V3" s="198" t="s">
        <v>43</v>
      </c>
      <c r="W3" s="199"/>
      <c r="X3" s="201"/>
      <c r="Y3" s="195" t="s">
        <v>51</v>
      </c>
      <c r="AA3" s="205" t="s">
        <v>42</v>
      </c>
      <c r="AB3" s="199"/>
      <c r="AC3" s="199"/>
      <c r="AD3" s="200" t="s">
        <v>30</v>
      </c>
      <c r="AE3" s="199"/>
      <c r="AF3" s="199"/>
      <c r="AG3" s="198" t="s">
        <v>32</v>
      </c>
      <c r="AH3" s="199"/>
      <c r="AI3" s="199"/>
      <c r="AJ3" s="198" t="s">
        <v>43</v>
      </c>
      <c r="AK3" s="199"/>
      <c r="AL3" s="201"/>
      <c r="AM3" s="195" t="s">
        <v>51</v>
      </c>
      <c r="AO3" s="205" t="s">
        <v>42</v>
      </c>
      <c r="AP3" s="199"/>
      <c r="AQ3" s="199"/>
      <c r="AR3" s="200" t="s">
        <v>30</v>
      </c>
      <c r="AS3" s="199"/>
      <c r="AT3" s="199"/>
      <c r="AU3" s="198" t="s">
        <v>32</v>
      </c>
      <c r="AV3" s="199"/>
      <c r="AW3" s="199"/>
      <c r="AX3" s="198" t="s">
        <v>43</v>
      </c>
      <c r="AY3" s="199"/>
      <c r="AZ3" s="201"/>
      <c r="BA3" s="195" t="s">
        <v>51</v>
      </c>
      <c r="BC3" s="205" t="s">
        <v>42</v>
      </c>
      <c r="BD3" s="199"/>
      <c r="BE3" s="199"/>
      <c r="BF3" s="200" t="s">
        <v>30</v>
      </c>
      <c r="BG3" s="199"/>
      <c r="BH3" s="199"/>
      <c r="BI3" s="198" t="s">
        <v>32</v>
      </c>
      <c r="BJ3" s="199"/>
      <c r="BK3" s="199"/>
      <c r="BL3" s="198" t="s">
        <v>43</v>
      </c>
      <c r="BM3" s="199"/>
      <c r="BN3" s="201"/>
      <c r="BO3" s="195" t="s">
        <v>51</v>
      </c>
    </row>
    <row r="4" spans="1:67" ht="15" thickBot="1" x14ac:dyDescent="0.35">
      <c r="A4" s="12">
        <v>2</v>
      </c>
      <c r="B4" s="37">
        <f t="shared" ca="1" si="2"/>
        <v>0.3582325817996006</v>
      </c>
      <c r="C4" s="38">
        <f t="shared" ca="1" si="0"/>
        <v>0.35645508967235062</v>
      </c>
      <c r="D4" s="38">
        <f t="shared" ca="1" si="0"/>
        <v>2.6640765388125098E-3</v>
      </c>
      <c r="E4" s="39">
        <f t="shared" ca="1" si="0"/>
        <v>0.10548159982291117</v>
      </c>
      <c r="F4" s="38">
        <f t="shared" ca="1" si="3"/>
        <v>0.43536468562284458</v>
      </c>
      <c r="G4" s="38">
        <f t="shared" ca="1" si="1"/>
        <v>0.43320447647243804</v>
      </c>
      <c r="H4" s="38">
        <f t="shared" ca="1" si="1"/>
        <v>3.2376866419262075E-3</v>
      </c>
      <c r="I4" s="39">
        <f t="shared" ca="1" si="1"/>
        <v>0.12819315126279118</v>
      </c>
      <c r="J4" s="4"/>
      <c r="K4" s="4"/>
      <c r="L4" s="4"/>
      <c r="M4" s="1" t="s">
        <v>17</v>
      </c>
      <c r="N4" s="1" t="s">
        <v>34</v>
      </c>
      <c r="O4" s="1" t="s">
        <v>44</v>
      </c>
      <c r="P4" s="1" t="s">
        <v>29</v>
      </c>
      <c r="Q4" s="1" t="s">
        <v>35</v>
      </c>
      <c r="R4" s="1" t="s">
        <v>68</v>
      </c>
      <c r="S4" s="1" t="s">
        <v>36</v>
      </c>
      <c r="T4" s="1" t="s">
        <v>37</v>
      </c>
      <c r="U4" s="1" t="s">
        <v>69</v>
      </c>
      <c r="V4" s="1" t="s">
        <v>38</v>
      </c>
      <c r="W4" s="1" t="s">
        <v>39</v>
      </c>
      <c r="X4" s="33" t="s">
        <v>70</v>
      </c>
      <c r="Y4" s="196"/>
      <c r="AA4" s="34" t="s">
        <v>17</v>
      </c>
      <c r="AB4" s="1" t="s">
        <v>34</v>
      </c>
      <c r="AC4" s="1" t="s">
        <v>44</v>
      </c>
      <c r="AD4" s="1" t="s">
        <v>29</v>
      </c>
      <c r="AE4" s="1" t="s">
        <v>35</v>
      </c>
      <c r="AF4" s="1" t="s">
        <v>68</v>
      </c>
      <c r="AG4" s="1" t="s">
        <v>36</v>
      </c>
      <c r="AH4" s="1" t="s">
        <v>37</v>
      </c>
      <c r="AI4" s="1" t="s">
        <v>69</v>
      </c>
      <c r="AJ4" s="1" t="s">
        <v>38</v>
      </c>
      <c r="AK4" s="1" t="s">
        <v>39</v>
      </c>
      <c r="AL4" s="33" t="s">
        <v>70</v>
      </c>
      <c r="AM4" s="196"/>
      <c r="AO4" s="34" t="s">
        <v>17</v>
      </c>
      <c r="AP4" s="1" t="s">
        <v>34</v>
      </c>
      <c r="AQ4" s="1" t="s">
        <v>44</v>
      </c>
      <c r="AR4" s="1" t="s">
        <v>29</v>
      </c>
      <c r="AS4" s="1" t="s">
        <v>35</v>
      </c>
      <c r="AT4" s="1" t="s">
        <v>68</v>
      </c>
      <c r="AU4" s="1" t="s">
        <v>36</v>
      </c>
      <c r="AV4" s="1" t="s">
        <v>37</v>
      </c>
      <c r="AW4" s="1" t="s">
        <v>69</v>
      </c>
      <c r="AX4" s="1" t="s">
        <v>38</v>
      </c>
      <c r="AY4" s="1" t="s">
        <v>39</v>
      </c>
      <c r="AZ4" s="33" t="s">
        <v>70</v>
      </c>
      <c r="BA4" s="196"/>
      <c r="BC4" s="34" t="s">
        <v>17</v>
      </c>
      <c r="BD4" s="1" t="s">
        <v>34</v>
      </c>
      <c r="BE4" s="1" t="s">
        <v>44</v>
      </c>
      <c r="BF4" s="1" t="s">
        <v>29</v>
      </c>
      <c r="BG4" s="1" t="s">
        <v>35</v>
      </c>
      <c r="BH4" s="1" t="s">
        <v>68</v>
      </c>
      <c r="BI4" s="1" t="s">
        <v>36</v>
      </c>
      <c r="BJ4" s="1" t="s">
        <v>37</v>
      </c>
      <c r="BK4" s="1" t="s">
        <v>69</v>
      </c>
      <c r="BL4" s="1" t="s">
        <v>38</v>
      </c>
      <c r="BM4" s="1" t="s">
        <v>39</v>
      </c>
      <c r="BN4" s="33" t="s">
        <v>40</v>
      </c>
      <c r="BO4" s="196"/>
    </row>
    <row r="5" spans="1:67" ht="15" thickBot="1" x14ac:dyDescent="0.35">
      <c r="A5" s="12">
        <v>3</v>
      </c>
      <c r="B5" s="37">
        <f t="shared" ca="1" si="2"/>
        <v>0.43139861315653383</v>
      </c>
      <c r="C5" s="38">
        <f t="shared" ca="1" si="0"/>
        <v>0.15168352140421093</v>
      </c>
      <c r="D5" s="38">
        <f t="shared" ca="1" si="0"/>
        <v>0.1811209401668904</v>
      </c>
      <c r="E5" s="39">
        <f t="shared" ca="1" si="0"/>
        <v>0.26910210679361224</v>
      </c>
      <c r="F5" s="38">
        <f t="shared" ca="1" si="3"/>
        <v>0.41749390293526095</v>
      </c>
      <c r="G5" s="38">
        <f t="shared" ca="1" si="1"/>
        <v>0.14679450380854589</v>
      </c>
      <c r="H5" s="38">
        <f t="shared" ca="1" si="1"/>
        <v>0.17528310455217253</v>
      </c>
      <c r="I5" s="39">
        <f t="shared" ca="1" si="1"/>
        <v>0.26042848870402074</v>
      </c>
      <c r="J5" s="4"/>
      <c r="K5" s="4"/>
      <c r="L5" s="4"/>
      <c r="M5" s="46">
        <f>SEMARANG!B25</f>
        <v>4.527040653369694E-2</v>
      </c>
      <c r="N5" s="4">
        <v>0.25</v>
      </c>
      <c r="O5" s="4">
        <f>$M$5*N5</f>
        <v>1.1317601633424235E-2</v>
      </c>
      <c r="P5" s="46">
        <f>SEMARANG!B27</f>
        <v>2.9715852159296598E-2</v>
      </c>
      <c r="Q5" s="4">
        <v>0.25</v>
      </c>
      <c r="R5" s="4">
        <f>(1-$P$5)*Q5</f>
        <v>0.24257103696017585</v>
      </c>
      <c r="S5" s="26">
        <f>SEMARANG!B26</f>
        <v>0.15916749979135922</v>
      </c>
      <c r="T5" s="4">
        <v>0.25</v>
      </c>
      <c r="U5" s="26">
        <f>(1-$S$5)*T5</f>
        <v>0.21020812505216019</v>
      </c>
      <c r="V5" s="4">
        <f>SEMARANG!$B$28</f>
        <v>0.22</v>
      </c>
      <c r="W5" s="4">
        <v>0.25</v>
      </c>
      <c r="X5" s="4">
        <f>(1-$V$5)*W5</f>
        <v>0.19500000000000001</v>
      </c>
      <c r="Y5" s="139">
        <f>SUM(O5,R5,U5,X5)</f>
        <v>0.65909676364576031</v>
      </c>
      <c r="AA5" s="48">
        <f>SEMARANG!C25</f>
        <v>3.0648317167242659E-2</v>
      </c>
      <c r="AB5" s="4">
        <v>0.25</v>
      </c>
      <c r="AC5" s="4">
        <f>$AA$5*AB5</f>
        <v>7.6620792918106646E-3</v>
      </c>
      <c r="AD5" s="26">
        <f>SEMARANG!C27</f>
        <v>8.0599551909565093E-5</v>
      </c>
      <c r="AE5" s="4">
        <v>0.25</v>
      </c>
      <c r="AF5" s="26">
        <f>(1-$AD$5)*AE5</f>
        <v>0.24997985011202262</v>
      </c>
      <c r="AG5" s="26">
        <f>SEMARANG!C26</f>
        <v>9.7329498014517323E-4</v>
      </c>
      <c r="AH5" s="4">
        <v>0.25</v>
      </c>
      <c r="AI5" s="26">
        <f>(1-$AG$5)*AH5</f>
        <v>0.2497566762549637</v>
      </c>
      <c r="AJ5" s="4">
        <f>SEMARANG!C28</f>
        <v>0.19</v>
      </c>
      <c r="AK5" s="4">
        <v>0.25</v>
      </c>
      <c r="AL5" s="4">
        <f>(1-$AJ$5)*AK5</f>
        <v>0.20250000000000001</v>
      </c>
      <c r="AM5" s="44">
        <f>SUM(AC5,AF5,AI5,AL5)</f>
        <v>0.70989860565879703</v>
      </c>
      <c r="AO5" s="48">
        <f>VIENTIANE!C15</f>
        <v>0.15408423650099262</v>
      </c>
      <c r="AP5" s="4">
        <v>0.25</v>
      </c>
      <c r="AQ5" s="140">
        <f>$AO$5*AP5</f>
        <v>3.8521059125248155E-2</v>
      </c>
      <c r="AR5" s="46">
        <f>VIENTIANE!C17</f>
        <v>3.596636320371268E-2</v>
      </c>
      <c r="AS5" s="4">
        <v>0.25</v>
      </c>
      <c r="AT5" s="141">
        <f>(1-$AR$5)*AS5</f>
        <v>0.24100840919907182</v>
      </c>
      <c r="AU5" s="26">
        <f>VIENTIANE!C16</f>
        <v>0.13100844448302842</v>
      </c>
      <c r="AV5" s="4">
        <v>0.25</v>
      </c>
      <c r="AW5" s="142">
        <f>(1-$AU$5)*AV5</f>
        <v>0.2172478888792429</v>
      </c>
      <c r="AX5" s="4">
        <f>VIENTIANE!C18</f>
        <v>0.38</v>
      </c>
      <c r="AY5" s="4">
        <v>0.25</v>
      </c>
      <c r="AZ5" s="140">
        <f>(1-$AX$5)*AY5</f>
        <v>0.155</v>
      </c>
      <c r="BA5" s="44">
        <f>SUM(AQ5,AT5,AW5,AZ5)</f>
        <v>0.65177735720356289</v>
      </c>
      <c r="BC5" s="48">
        <f>VIENTIANE!D15</f>
        <v>0.11826108782001923</v>
      </c>
      <c r="BD5" s="4">
        <v>0.25</v>
      </c>
      <c r="BE5" s="140">
        <f>$BC$5*BD5</f>
        <v>2.9565271955004808E-2</v>
      </c>
      <c r="BF5" s="26">
        <f>VIENTIANE!D17</f>
        <v>5.9270849352876798E-2</v>
      </c>
      <c r="BG5" s="4">
        <v>0.25</v>
      </c>
      <c r="BH5" s="142">
        <f>(1-$BF$5)*BG5</f>
        <v>0.23518228766178079</v>
      </c>
      <c r="BI5" s="26">
        <f>VIENTIANE!D16</f>
        <v>0.43366135520977095</v>
      </c>
      <c r="BJ5" s="4">
        <v>0.25</v>
      </c>
      <c r="BK5" s="142">
        <f>(1-$BI$5)*BJ5</f>
        <v>0.14158466119755725</v>
      </c>
      <c r="BL5" s="4">
        <v>1</v>
      </c>
      <c r="BM5" s="4">
        <v>0.25</v>
      </c>
      <c r="BN5" s="140">
        <f>(1-$BL$5)*BM5</f>
        <v>0</v>
      </c>
      <c r="BO5" s="44">
        <f>SUM(BE5,BH5,BK5,BN5)</f>
        <v>0.40633222081434284</v>
      </c>
    </row>
    <row r="6" spans="1:67" ht="15" thickBot="1" x14ac:dyDescent="0.35">
      <c r="A6" s="12">
        <v>4</v>
      </c>
      <c r="B6" s="37">
        <f t="shared" ca="1" si="2"/>
        <v>0.89927137087092301</v>
      </c>
      <c r="C6" s="38">
        <f t="shared" ca="1" si="0"/>
        <v>0.13190883037282841</v>
      </c>
      <c r="D6" s="38">
        <f t="shared" ca="1" si="0"/>
        <v>0.55147047409497596</v>
      </c>
      <c r="E6" s="39">
        <f t="shared" ca="1" si="0"/>
        <v>0.67441266041517989</v>
      </c>
      <c r="F6" s="38">
        <f t="shared" ca="1" si="3"/>
        <v>0.39842540376499774</v>
      </c>
      <c r="G6" s="38">
        <f t="shared" ca="1" si="1"/>
        <v>5.8442680045027652E-2</v>
      </c>
      <c r="H6" s="38">
        <f t="shared" ca="1" si="1"/>
        <v>0.24433096996401882</v>
      </c>
      <c r="I6" s="39">
        <f t="shared" ca="1" si="1"/>
        <v>0.29880094622595593</v>
      </c>
      <c r="J6" s="4"/>
      <c r="K6" s="4"/>
      <c r="L6" s="4"/>
      <c r="M6" s="12"/>
      <c r="N6" s="41">
        <f ca="1">F2</f>
        <v>0.28623081011692664</v>
      </c>
      <c r="O6" s="4">
        <f ca="1">$M$5*N6</f>
        <v>1.2957785136462684E-2</v>
      </c>
      <c r="P6" s="4"/>
      <c r="Q6" s="41">
        <f ca="1">G2</f>
        <v>0.17964685113664711</v>
      </c>
      <c r="R6" s="4">
        <f t="shared" ref="R6:R69" ca="1" si="4">(1-$P$5)*Q6</f>
        <v>0.17430849186738734</v>
      </c>
      <c r="S6" s="4"/>
      <c r="T6" s="41">
        <f ca="1">H2</f>
        <v>0.2670267188377286</v>
      </c>
      <c r="U6" s="26">
        <f t="shared" ref="U6:U69" ca="1" si="5">(1-$S$5)*T6</f>
        <v>0.22452474362283709</v>
      </c>
      <c r="V6" s="4"/>
      <c r="W6" s="41">
        <f ca="1">I2</f>
        <v>0.26709561990869768</v>
      </c>
      <c r="X6" s="4">
        <f t="shared" ref="X6:X69" ca="1" si="6">(1-$V$5)*W6</f>
        <v>0.2083345835287842</v>
      </c>
      <c r="Y6" s="44">
        <f t="shared" ref="Y6:Y69" ca="1" si="7">SUM(O6,R6,U6,X6)</f>
        <v>0.62012560415547124</v>
      </c>
      <c r="AA6" s="12"/>
      <c r="AB6" s="41">
        <f ca="1">N6</f>
        <v>0.28623081011692664</v>
      </c>
      <c r="AC6" s="4">
        <f t="shared" ref="AC6:AC69" ca="1" si="8">$AA$5*AB6</f>
        <v>8.772492651500376E-3</v>
      </c>
      <c r="AD6" s="4"/>
      <c r="AE6" s="41">
        <f ca="1">Q6</f>
        <v>0.17964685113664711</v>
      </c>
      <c r="AF6" s="26">
        <f t="shared" ref="AF6:AF69" ca="1" si="9">(1-$AD$5)*AE6</f>
        <v>0.17963237168094354</v>
      </c>
      <c r="AG6" s="4"/>
      <c r="AH6" s="41">
        <f ca="1">T6</f>
        <v>0.2670267188377286</v>
      </c>
      <c r="AI6" s="26">
        <f t="shared" ref="AI6:AI69" ca="1" si="10">(1-$AG$5)*AH6</f>
        <v>0.26676682307271921</v>
      </c>
      <c r="AJ6" s="4"/>
      <c r="AK6" s="41">
        <f ca="1">W6</f>
        <v>0.26709561990869768</v>
      </c>
      <c r="AL6" s="4">
        <f t="shared" ref="AL6:AL69" ca="1" si="11">(1-$AJ$5)*AK6</f>
        <v>0.21634745212604514</v>
      </c>
      <c r="AM6" s="44">
        <f ca="1">SUM(AC6,AF6,AI6,AL6)</f>
        <v>0.67151913953120823</v>
      </c>
      <c r="AO6" s="12"/>
      <c r="AP6" s="41">
        <f ca="1">AB6</f>
        <v>0.28623081011692664</v>
      </c>
      <c r="AQ6" s="4">
        <f t="shared" ref="AQ6:AQ69" ca="1" si="12">$AA$5*AP6</f>
        <v>8.772492651500376E-3</v>
      </c>
      <c r="AR6" s="4"/>
      <c r="AS6" s="41">
        <f ca="1">AE6</f>
        <v>0.17964685113664711</v>
      </c>
      <c r="AT6" s="47">
        <f t="shared" ref="AT6:AT69" ca="1" si="13">(1-$AR$5)*AS6</f>
        <v>0.17318560724026313</v>
      </c>
      <c r="AU6" s="4"/>
      <c r="AV6" s="41">
        <f ca="1">AH6</f>
        <v>0.2670267188377286</v>
      </c>
      <c r="AW6" s="26">
        <f t="shared" ref="AW6:AW69" ca="1" si="14">(1-$AU$5)*AV6</f>
        <v>0.23204396376739081</v>
      </c>
      <c r="AX6" s="4"/>
      <c r="AY6" s="41">
        <f ca="1">AK6</f>
        <v>0.26709561990869768</v>
      </c>
      <c r="AZ6" s="4">
        <f t="shared" ref="AZ6:AZ69" ca="1" si="15">(1-$AX$5)*AY6</f>
        <v>0.16559928434339255</v>
      </c>
      <c r="BA6" s="44">
        <f ca="1">SUM(AQ6,AT6,AW6,AZ6)</f>
        <v>0.57960134800254681</v>
      </c>
      <c r="BC6" s="12"/>
      <c r="BD6" s="41">
        <f ca="1">AP6</f>
        <v>0.28623081011692664</v>
      </c>
      <c r="BE6" s="4">
        <f t="shared" ref="BE6:BE69" ca="1" si="16">$BC$5*BD6</f>
        <v>3.3849966972033109E-2</v>
      </c>
      <c r="BF6" s="4"/>
      <c r="BG6" s="41">
        <f ca="1">AS6</f>
        <v>0.17964685113664711</v>
      </c>
      <c r="BH6" s="26">
        <f t="shared" ref="BH6:BH69" ca="1" si="17">(1-$BF$5)*BG6</f>
        <v>0.1689990296862082</v>
      </c>
      <c r="BI6" s="4"/>
      <c r="BJ6" s="41">
        <f ca="1">AV6</f>
        <v>0.2670267188377286</v>
      </c>
      <c r="BK6" s="26">
        <f t="shared" ref="BK6:BK69" ca="1" si="18">(1-$BI$5)*BJ6</f>
        <v>0.15122755006934074</v>
      </c>
      <c r="BL6" s="4"/>
      <c r="BM6" s="41">
        <f ca="1">AY6</f>
        <v>0.26709561990869768</v>
      </c>
      <c r="BN6" s="4">
        <f t="shared" ref="BN6:BN69" ca="1" si="19">(1-$BL$5)*BM6</f>
        <v>0</v>
      </c>
      <c r="BO6" s="44">
        <f ca="1">SUM(BE6,BH6,BK6,BN6)</f>
        <v>0.35407654672758204</v>
      </c>
    </row>
    <row r="7" spans="1:67" ht="15" thickBot="1" x14ac:dyDescent="0.35">
      <c r="A7" s="12">
        <v>5</v>
      </c>
      <c r="B7" s="37">
        <f t="shared" ca="1" si="2"/>
        <v>0.15512142515285476</v>
      </c>
      <c r="C7" s="38">
        <f t="shared" ca="1" si="0"/>
        <v>0.4950608018611109</v>
      </c>
      <c r="D7" s="38">
        <f t="shared" ca="1" si="0"/>
        <v>0.17408402218544394</v>
      </c>
      <c r="E7" s="39">
        <f t="shared" ca="1" si="0"/>
        <v>0.16487260399128756</v>
      </c>
      <c r="F7" s="38">
        <f t="shared" ca="1" si="3"/>
        <v>0.1568247214761351</v>
      </c>
      <c r="G7" s="38">
        <f t="shared" ca="1" si="1"/>
        <v>0.5004967707659822</v>
      </c>
      <c r="H7" s="38">
        <f t="shared" ca="1" si="1"/>
        <v>0.17599553553466785</v>
      </c>
      <c r="I7" s="39">
        <f t="shared" ca="1" si="1"/>
        <v>0.16668297222321485</v>
      </c>
      <c r="J7" s="4"/>
      <c r="K7" s="4"/>
      <c r="L7" s="4"/>
      <c r="M7" s="12"/>
      <c r="N7" s="41">
        <f t="shared" ref="N7:N70" ca="1" si="20">F3</f>
        <v>0.56663988384791486</v>
      </c>
      <c r="O7" s="4">
        <f t="shared" ref="O7:O70" ca="1" si="21">$M$5*N7</f>
        <v>2.5652017900001919E-2</v>
      </c>
      <c r="P7" s="4"/>
      <c r="Q7" s="41">
        <f t="shared" ref="Q7:Q70" ca="1" si="22">G3</f>
        <v>0.16390918048254621</v>
      </c>
      <c r="R7" s="4">
        <f t="shared" ca="1" si="4"/>
        <v>0.15903847950777542</v>
      </c>
      <c r="S7" s="4"/>
      <c r="T7" s="41">
        <f t="shared" ref="T7:T70" ca="1" si="23">H3</f>
        <v>0.12382603618452458</v>
      </c>
      <c r="U7" s="26">
        <f t="shared" ca="1" si="5"/>
        <v>0.10411695559595942</v>
      </c>
      <c r="V7" s="4"/>
      <c r="W7" s="41">
        <f t="shared" ref="W7:W70" ca="1" si="24">I3</f>
        <v>0.14562489948501434</v>
      </c>
      <c r="X7" s="4">
        <f t="shared" ca="1" si="6"/>
        <v>0.11358742159831119</v>
      </c>
      <c r="Y7" s="44">
        <f t="shared" ca="1" si="7"/>
        <v>0.40239487460204793</v>
      </c>
      <c r="AA7" s="12"/>
      <c r="AB7" s="41">
        <f t="shared" ref="AB7:AB70" ca="1" si="25">N7</f>
        <v>0.56663988384791486</v>
      </c>
      <c r="AC7" s="4">
        <f t="shared" ca="1" si="8"/>
        <v>1.7366558879780437E-2</v>
      </c>
      <c r="AD7" s="4"/>
      <c r="AE7" s="41">
        <f t="shared" ref="AE7:AE70" ca="1" si="26">Q7</f>
        <v>0.16390918048254621</v>
      </c>
      <c r="AF7" s="26">
        <f t="shared" ca="1" si="9"/>
        <v>0.16389596947604546</v>
      </c>
      <c r="AG7" s="4"/>
      <c r="AH7" s="41">
        <f t="shared" ref="AH7:AH70" ca="1" si="27">T7</f>
        <v>0.12382603618452458</v>
      </c>
      <c r="AI7" s="26">
        <f t="shared" ca="1" si="10"/>
        <v>0.1237055169250949</v>
      </c>
      <c r="AJ7" s="4"/>
      <c r="AK7" s="41">
        <f t="shared" ref="AK7:AK70" ca="1" si="28">W7</f>
        <v>0.14562489948501434</v>
      </c>
      <c r="AL7" s="4">
        <f t="shared" ca="1" si="11"/>
        <v>0.11795616858286162</v>
      </c>
      <c r="AM7" s="44">
        <f t="shared" ref="AM7:AM69" ca="1" si="29">SUM(AC7,AF7,AI7,AL7)</f>
        <v>0.42292421386378243</v>
      </c>
      <c r="AO7" s="12"/>
      <c r="AP7" s="41">
        <f t="shared" ref="AP7:AP70" ca="1" si="30">AB7</f>
        <v>0.56663988384791486</v>
      </c>
      <c r="AQ7" s="4">
        <f t="shared" ca="1" si="12"/>
        <v>1.7366558879780437E-2</v>
      </c>
      <c r="AR7" s="4"/>
      <c r="AS7" s="41">
        <f t="shared" ref="AS7:AS70" ca="1" si="31">AE7</f>
        <v>0.16390918048254621</v>
      </c>
      <c r="AT7" s="47">
        <f t="shared" ca="1" si="13"/>
        <v>0.15801396336488804</v>
      </c>
      <c r="AU7" s="4"/>
      <c r="AV7" s="41">
        <f t="shared" ref="AV7:AV70" ca="1" si="32">AH7</f>
        <v>0.12382603618452458</v>
      </c>
      <c r="AW7" s="26">
        <f t="shared" ca="1" si="14"/>
        <v>0.10760377979749082</v>
      </c>
      <c r="AX7" s="4"/>
      <c r="AY7" s="41">
        <f t="shared" ref="AY7:AY70" ca="1" si="33">AK7</f>
        <v>0.14562489948501434</v>
      </c>
      <c r="AZ7" s="4">
        <f t="shared" ca="1" si="15"/>
        <v>9.028743768070889E-2</v>
      </c>
      <c r="BA7" s="44">
        <f t="shared" ref="BA7:BA70" ca="1" si="34">SUM(AQ7,AT7,AW7,AZ7)</f>
        <v>0.3732717397228682</v>
      </c>
      <c r="BC7" s="12"/>
      <c r="BD7" s="41">
        <f t="shared" ref="BD7:BD70" ca="1" si="35">AP7</f>
        <v>0.56663988384791486</v>
      </c>
      <c r="BE7" s="4">
        <f t="shared" ca="1" si="16"/>
        <v>6.7011449066063752E-2</v>
      </c>
      <c r="BF7" s="4"/>
      <c r="BG7" s="41">
        <f t="shared" ref="BG7:BG70" ca="1" si="36">AS7</f>
        <v>0.16390918048254621</v>
      </c>
      <c r="BH7" s="26">
        <f t="shared" ca="1" si="17"/>
        <v>0.15419414413861171</v>
      </c>
      <c r="BI7" s="4"/>
      <c r="BJ7" s="41">
        <f t="shared" ref="BJ7:BJ70" ca="1" si="37">AV7</f>
        <v>0.12382603618452458</v>
      </c>
      <c r="BK7" s="26">
        <f t="shared" ca="1" si="18"/>
        <v>7.0127469522489508E-2</v>
      </c>
      <c r="BL7" s="4"/>
      <c r="BM7" s="41">
        <f t="shared" ref="BM7:BM70" ca="1" si="38">AY7</f>
        <v>0.14562489948501434</v>
      </c>
      <c r="BN7" s="4">
        <f t="shared" ca="1" si="19"/>
        <v>0</v>
      </c>
      <c r="BO7" s="44">
        <f t="shared" ref="BO7:BO70" ca="1" si="39">SUM(BE7,BH7,BK7,BN7)</f>
        <v>0.29133306272716497</v>
      </c>
    </row>
    <row r="8" spans="1:67" ht="15" thickBot="1" x14ac:dyDescent="0.35">
      <c r="A8" s="12">
        <v>6</v>
      </c>
      <c r="B8" s="37">
        <f t="shared" ca="1" si="2"/>
        <v>0.56403828442999493</v>
      </c>
      <c r="C8" s="38">
        <f t="shared" ca="1" si="0"/>
        <v>0.84013716934630178</v>
      </c>
      <c r="D8" s="38">
        <f t="shared" ca="1" si="0"/>
        <v>0.93692018460153492</v>
      </c>
      <c r="E8" s="39">
        <f t="shared" ca="1" si="0"/>
        <v>0.52183284882078684</v>
      </c>
      <c r="F8" s="38">
        <f t="shared" ca="1" si="3"/>
        <v>0.1970144510951119</v>
      </c>
      <c r="G8" s="38">
        <f t="shared" ca="1" si="1"/>
        <v>0.2934537740299541</v>
      </c>
      <c r="H8" s="38">
        <f t="shared" ca="1" si="1"/>
        <v>0.32725937402589939</v>
      </c>
      <c r="I8" s="39">
        <f t="shared" ca="1" si="1"/>
        <v>0.18227240084903462</v>
      </c>
      <c r="J8" s="4"/>
      <c r="K8" s="4"/>
      <c r="L8" s="4"/>
      <c r="M8" s="12"/>
      <c r="N8" s="41">
        <f t="shared" ca="1" si="20"/>
        <v>0.43536468562284458</v>
      </c>
      <c r="O8" s="4">
        <f t="shared" ca="1" si="21"/>
        <v>1.9709136308561338E-2</v>
      </c>
      <c r="P8" s="4"/>
      <c r="Q8" s="41">
        <f t="shared" ca="1" si="22"/>
        <v>0.43320447647243804</v>
      </c>
      <c r="R8" s="4">
        <f t="shared" ca="1" si="4"/>
        <v>0.4203314362948376</v>
      </c>
      <c r="S8" s="4"/>
      <c r="T8" s="41">
        <f t="shared" ca="1" si="23"/>
        <v>3.2376866419262075E-3</v>
      </c>
      <c r="U8" s="26">
        <f t="shared" ca="1" si="5"/>
        <v>2.7223521540229315E-3</v>
      </c>
      <c r="V8" s="4"/>
      <c r="W8" s="41">
        <f t="shared" ca="1" si="24"/>
        <v>0.12819315126279118</v>
      </c>
      <c r="X8" s="4">
        <f t="shared" ca="1" si="6"/>
        <v>9.9990657984977124E-2</v>
      </c>
      <c r="Y8" s="44">
        <f t="shared" ca="1" si="7"/>
        <v>0.54275358274239904</v>
      </c>
      <c r="AA8" s="12"/>
      <c r="AB8" s="41">
        <f t="shared" ca="1" si="25"/>
        <v>0.43536468562284458</v>
      </c>
      <c r="AC8" s="4">
        <f t="shared" ca="1" si="8"/>
        <v>1.3343194968385831E-2</v>
      </c>
      <c r="AD8" s="4"/>
      <c r="AE8" s="41">
        <f t="shared" ca="1" si="26"/>
        <v>0.43320447647243804</v>
      </c>
      <c r="AF8" s="26">
        <f t="shared" ca="1" si="9"/>
        <v>0.43316956038574916</v>
      </c>
      <c r="AG8" s="4"/>
      <c r="AH8" s="41">
        <f t="shared" ca="1" si="27"/>
        <v>3.2376866419262075E-3</v>
      </c>
      <c r="AI8" s="26">
        <f t="shared" ca="1" si="10"/>
        <v>3.2345354177703376E-3</v>
      </c>
      <c r="AJ8" s="4"/>
      <c r="AK8" s="41">
        <f t="shared" ca="1" si="28"/>
        <v>0.12819315126279118</v>
      </c>
      <c r="AL8" s="4">
        <f t="shared" ca="1" si="11"/>
        <v>0.10383645252286086</v>
      </c>
      <c r="AM8" s="44">
        <f t="shared" ca="1" si="29"/>
        <v>0.55358374329476623</v>
      </c>
      <c r="AO8" s="12"/>
      <c r="AP8" s="41">
        <f t="shared" ca="1" si="30"/>
        <v>0.43536468562284458</v>
      </c>
      <c r="AQ8" s="4">
        <f t="shared" ca="1" si="12"/>
        <v>1.3343194968385831E-2</v>
      </c>
      <c r="AR8" s="4"/>
      <c r="AS8" s="41">
        <f t="shared" ca="1" si="31"/>
        <v>0.43320447647243804</v>
      </c>
      <c r="AT8" s="47">
        <f t="shared" ca="1" si="13"/>
        <v>0.41762368693015611</v>
      </c>
      <c r="AU8" s="4"/>
      <c r="AV8" s="41">
        <f t="shared" ca="1" si="32"/>
        <v>3.2376866419262075E-3</v>
      </c>
      <c r="AW8" s="26">
        <f t="shared" ca="1" si="14"/>
        <v>2.8135223512439755E-3</v>
      </c>
      <c r="AX8" s="4"/>
      <c r="AY8" s="41">
        <f t="shared" ca="1" si="33"/>
        <v>0.12819315126279118</v>
      </c>
      <c r="AZ8" s="4">
        <f t="shared" ca="1" si="15"/>
        <v>7.9479753782930526E-2</v>
      </c>
      <c r="BA8" s="44">
        <f t="shared" ca="1" si="34"/>
        <v>0.51326015803271641</v>
      </c>
      <c r="BC8" s="12"/>
      <c r="BD8" s="41">
        <f t="shared" ca="1" si="35"/>
        <v>0.43536468562284458</v>
      </c>
      <c r="BE8" s="4">
        <f t="shared" ca="1" si="16"/>
        <v>5.1486701320178289E-2</v>
      </c>
      <c r="BF8" s="4"/>
      <c r="BG8" s="41">
        <f t="shared" ca="1" si="36"/>
        <v>0.43320447647243804</v>
      </c>
      <c r="BH8" s="26">
        <f t="shared" ca="1" si="17"/>
        <v>0.4075280792084483</v>
      </c>
      <c r="BI8" s="4"/>
      <c r="BJ8" s="41">
        <f t="shared" ca="1" si="37"/>
        <v>3.2376866419262075E-3</v>
      </c>
      <c r="BK8" s="26">
        <f t="shared" ca="1" si="18"/>
        <v>1.8336270650439158E-3</v>
      </c>
      <c r="BL8" s="4"/>
      <c r="BM8" s="41">
        <f t="shared" ca="1" si="38"/>
        <v>0.12819315126279118</v>
      </c>
      <c r="BN8" s="4">
        <f t="shared" ca="1" si="19"/>
        <v>0</v>
      </c>
      <c r="BO8" s="44">
        <f t="shared" ca="1" si="39"/>
        <v>0.46084840759367052</v>
      </c>
    </row>
    <row r="9" spans="1:67" ht="15" thickBot="1" x14ac:dyDescent="0.35">
      <c r="A9" s="12">
        <v>7</v>
      </c>
      <c r="B9" s="37">
        <f t="shared" ca="1" si="2"/>
        <v>0.21569606326528301</v>
      </c>
      <c r="C9" s="38">
        <f t="shared" ca="1" si="0"/>
        <v>0.53003613490951562</v>
      </c>
      <c r="D9" s="38">
        <f t="shared" ca="1" si="0"/>
        <v>0.59040854858438907</v>
      </c>
      <c r="E9" s="39">
        <f t="shared" ca="1" si="0"/>
        <v>7.2583957604781535E-2</v>
      </c>
      <c r="F9" s="38">
        <f t="shared" ca="1" si="3"/>
        <v>0.15311441802439923</v>
      </c>
      <c r="G9" s="38">
        <f t="shared" ca="1" si="1"/>
        <v>0.37625245959523634</v>
      </c>
      <c r="H9" s="38">
        <f t="shared" ca="1" si="1"/>
        <v>0.41910853607905951</v>
      </c>
      <c r="I9" s="39">
        <f t="shared" ca="1" si="1"/>
        <v>5.1524586301304881E-2</v>
      </c>
      <c r="J9" s="4"/>
      <c r="K9" s="4"/>
      <c r="L9" s="4"/>
      <c r="M9" s="12"/>
      <c r="N9" s="41">
        <f t="shared" ca="1" si="20"/>
        <v>0.41749390293526095</v>
      </c>
      <c r="O9" s="4">
        <f t="shared" ca="1" si="21"/>
        <v>1.8900118711219074E-2</v>
      </c>
      <c r="P9" s="4"/>
      <c r="Q9" s="41">
        <f t="shared" ca="1" si="22"/>
        <v>0.14679450380854589</v>
      </c>
      <c r="R9" s="4">
        <f t="shared" ca="1" si="4"/>
        <v>0.14243238003557385</v>
      </c>
      <c r="S9" s="4"/>
      <c r="T9" s="41">
        <f t="shared" ca="1" si="23"/>
        <v>0.17528310455217253</v>
      </c>
      <c r="U9" s="26">
        <f t="shared" ca="1" si="5"/>
        <v>0.1473837310449358</v>
      </c>
      <c r="V9" s="4"/>
      <c r="W9" s="41">
        <f t="shared" ca="1" si="24"/>
        <v>0.26042848870402074</v>
      </c>
      <c r="X9" s="4">
        <f t="shared" ca="1" si="6"/>
        <v>0.20313422118913618</v>
      </c>
      <c r="Y9" s="44">
        <f t="shared" ca="1" si="7"/>
        <v>0.5118504509808649</v>
      </c>
      <c r="AA9" s="12"/>
      <c r="AB9" s="41">
        <f t="shared" ca="1" si="25"/>
        <v>0.41749390293526095</v>
      </c>
      <c r="AC9" s="4">
        <f t="shared" ca="1" si="8"/>
        <v>1.2795485552549899E-2</v>
      </c>
      <c r="AD9" s="4"/>
      <c r="AE9" s="41">
        <f t="shared" ca="1" si="26"/>
        <v>0.14679450380854589</v>
      </c>
      <c r="AF9" s="26">
        <f t="shared" ca="1" si="9"/>
        <v>0.14678267223731614</v>
      </c>
      <c r="AG9" s="4"/>
      <c r="AH9" s="41">
        <f t="shared" ca="1" si="27"/>
        <v>0.17528310455217253</v>
      </c>
      <c r="AI9" s="26">
        <f t="shared" ca="1" si="10"/>
        <v>0.17511250238640763</v>
      </c>
      <c r="AJ9" s="4"/>
      <c r="AK9" s="41">
        <f t="shared" ca="1" si="28"/>
        <v>0.26042848870402074</v>
      </c>
      <c r="AL9" s="4">
        <f t="shared" ca="1" si="11"/>
        <v>0.21094707585025682</v>
      </c>
      <c r="AM9" s="44">
        <f t="shared" ca="1" si="29"/>
        <v>0.54563773602653054</v>
      </c>
      <c r="AO9" s="12"/>
      <c r="AP9" s="41">
        <f t="shared" ca="1" si="30"/>
        <v>0.41749390293526095</v>
      </c>
      <c r="AQ9" s="4">
        <f t="shared" ca="1" si="12"/>
        <v>1.2795485552549899E-2</v>
      </c>
      <c r="AR9" s="4"/>
      <c r="AS9" s="41">
        <f t="shared" ca="1" si="31"/>
        <v>0.14679450380854589</v>
      </c>
      <c r="AT9" s="47">
        <f t="shared" ca="1" si="13"/>
        <v>0.14151483936825893</v>
      </c>
      <c r="AU9" s="4"/>
      <c r="AV9" s="41">
        <f t="shared" ca="1" si="32"/>
        <v>0.17528310455217253</v>
      </c>
      <c r="AW9" s="26">
        <f t="shared" ca="1" si="14"/>
        <v>0.15231953768063636</v>
      </c>
      <c r="AX9" s="4"/>
      <c r="AY9" s="41">
        <f t="shared" ca="1" si="33"/>
        <v>0.26042848870402074</v>
      </c>
      <c r="AZ9" s="4">
        <f t="shared" ca="1" si="15"/>
        <v>0.16146566299649287</v>
      </c>
      <c r="BA9" s="44">
        <f t="shared" ca="1" si="34"/>
        <v>0.4680955255979381</v>
      </c>
      <c r="BC9" s="12"/>
      <c r="BD9" s="41">
        <f t="shared" ca="1" si="35"/>
        <v>0.41749390293526095</v>
      </c>
      <c r="BE9" s="4">
        <f t="shared" ca="1" si="16"/>
        <v>4.9373283119349479E-2</v>
      </c>
      <c r="BF9" s="4"/>
      <c r="BG9" s="41">
        <f t="shared" ca="1" si="36"/>
        <v>0.14679450380854589</v>
      </c>
      <c r="BH9" s="26">
        <f t="shared" ca="1" si="17"/>
        <v>0.13809386888747927</v>
      </c>
      <c r="BI9" s="4"/>
      <c r="BJ9" s="41">
        <f t="shared" ca="1" si="37"/>
        <v>0.17528310455217253</v>
      </c>
      <c r="BK9" s="26">
        <f t="shared" ca="1" si="18"/>
        <v>9.9269595886701409E-2</v>
      </c>
      <c r="BL9" s="4"/>
      <c r="BM9" s="41">
        <f t="shared" ca="1" si="38"/>
        <v>0.26042848870402074</v>
      </c>
      <c r="BN9" s="4">
        <f t="shared" ca="1" si="19"/>
        <v>0</v>
      </c>
      <c r="BO9" s="44">
        <f t="shared" ca="1" si="39"/>
        <v>0.28673674789353015</v>
      </c>
    </row>
    <row r="10" spans="1:67" ht="15" thickBot="1" x14ac:dyDescent="0.35">
      <c r="A10" s="12">
        <v>8</v>
      </c>
      <c r="B10" s="37">
        <f t="shared" ca="1" si="2"/>
        <v>0.75443551500504558</v>
      </c>
      <c r="C10" s="38">
        <f t="shared" ca="1" si="0"/>
        <v>0.88943906642341286</v>
      </c>
      <c r="D10" s="38">
        <f t="shared" ca="1" si="0"/>
        <v>0.49617875441755677</v>
      </c>
      <c r="E10" s="39">
        <f t="shared" ca="1" si="0"/>
        <v>0.76448466541931359</v>
      </c>
      <c r="F10" s="38">
        <f t="shared" ca="1" si="3"/>
        <v>0.25974372333100287</v>
      </c>
      <c r="G10" s="38">
        <f t="shared" ca="1" si="1"/>
        <v>0.30622393855268509</v>
      </c>
      <c r="H10" s="38">
        <f t="shared" ca="1" si="1"/>
        <v>0.1708288045125945</v>
      </c>
      <c r="I10" s="39">
        <f t="shared" ca="1" si="1"/>
        <v>0.26320353360371757</v>
      </c>
      <c r="J10" s="4"/>
      <c r="K10" s="4"/>
      <c r="L10" s="4"/>
      <c r="M10" s="12"/>
      <c r="N10" s="41">
        <f t="shared" ca="1" si="20"/>
        <v>0.39842540376499774</v>
      </c>
      <c r="O10" s="4">
        <f t="shared" ca="1" si="21"/>
        <v>1.8036880001793796E-2</v>
      </c>
      <c r="P10" s="4"/>
      <c r="Q10" s="41">
        <f t="shared" ca="1" si="22"/>
        <v>5.8442680045027652E-2</v>
      </c>
      <c r="R10" s="4">
        <f t="shared" ca="1" si="4"/>
        <v>5.6706006005016539E-2</v>
      </c>
      <c r="S10" s="4"/>
      <c r="T10" s="41">
        <f t="shared" ca="1" si="23"/>
        <v>0.24433096996401882</v>
      </c>
      <c r="U10" s="26">
        <f t="shared" ca="1" si="5"/>
        <v>0.20544142035324825</v>
      </c>
      <c r="V10" s="4"/>
      <c r="W10" s="41">
        <f t="shared" ca="1" si="24"/>
        <v>0.29880094622595593</v>
      </c>
      <c r="X10" s="4">
        <f t="shared" ca="1" si="6"/>
        <v>0.23306473805624564</v>
      </c>
      <c r="Y10" s="44">
        <f t="shared" ca="1" si="7"/>
        <v>0.51324904441630426</v>
      </c>
      <c r="AA10" s="12"/>
      <c r="AB10" s="41">
        <f t="shared" ca="1" si="25"/>
        <v>0.39842540376499774</v>
      </c>
      <c r="AC10" s="4">
        <f t="shared" ca="1" si="8"/>
        <v>1.2211068142076368E-2</v>
      </c>
      <c r="AD10" s="4"/>
      <c r="AE10" s="41">
        <f t="shared" ca="1" si="26"/>
        <v>5.8442680045027652E-2</v>
      </c>
      <c r="AF10" s="26">
        <f t="shared" ca="1" si="9"/>
        <v>5.8437969591203634E-2</v>
      </c>
      <c r="AG10" s="4"/>
      <c r="AH10" s="41">
        <f t="shared" ca="1" si="27"/>
        <v>0.24433096996401882</v>
      </c>
      <c r="AI10" s="26">
        <f t="shared" ca="1" si="10"/>
        <v>0.24409316385745883</v>
      </c>
      <c r="AJ10" s="4"/>
      <c r="AK10" s="41">
        <f t="shared" ca="1" si="28"/>
        <v>0.29880094622595593</v>
      </c>
      <c r="AL10" s="4">
        <f t="shared" ca="1" si="11"/>
        <v>0.24202876644302432</v>
      </c>
      <c r="AM10" s="44">
        <f t="shared" ca="1" si="29"/>
        <v>0.55677096803376314</v>
      </c>
      <c r="AO10" s="12"/>
      <c r="AP10" s="41">
        <f t="shared" ca="1" si="30"/>
        <v>0.39842540376499774</v>
      </c>
      <c r="AQ10" s="4">
        <f t="shared" ca="1" si="12"/>
        <v>1.2211068142076368E-2</v>
      </c>
      <c r="AR10" s="4"/>
      <c r="AS10" s="41">
        <f t="shared" ca="1" si="31"/>
        <v>5.8442680045027652E-2</v>
      </c>
      <c r="AT10" s="47">
        <f t="shared" ca="1" si="13"/>
        <v>5.6340709387929816E-2</v>
      </c>
      <c r="AU10" s="4"/>
      <c r="AV10" s="41">
        <f t="shared" ca="1" si="32"/>
        <v>0.24433096996401882</v>
      </c>
      <c r="AW10" s="26">
        <f t="shared" ca="1" si="14"/>
        <v>0.21232154965000319</v>
      </c>
      <c r="AX10" s="4"/>
      <c r="AY10" s="41">
        <f t="shared" ca="1" si="33"/>
        <v>0.29880094622595593</v>
      </c>
      <c r="AZ10" s="4">
        <f t="shared" ca="1" si="15"/>
        <v>0.18525658666009268</v>
      </c>
      <c r="BA10" s="44">
        <f t="shared" ca="1" si="34"/>
        <v>0.46612991384010205</v>
      </c>
      <c r="BC10" s="12"/>
      <c r="BD10" s="41">
        <f t="shared" ca="1" si="35"/>
        <v>0.39842540376499774</v>
      </c>
      <c r="BE10" s="4">
        <f t="shared" ca="1" si="16"/>
        <v>4.7118221664379019E-2</v>
      </c>
      <c r="BF10" s="4"/>
      <c r="BG10" s="41">
        <f t="shared" ca="1" si="36"/>
        <v>5.8442680045027652E-2</v>
      </c>
      <c r="BH10" s="26">
        <f t="shared" ca="1" si="17"/>
        <v>5.4978732760300436E-2</v>
      </c>
      <c r="BI10" s="4"/>
      <c r="BJ10" s="41">
        <f t="shared" ca="1" si="37"/>
        <v>0.24433096996401882</v>
      </c>
      <c r="BK10" s="26">
        <f t="shared" ca="1" si="18"/>
        <v>0.13837407040970456</v>
      </c>
      <c r="BL10" s="4"/>
      <c r="BM10" s="41">
        <f t="shared" ca="1" si="38"/>
        <v>0.29880094622595593</v>
      </c>
      <c r="BN10" s="4">
        <f t="shared" ca="1" si="19"/>
        <v>0</v>
      </c>
      <c r="BO10" s="44">
        <f t="shared" ca="1" si="39"/>
        <v>0.24047102483438401</v>
      </c>
    </row>
    <row r="11" spans="1:67" ht="15" thickBot="1" x14ac:dyDescent="0.35">
      <c r="A11" s="12">
        <v>9</v>
      </c>
      <c r="B11" s="37">
        <f t="shared" ca="1" si="2"/>
        <v>0.80234809095960447</v>
      </c>
      <c r="C11" s="38">
        <f t="shared" ca="1" si="0"/>
        <v>0.8125885545144298</v>
      </c>
      <c r="D11" s="38">
        <f t="shared" ca="1" si="0"/>
        <v>0.83938756661942637</v>
      </c>
      <c r="E11" s="39">
        <f t="shared" ca="1" si="0"/>
        <v>0.78246449376147609</v>
      </c>
      <c r="F11" s="38">
        <f t="shared" ca="1" si="3"/>
        <v>0.24788398745591869</v>
      </c>
      <c r="G11" s="38">
        <f t="shared" ca="1" si="1"/>
        <v>0.25104776009770458</v>
      </c>
      <c r="H11" s="38">
        <f t="shared" ca="1" si="1"/>
        <v>0.25932726628126251</v>
      </c>
      <c r="I11" s="39">
        <f t="shared" ca="1" si="1"/>
        <v>0.24174098616511416</v>
      </c>
      <c r="J11" s="4"/>
      <c r="K11" s="4"/>
      <c r="L11" s="4"/>
      <c r="M11" s="12"/>
      <c r="N11" s="41">
        <f t="shared" ca="1" si="20"/>
        <v>0.1568247214761351</v>
      </c>
      <c r="O11" s="4">
        <f t="shared" ca="1" si="21"/>
        <v>7.0995188957584292E-3</v>
      </c>
      <c r="P11" s="4"/>
      <c r="Q11" s="41">
        <f t="shared" ca="1" si="22"/>
        <v>0.5004967707659822</v>
      </c>
      <c r="R11" s="4">
        <f t="shared" ca="1" si="4"/>
        <v>0.48562408271969493</v>
      </c>
      <c r="S11" s="4"/>
      <c r="T11" s="41">
        <f t="shared" ca="1" si="23"/>
        <v>0.17599553553466785</v>
      </c>
      <c r="U11" s="26">
        <f t="shared" ca="1" si="5"/>
        <v>0.14798276616917344</v>
      </c>
      <c r="V11" s="4"/>
      <c r="W11" s="41">
        <f t="shared" ca="1" si="24"/>
        <v>0.16668297222321485</v>
      </c>
      <c r="X11" s="4">
        <f t="shared" ca="1" si="6"/>
        <v>0.13001271833410757</v>
      </c>
      <c r="Y11" s="44">
        <f t="shared" ca="1" si="7"/>
        <v>0.7707190861187343</v>
      </c>
      <c r="AA11" s="12"/>
      <c r="AB11" s="41">
        <f t="shared" ca="1" si="25"/>
        <v>0.1568247214761351</v>
      </c>
      <c r="AC11" s="4">
        <f t="shared" ca="1" si="8"/>
        <v>4.8064138034650799E-3</v>
      </c>
      <c r="AD11" s="4"/>
      <c r="AE11" s="41">
        <f t="shared" ca="1" si="26"/>
        <v>0.5004967707659822</v>
      </c>
      <c r="AF11" s="26">
        <f t="shared" ca="1" si="9"/>
        <v>0.50045643095052628</v>
      </c>
      <c r="AG11" s="4"/>
      <c r="AH11" s="41">
        <f t="shared" ca="1" si="27"/>
        <v>0.17599553553466785</v>
      </c>
      <c r="AI11" s="26">
        <f t="shared" ca="1" si="10"/>
        <v>0.17582423996340399</v>
      </c>
      <c r="AJ11" s="4"/>
      <c r="AK11" s="41">
        <f t="shared" ca="1" si="28"/>
        <v>0.16668297222321485</v>
      </c>
      <c r="AL11" s="4">
        <f t="shared" ca="1" si="11"/>
        <v>0.13501320750080403</v>
      </c>
      <c r="AM11" s="44">
        <f t="shared" ca="1" si="29"/>
        <v>0.81610029221819935</v>
      </c>
      <c r="AO11" s="12"/>
      <c r="AP11" s="41">
        <f t="shared" ca="1" si="30"/>
        <v>0.1568247214761351</v>
      </c>
      <c r="AQ11" s="4">
        <f t="shared" ca="1" si="12"/>
        <v>4.8064138034650799E-3</v>
      </c>
      <c r="AR11" s="4"/>
      <c r="AS11" s="41">
        <f t="shared" ca="1" si="31"/>
        <v>0.5004967707659822</v>
      </c>
      <c r="AT11" s="47">
        <f t="shared" ca="1" si="13"/>
        <v>0.48249572212632752</v>
      </c>
      <c r="AU11" s="4"/>
      <c r="AV11" s="41">
        <f t="shared" ca="1" si="32"/>
        <v>0.17599553553466785</v>
      </c>
      <c r="AW11" s="26">
        <f t="shared" ca="1" si="14"/>
        <v>0.15293863418831347</v>
      </c>
      <c r="AX11" s="4"/>
      <c r="AY11" s="41">
        <f t="shared" ca="1" si="33"/>
        <v>0.16668297222321485</v>
      </c>
      <c r="AZ11" s="4">
        <f t="shared" ca="1" si="15"/>
        <v>0.1033434427783932</v>
      </c>
      <c r="BA11" s="44">
        <f t="shared" ca="1" si="34"/>
        <v>0.74358421289649934</v>
      </c>
      <c r="BC11" s="12"/>
      <c r="BD11" s="41">
        <f t="shared" ca="1" si="35"/>
        <v>0.1568247214761351</v>
      </c>
      <c r="BE11" s="4">
        <f t="shared" ca="1" si="16"/>
        <v>1.8546262158839269E-2</v>
      </c>
      <c r="BF11" s="4"/>
      <c r="BG11" s="41">
        <f t="shared" ca="1" si="36"/>
        <v>0.5004967707659822</v>
      </c>
      <c r="BH11" s="26">
        <f t="shared" ca="1" si="17"/>
        <v>0.4708319020643103</v>
      </c>
      <c r="BI11" s="4"/>
      <c r="BJ11" s="41">
        <f t="shared" ca="1" si="37"/>
        <v>0.17599553553466785</v>
      </c>
      <c r="BK11" s="26">
        <f t="shared" ca="1" si="18"/>
        <v>9.9673073083834385E-2</v>
      </c>
      <c r="BL11" s="4"/>
      <c r="BM11" s="41">
        <f t="shared" ca="1" si="38"/>
        <v>0.16668297222321485</v>
      </c>
      <c r="BN11" s="4">
        <f t="shared" ca="1" si="19"/>
        <v>0</v>
      </c>
      <c r="BO11" s="44">
        <f t="shared" ca="1" si="39"/>
        <v>0.58905123730698394</v>
      </c>
    </row>
    <row r="12" spans="1:67" ht="15" thickBot="1" x14ac:dyDescent="0.35">
      <c r="A12" s="12">
        <v>10</v>
      </c>
      <c r="B12" s="37">
        <f t="shared" ca="1" si="2"/>
        <v>0.19269011137206071</v>
      </c>
      <c r="C12" s="38">
        <f t="shared" ca="1" si="0"/>
        <v>0.5133830546371918</v>
      </c>
      <c r="D12" s="38">
        <f t="shared" ca="1" si="0"/>
        <v>0.51480326436616308</v>
      </c>
      <c r="E12" s="39">
        <f t="shared" ca="1" si="0"/>
        <v>0.40788111124805948</v>
      </c>
      <c r="F12" s="38">
        <f t="shared" ca="1" si="3"/>
        <v>0.11830496955366084</v>
      </c>
      <c r="G12" s="38">
        <f t="shared" ca="1" si="1"/>
        <v>0.31519918804211566</v>
      </c>
      <c r="H12" s="38">
        <f t="shared" ca="1" si="1"/>
        <v>0.31607114700020322</v>
      </c>
      <c r="I12" s="39">
        <f t="shared" ca="1" si="1"/>
        <v>0.25042469540402018</v>
      </c>
      <c r="J12" s="4"/>
      <c r="K12" s="4"/>
      <c r="L12" s="4"/>
      <c r="M12" s="12"/>
      <c r="N12" s="41">
        <f t="shared" ca="1" si="20"/>
        <v>0.1970144510951119</v>
      </c>
      <c r="O12" s="4">
        <f t="shared" ca="1" si="21"/>
        <v>8.9189242940888695E-3</v>
      </c>
      <c r="P12" s="4"/>
      <c r="Q12" s="41">
        <f t="shared" ca="1" si="22"/>
        <v>0.2934537740299541</v>
      </c>
      <c r="R12" s="4">
        <f t="shared" ca="1" si="4"/>
        <v>0.28473354506529236</v>
      </c>
      <c r="S12" s="4"/>
      <c r="T12" s="41">
        <f t="shared" ca="1" si="23"/>
        <v>0.32725937402589939</v>
      </c>
      <c r="U12" s="26">
        <f t="shared" ca="1" si="5"/>
        <v>0.2751703176789117</v>
      </c>
      <c r="V12" s="4"/>
      <c r="W12" s="41">
        <f t="shared" ca="1" si="24"/>
        <v>0.18227240084903462</v>
      </c>
      <c r="X12" s="4">
        <f t="shared" ca="1" si="6"/>
        <v>0.142172472662247</v>
      </c>
      <c r="Y12" s="44">
        <f t="shared" ca="1" si="7"/>
        <v>0.71099525970053989</v>
      </c>
      <c r="AA12" s="12"/>
      <c r="AB12" s="41">
        <f t="shared" ca="1" si="25"/>
        <v>0.1970144510951119</v>
      </c>
      <c r="AC12" s="4">
        <f t="shared" ca="1" si="8"/>
        <v>6.0381613836932068E-3</v>
      </c>
      <c r="AD12" s="4"/>
      <c r="AE12" s="41">
        <f t="shared" ca="1" si="26"/>
        <v>0.2934537740299541</v>
      </c>
      <c r="AF12" s="26">
        <f t="shared" ca="1" si="9"/>
        <v>0.29343012178726113</v>
      </c>
      <c r="AG12" s="4"/>
      <c r="AH12" s="41">
        <f t="shared" ca="1" si="27"/>
        <v>0.32725937402589939</v>
      </c>
      <c r="AI12" s="26">
        <f t="shared" ca="1" si="10"/>
        <v>0.32694085411995449</v>
      </c>
      <c r="AJ12" s="4"/>
      <c r="AK12" s="41">
        <f t="shared" ca="1" si="28"/>
        <v>0.18227240084903462</v>
      </c>
      <c r="AL12" s="4">
        <f t="shared" ca="1" si="11"/>
        <v>0.14764064468771806</v>
      </c>
      <c r="AM12" s="44">
        <f t="shared" ca="1" si="29"/>
        <v>0.77404978197862695</v>
      </c>
      <c r="AO12" s="12"/>
      <c r="AP12" s="41">
        <f t="shared" ca="1" si="30"/>
        <v>0.1970144510951119</v>
      </c>
      <c r="AQ12" s="4">
        <f t="shared" ca="1" si="12"/>
        <v>6.0381613836932068E-3</v>
      </c>
      <c r="AR12" s="4"/>
      <c r="AS12" s="41">
        <f t="shared" ca="1" si="31"/>
        <v>0.2934537740299541</v>
      </c>
      <c r="AT12" s="47">
        <f t="shared" ca="1" si="13"/>
        <v>0.28289930900969251</v>
      </c>
      <c r="AU12" s="4"/>
      <c r="AV12" s="41">
        <f t="shared" ca="1" si="32"/>
        <v>0.32725937402589939</v>
      </c>
      <c r="AW12" s="26">
        <f t="shared" ca="1" si="14"/>
        <v>0.28438563249227672</v>
      </c>
      <c r="AX12" s="4"/>
      <c r="AY12" s="41">
        <f t="shared" ca="1" si="33"/>
        <v>0.18227240084903462</v>
      </c>
      <c r="AZ12" s="4">
        <f t="shared" ca="1" si="15"/>
        <v>0.11300888852640147</v>
      </c>
      <c r="BA12" s="44">
        <f t="shared" ca="1" si="34"/>
        <v>0.68633199141206391</v>
      </c>
      <c r="BC12" s="12"/>
      <c r="BD12" s="41">
        <f t="shared" ca="1" si="35"/>
        <v>0.1970144510951119</v>
      </c>
      <c r="BE12" s="4">
        <f t="shared" ca="1" si="16"/>
        <v>2.3299143302771913E-2</v>
      </c>
      <c r="BF12" s="4"/>
      <c r="BG12" s="41">
        <f t="shared" ca="1" si="36"/>
        <v>0.2934537740299541</v>
      </c>
      <c r="BH12" s="26">
        <f t="shared" ca="1" si="17"/>
        <v>0.27606051959739153</v>
      </c>
      <c r="BI12" s="4"/>
      <c r="BJ12" s="41">
        <f t="shared" ca="1" si="37"/>
        <v>0.32725937402589939</v>
      </c>
      <c r="BK12" s="26">
        <f t="shared" ca="1" si="18"/>
        <v>0.18533963038072654</v>
      </c>
      <c r="BL12" s="4"/>
      <c r="BM12" s="41">
        <f t="shared" ca="1" si="38"/>
        <v>0.18227240084903462</v>
      </c>
      <c r="BN12" s="4">
        <f t="shared" ca="1" si="19"/>
        <v>0</v>
      </c>
      <c r="BO12" s="44">
        <f t="shared" ca="1" si="39"/>
        <v>0.48469929328089001</v>
      </c>
    </row>
    <row r="13" spans="1:67" ht="15" thickBot="1" x14ac:dyDescent="0.35">
      <c r="A13" s="12">
        <v>11</v>
      </c>
      <c r="B13" s="37">
        <f t="shared" ca="1" si="2"/>
        <v>0.54685568202049739</v>
      </c>
      <c r="C13" s="38">
        <f t="shared" ca="1" si="0"/>
        <v>0.10471417438134323</v>
      </c>
      <c r="D13" s="38">
        <f t="shared" ca="1" si="0"/>
        <v>0.49859386359590752</v>
      </c>
      <c r="E13" s="39">
        <f t="shared" ca="1" si="0"/>
        <v>8.9999819170824336E-2</v>
      </c>
      <c r="F13" s="38">
        <f t="shared" ca="1" si="3"/>
        <v>0.44095449087877486</v>
      </c>
      <c r="G13" s="38">
        <f t="shared" ca="1" si="1"/>
        <v>8.4435778890536869E-2</v>
      </c>
      <c r="H13" s="38">
        <f t="shared" ca="1" si="1"/>
        <v>0.40203880201975112</v>
      </c>
      <c r="I13" s="39">
        <f t="shared" ca="1" si="1"/>
        <v>7.2570928210937261E-2</v>
      </c>
      <c r="J13" s="4"/>
      <c r="K13" s="4"/>
      <c r="L13" s="4"/>
      <c r="M13" s="12"/>
      <c r="N13" s="41">
        <f t="shared" ca="1" si="20"/>
        <v>0.15311441802439923</v>
      </c>
      <c r="O13" s="4">
        <f t="shared" ca="1" si="21"/>
        <v>6.9315519501349674E-3</v>
      </c>
      <c r="P13" s="4"/>
      <c r="Q13" s="41">
        <f t="shared" ca="1" si="22"/>
        <v>0.37625245959523634</v>
      </c>
      <c r="R13" s="4">
        <f t="shared" ca="1" si="4"/>
        <v>0.36507179713133259</v>
      </c>
      <c r="S13" s="4"/>
      <c r="T13" s="41">
        <f t="shared" ca="1" si="23"/>
        <v>0.41910853607905951</v>
      </c>
      <c r="U13" s="26">
        <f t="shared" ca="1" si="5"/>
        <v>0.35240007825013892</v>
      </c>
      <c r="V13" s="4"/>
      <c r="W13" s="41">
        <f t="shared" ca="1" si="24"/>
        <v>5.1524586301304881E-2</v>
      </c>
      <c r="X13" s="4">
        <f t="shared" ca="1" si="6"/>
        <v>4.018917731501781E-2</v>
      </c>
      <c r="Y13" s="44">
        <f t="shared" ca="1" si="7"/>
        <v>0.76459260464662426</v>
      </c>
      <c r="AA13" s="12"/>
      <c r="AB13" s="41">
        <f t="shared" ca="1" si="25"/>
        <v>0.15311441802439923</v>
      </c>
      <c r="AC13" s="4">
        <f t="shared" ca="1" si="8"/>
        <v>4.6926992464895638E-3</v>
      </c>
      <c r="AD13" s="4"/>
      <c r="AE13" s="41">
        <f t="shared" ca="1" si="26"/>
        <v>0.37625245959523634</v>
      </c>
      <c r="AF13" s="26">
        <f t="shared" ca="1" si="9"/>
        <v>0.37622213381558811</v>
      </c>
      <c r="AG13" s="4"/>
      <c r="AH13" s="41">
        <f t="shared" ca="1" si="27"/>
        <v>0.41910853607905951</v>
      </c>
      <c r="AI13" s="26">
        <f t="shared" ca="1" si="10"/>
        <v>0.41870061984475776</v>
      </c>
      <c r="AJ13" s="4"/>
      <c r="AK13" s="41">
        <f t="shared" ca="1" si="28"/>
        <v>5.1524586301304881E-2</v>
      </c>
      <c r="AL13" s="4">
        <f t="shared" ca="1" si="11"/>
        <v>4.1734914904056959E-2</v>
      </c>
      <c r="AM13" s="44">
        <f t="shared" ca="1" si="29"/>
        <v>0.84135036781089245</v>
      </c>
      <c r="AO13" s="12"/>
      <c r="AP13" s="41">
        <f t="shared" ca="1" si="30"/>
        <v>0.15311441802439923</v>
      </c>
      <c r="AQ13" s="4">
        <f t="shared" ca="1" si="12"/>
        <v>4.6926992464895638E-3</v>
      </c>
      <c r="AR13" s="4"/>
      <c r="AS13" s="41">
        <f t="shared" ca="1" si="31"/>
        <v>0.37625245959523634</v>
      </c>
      <c r="AT13" s="47">
        <f t="shared" ca="1" si="13"/>
        <v>0.36272002697714384</v>
      </c>
      <c r="AU13" s="4"/>
      <c r="AV13" s="41">
        <f t="shared" ca="1" si="32"/>
        <v>0.41910853607905951</v>
      </c>
      <c r="AW13" s="26">
        <f t="shared" ca="1" si="14"/>
        <v>0.36420177869778275</v>
      </c>
      <c r="AX13" s="4"/>
      <c r="AY13" s="41">
        <f t="shared" ca="1" si="33"/>
        <v>5.1524586301304881E-2</v>
      </c>
      <c r="AZ13" s="4">
        <f t="shared" ca="1" si="15"/>
        <v>3.1945243506809023E-2</v>
      </c>
      <c r="BA13" s="44">
        <f t="shared" ca="1" si="34"/>
        <v>0.76355974842822527</v>
      </c>
      <c r="BC13" s="12"/>
      <c r="BD13" s="41">
        <f t="shared" ca="1" si="35"/>
        <v>0.15311441802439923</v>
      </c>
      <c r="BE13" s="4">
        <f t="shared" ca="1" si="16"/>
        <v>1.8107477636494614E-2</v>
      </c>
      <c r="BF13" s="4"/>
      <c r="BG13" s="41">
        <f t="shared" ca="1" si="36"/>
        <v>0.37625245959523634</v>
      </c>
      <c r="BH13" s="26">
        <f t="shared" ca="1" si="17"/>
        <v>0.35395165674391771</v>
      </c>
      <c r="BI13" s="4"/>
      <c r="BJ13" s="41">
        <f t="shared" ca="1" si="37"/>
        <v>0.41910853607905951</v>
      </c>
      <c r="BK13" s="26">
        <f t="shared" ca="1" si="18"/>
        <v>0.23735736034303137</v>
      </c>
      <c r="BL13" s="4"/>
      <c r="BM13" s="41">
        <f t="shared" ca="1" si="38"/>
        <v>5.1524586301304881E-2</v>
      </c>
      <c r="BN13" s="4">
        <f t="shared" ca="1" si="19"/>
        <v>0</v>
      </c>
      <c r="BO13" s="44">
        <f t="shared" ca="1" si="39"/>
        <v>0.60941649472344372</v>
      </c>
    </row>
    <row r="14" spans="1:67" ht="15" thickBot="1" x14ac:dyDescent="0.35">
      <c r="A14" s="12">
        <v>12</v>
      </c>
      <c r="B14" s="37">
        <f t="shared" ca="1" si="2"/>
        <v>0.64550390370694621</v>
      </c>
      <c r="C14" s="38">
        <f t="shared" ca="1" si="0"/>
        <v>0.96117739290122006</v>
      </c>
      <c r="D14" s="38">
        <f t="shared" ca="1" si="0"/>
        <v>0.73759584339045081</v>
      </c>
      <c r="E14" s="39">
        <f t="shared" ca="1" si="0"/>
        <v>6.7630568428855842E-4</v>
      </c>
      <c r="F14" s="38">
        <f t="shared" ca="1" si="3"/>
        <v>0.27527365410828458</v>
      </c>
      <c r="G14" s="38">
        <f t="shared" ca="1" si="1"/>
        <v>0.40989188705249652</v>
      </c>
      <c r="H14" s="38">
        <f t="shared" ca="1" si="1"/>
        <v>0.31454604983667195</v>
      </c>
      <c r="I14" s="39">
        <f t="shared" ca="1" si="1"/>
        <v>2.8840900254700037E-4</v>
      </c>
      <c r="J14" s="4"/>
      <c r="K14" s="4"/>
      <c r="L14" s="4"/>
      <c r="M14" s="12"/>
      <c r="N14" s="41">
        <f t="shared" ca="1" si="20"/>
        <v>0.25974372333100287</v>
      </c>
      <c r="O14" s="4">
        <f t="shared" ca="1" si="21"/>
        <v>1.1758703949770603E-2</v>
      </c>
      <c r="P14" s="4"/>
      <c r="Q14" s="41">
        <f t="shared" ca="1" si="22"/>
        <v>0.30622393855268509</v>
      </c>
      <c r="R14" s="4">
        <f t="shared" ca="1" si="4"/>
        <v>0.29712423326701598</v>
      </c>
      <c r="S14" s="4"/>
      <c r="T14" s="41">
        <f t="shared" ca="1" si="23"/>
        <v>0.1708288045125945</v>
      </c>
      <c r="U14" s="26">
        <f t="shared" ca="1" si="5"/>
        <v>0.14363841080597797</v>
      </c>
      <c r="V14" s="4"/>
      <c r="W14" s="41">
        <f t="shared" ca="1" si="24"/>
        <v>0.26320353360371757</v>
      </c>
      <c r="X14" s="4">
        <f t="shared" ca="1" si="6"/>
        <v>0.20529875621089971</v>
      </c>
      <c r="Y14" s="44">
        <f t="shared" ca="1" si="7"/>
        <v>0.65782010423366422</v>
      </c>
      <c r="AA14" s="12"/>
      <c r="AB14" s="41">
        <f t="shared" ca="1" si="25"/>
        <v>0.25974372333100287</v>
      </c>
      <c r="AC14" s="4">
        <f t="shared" ca="1" si="8"/>
        <v>7.9607080148491032E-3</v>
      </c>
      <c r="AD14" s="4"/>
      <c r="AE14" s="41">
        <f t="shared" ca="1" si="26"/>
        <v>0.30622393855268509</v>
      </c>
      <c r="AF14" s="26">
        <f t="shared" ca="1" si="9"/>
        <v>0.30619925704045375</v>
      </c>
      <c r="AG14" s="4"/>
      <c r="AH14" s="41">
        <f t="shared" ca="1" si="27"/>
        <v>0.1708288045125945</v>
      </c>
      <c r="AI14" s="26">
        <f t="shared" ca="1" si="10"/>
        <v>0.17066253769469819</v>
      </c>
      <c r="AJ14" s="4"/>
      <c r="AK14" s="41">
        <f t="shared" ca="1" si="28"/>
        <v>0.26320353360371757</v>
      </c>
      <c r="AL14" s="4">
        <f t="shared" ca="1" si="11"/>
        <v>0.21319486221901124</v>
      </c>
      <c r="AM14" s="44">
        <f t="shared" ca="1" si="29"/>
        <v>0.69801736496901223</v>
      </c>
      <c r="AO14" s="12"/>
      <c r="AP14" s="41">
        <f t="shared" ca="1" si="30"/>
        <v>0.25974372333100287</v>
      </c>
      <c r="AQ14" s="4">
        <f t="shared" ca="1" si="12"/>
        <v>7.9607080148491032E-3</v>
      </c>
      <c r="AR14" s="4"/>
      <c r="AS14" s="41">
        <f t="shared" ca="1" si="31"/>
        <v>0.30622393855268509</v>
      </c>
      <c r="AT14" s="47">
        <f t="shared" ca="1" si="13"/>
        <v>0.2952101771570278</v>
      </c>
      <c r="AU14" s="4"/>
      <c r="AV14" s="41">
        <f t="shared" ca="1" si="32"/>
        <v>0.1708288045125945</v>
      </c>
      <c r="AW14" s="26">
        <f t="shared" ca="1" si="14"/>
        <v>0.14844878856050414</v>
      </c>
      <c r="AX14" s="4"/>
      <c r="AY14" s="41">
        <f t="shared" ca="1" si="33"/>
        <v>0.26320353360371757</v>
      </c>
      <c r="AZ14" s="4">
        <f t="shared" ca="1" si="15"/>
        <v>0.16318619083430488</v>
      </c>
      <c r="BA14" s="44">
        <f t="shared" ca="1" si="34"/>
        <v>0.61480586456668596</v>
      </c>
      <c r="BC14" s="12"/>
      <c r="BD14" s="41">
        <f t="shared" ca="1" si="35"/>
        <v>0.25974372333100287</v>
      </c>
      <c r="BE14" s="4">
        <f t="shared" ca="1" si="16"/>
        <v>3.071757527554651E-2</v>
      </c>
      <c r="BF14" s="4"/>
      <c r="BG14" s="41">
        <f t="shared" ca="1" si="36"/>
        <v>0.30622393855268509</v>
      </c>
      <c r="BH14" s="26">
        <f t="shared" ca="1" si="17"/>
        <v>0.28807378562248426</v>
      </c>
      <c r="BI14" s="4"/>
      <c r="BJ14" s="41">
        <f t="shared" ca="1" si="37"/>
        <v>0.1708288045125945</v>
      </c>
      <c r="BK14" s="26">
        <f t="shared" ca="1" si="18"/>
        <v>9.674695363879772E-2</v>
      </c>
      <c r="BL14" s="4"/>
      <c r="BM14" s="41">
        <f t="shared" ca="1" si="38"/>
        <v>0.26320353360371757</v>
      </c>
      <c r="BN14" s="4">
        <f t="shared" ca="1" si="19"/>
        <v>0</v>
      </c>
      <c r="BO14" s="44">
        <f t="shared" ca="1" si="39"/>
        <v>0.41553831453682849</v>
      </c>
    </row>
    <row r="15" spans="1:67" ht="15" thickBot="1" x14ac:dyDescent="0.35">
      <c r="A15" s="12">
        <v>13</v>
      </c>
      <c r="B15" s="37">
        <f t="shared" ca="1" si="2"/>
        <v>0.45993225800995363</v>
      </c>
      <c r="C15" s="38">
        <f t="shared" ca="1" si="0"/>
        <v>5.0489403979639969E-3</v>
      </c>
      <c r="D15" s="38">
        <f t="shared" ca="1" si="0"/>
        <v>0.50936963980259675</v>
      </c>
      <c r="E15" s="39">
        <f t="shared" ca="1" si="0"/>
        <v>0.94171694933432248</v>
      </c>
      <c r="F15" s="38">
        <f t="shared" ca="1" si="3"/>
        <v>0.24003965882610559</v>
      </c>
      <c r="G15" s="38">
        <f t="shared" ca="1" si="1"/>
        <v>2.6350531180493785E-3</v>
      </c>
      <c r="H15" s="38">
        <f t="shared" ca="1" si="1"/>
        <v>0.26584113730928077</v>
      </c>
      <c r="I15" s="39">
        <f t="shared" ca="1" si="1"/>
        <v>0.49148415074656426</v>
      </c>
      <c r="J15" s="4"/>
      <c r="K15" s="4"/>
      <c r="L15" s="4"/>
      <c r="M15" s="12"/>
      <c r="N15" s="41">
        <f t="shared" ca="1" si="20"/>
        <v>0.24788398745591869</v>
      </c>
      <c r="O15" s="4">
        <f t="shared" ca="1" si="21"/>
        <v>1.1221808885323271E-2</v>
      </c>
      <c r="P15" s="4"/>
      <c r="Q15" s="41">
        <f t="shared" ca="1" si="22"/>
        <v>0.25104776009770458</v>
      </c>
      <c r="R15" s="4">
        <f t="shared" ca="1" si="4"/>
        <v>0.24358766197371862</v>
      </c>
      <c r="S15" s="4"/>
      <c r="T15" s="41">
        <f t="shared" ca="1" si="23"/>
        <v>0.25932726628126251</v>
      </c>
      <c r="U15" s="26">
        <f t="shared" ca="1" si="5"/>
        <v>0.21805079367954591</v>
      </c>
      <c r="V15" s="4"/>
      <c r="W15" s="41">
        <f t="shared" ca="1" si="24"/>
        <v>0.24174098616511416</v>
      </c>
      <c r="X15" s="4">
        <f t="shared" ca="1" si="6"/>
        <v>0.18855796920878906</v>
      </c>
      <c r="Y15" s="44">
        <f t="shared" ca="1" si="7"/>
        <v>0.66141823374737685</v>
      </c>
      <c r="AA15" s="12"/>
      <c r="AB15" s="41">
        <f t="shared" ca="1" si="25"/>
        <v>0.24788398745591869</v>
      </c>
      <c r="AC15" s="4">
        <f t="shared" ca="1" si="8"/>
        <v>7.5972270682297966E-3</v>
      </c>
      <c r="AD15" s="4"/>
      <c r="AE15" s="41">
        <f t="shared" ca="1" si="26"/>
        <v>0.25104776009770458</v>
      </c>
      <c r="AF15" s="26">
        <f t="shared" ca="1" si="9"/>
        <v>0.25102752576073278</v>
      </c>
      <c r="AG15" s="4"/>
      <c r="AH15" s="41">
        <f t="shared" ca="1" si="27"/>
        <v>0.25932726628126251</v>
      </c>
      <c r="AI15" s="26">
        <f t="shared" ca="1" si="10"/>
        <v>0.25907486435477617</v>
      </c>
      <c r="AJ15" s="4"/>
      <c r="AK15" s="41">
        <f t="shared" ca="1" si="28"/>
        <v>0.24174098616511416</v>
      </c>
      <c r="AL15" s="4">
        <f t="shared" ca="1" si="11"/>
        <v>0.19581019879374248</v>
      </c>
      <c r="AM15" s="44">
        <f t="shared" ca="1" si="29"/>
        <v>0.7135098159774812</v>
      </c>
      <c r="AO15" s="12"/>
      <c r="AP15" s="41">
        <f t="shared" ca="1" si="30"/>
        <v>0.24788398745591869</v>
      </c>
      <c r="AQ15" s="4">
        <f t="shared" ca="1" si="12"/>
        <v>7.5972270682297966E-3</v>
      </c>
      <c r="AR15" s="4"/>
      <c r="AS15" s="41">
        <f t="shared" ca="1" si="31"/>
        <v>0.25104776009770458</v>
      </c>
      <c r="AT15" s="47">
        <f t="shared" ca="1" si="13"/>
        <v>0.242018485176552</v>
      </c>
      <c r="AU15" s="4"/>
      <c r="AV15" s="41">
        <f t="shared" ca="1" si="32"/>
        <v>0.25932726628126251</v>
      </c>
      <c r="AW15" s="26">
        <f t="shared" ca="1" si="14"/>
        <v>0.22535320451371821</v>
      </c>
      <c r="AX15" s="4"/>
      <c r="AY15" s="41">
        <f t="shared" ca="1" si="33"/>
        <v>0.24174098616511416</v>
      </c>
      <c r="AZ15" s="4">
        <f t="shared" ca="1" si="15"/>
        <v>0.14987941142237077</v>
      </c>
      <c r="BA15" s="44">
        <f t="shared" ca="1" si="34"/>
        <v>0.62484832818087077</v>
      </c>
      <c r="BC15" s="12"/>
      <c r="BD15" s="41">
        <f t="shared" ca="1" si="35"/>
        <v>0.24788398745591869</v>
      </c>
      <c r="BE15" s="4">
        <f t="shared" ca="1" si="16"/>
        <v>2.9315030009700947E-2</v>
      </c>
      <c r="BF15" s="4"/>
      <c r="BG15" s="41">
        <f t="shared" ca="1" si="36"/>
        <v>0.25104776009770458</v>
      </c>
      <c r="BH15" s="26">
        <f t="shared" ca="1" si="17"/>
        <v>0.23616794612857636</v>
      </c>
      <c r="BI15" s="4"/>
      <c r="BJ15" s="41">
        <f t="shared" ca="1" si="37"/>
        <v>0.25932726628126251</v>
      </c>
      <c r="BK15" s="26">
        <f t="shared" ca="1" si="18"/>
        <v>0.14686705254288507</v>
      </c>
      <c r="BL15" s="4"/>
      <c r="BM15" s="41">
        <f t="shared" ca="1" si="38"/>
        <v>0.24174098616511416</v>
      </c>
      <c r="BN15" s="4">
        <f t="shared" ca="1" si="19"/>
        <v>0</v>
      </c>
      <c r="BO15" s="44">
        <f t="shared" ca="1" si="39"/>
        <v>0.41235002868116238</v>
      </c>
    </row>
    <row r="16" spans="1:67" ht="15" thickBot="1" x14ac:dyDescent="0.35">
      <c r="A16" s="12">
        <v>14</v>
      </c>
      <c r="B16" s="37">
        <f t="shared" ca="1" si="2"/>
        <v>7.1894761379762362E-2</v>
      </c>
      <c r="C16" s="38">
        <f t="shared" ca="1" si="0"/>
        <v>0.95729393257040729</v>
      </c>
      <c r="D16" s="38">
        <f t="shared" ca="1" si="0"/>
        <v>0.63618938193336516</v>
      </c>
      <c r="E16" s="39">
        <f t="shared" ca="1" si="0"/>
        <v>9.1152353266086283E-3</v>
      </c>
      <c r="F16" s="38">
        <f t="shared" ca="1" si="3"/>
        <v>4.2935233541067153E-2</v>
      </c>
      <c r="G16" s="38">
        <f t="shared" ca="1" si="1"/>
        <v>0.57169170289404037</v>
      </c>
      <c r="H16" s="38">
        <f t="shared" ca="1" si="1"/>
        <v>0.37992948534001364</v>
      </c>
      <c r="I16" s="39">
        <f t="shared" ca="1" si="1"/>
        <v>5.4435782248787347E-3</v>
      </c>
      <c r="J16" s="4"/>
      <c r="K16" s="4"/>
      <c r="L16" s="4"/>
      <c r="M16" s="12"/>
      <c r="N16" s="41">
        <f t="shared" ca="1" si="20"/>
        <v>0.11830496955366084</v>
      </c>
      <c r="O16" s="4">
        <f t="shared" ca="1" si="21"/>
        <v>5.3557140666508646E-3</v>
      </c>
      <c r="P16" s="4"/>
      <c r="Q16" s="41">
        <f t="shared" ca="1" si="22"/>
        <v>0.31519918804211566</v>
      </c>
      <c r="R16" s="4">
        <f t="shared" ca="1" si="4"/>
        <v>0.30583277556952582</v>
      </c>
      <c r="S16" s="4"/>
      <c r="T16" s="41">
        <f t="shared" ca="1" si="23"/>
        <v>0.31607114700020322</v>
      </c>
      <c r="U16" s="26">
        <f t="shared" ca="1" si="5"/>
        <v>0.26576289277599369</v>
      </c>
      <c r="V16" s="4"/>
      <c r="W16" s="41">
        <f t="shared" ca="1" si="24"/>
        <v>0.25042469540402018</v>
      </c>
      <c r="X16" s="4">
        <f t="shared" ca="1" si="6"/>
        <v>0.19533126241513574</v>
      </c>
      <c r="Y16" s="44">
        <f t="shared" ca="1" si="7"/>
        <v>0.77228264482730613</v>
      </c>
      <c r="AA16" s="12"/>
      <c r="AB16" s="41">
        <f t="shared" ca="1" si="25"/>
        <v>0.11830496955366084</v>
      </c>
      <c r="AC16" s="4">
        <f t="shared" ca="1" si="8"/>
        <v>3.6258482293415836E-3</v>
      </c>
      <c r="AD16" s="4"/>
      <c r="AE16" s="41">
        <f t="shared" ca="1" si="26"/>
        <v>0.31519918804211566</v>
      </c>
      <c r="AF16" s="26">
        <f t="shared" ca="1" si="9"/>
        <v>0.31517378312879724</v>
      </c>
      <c r="AG16" s="4"/>
      <c r="AH16" s="41">
        <f t="shared" ca="1" si="27"/>
        <v>0.31607114700020322</v>
      </c>
      <c r="AI16" s="26">
        <f t="shared" ca="1" si="10"/>
        <v>0.31576351653945917</v>
      </c>
      <c r="AJ16" s="4"/>
      <c r="AK16" s="41">
        <f t="shared" ca="1" si="28"/>
        <v>0.25042469540402018</v>
      </c>
      <c r="AL16" s="4">
        <f t="shared" ca="1" si="11"/>
        <v>0.20284400327725635</v>
      </c>
      <c r="AM16" s="44">
        <f t="shared" ca="1" si="29"/>
        <v>0.83740715117485431</v>
      </c>
      <c r="AO16" s="12"/>
      <c r="AP16" s="41">
        <f t="shared" ca="1" si="30"/>
        <v>0.11830496955366084</v>
      </c>
      <c r="AQ16" s="4">
        <f t="shared" ca="1" si="12"/>
        <v>3.6258482293415836E-3</v>
      </c>
      <c r="AR16" s="4"/>
      <c r="AS16" s="41">
        <f t="shared" ca="1" si="31"/>
        <v>0.31519918804211566</v>
      </c>
      <c r="AT16" s="47">
        <f t="shared" ca="1" si="13"/>
        <v>0.3038626195634776</v>
      </c>
      <c r="AU16" s="4"/>
      <c r="AV16" s="41">
        <f t="shared" ca="1" si="32"/>
        <v>0.31607114700020322</v>
      </c>
      <c r="AW16" s="26">
        <f t="shared" ca="1" si="14"/>
        <v>0.27466315768574001</v>
      </c>
      <c r="AX16" s="4"/>
      <c r="AY16" s="41">
        <f t="shared" ca="1" si="33"/>
        <v>0.25042469540402018</v>
      </c>
      <c r="AZ16" s="4">
        <f t="shared" ca="1" si="15"/>
        <v>0.15526331115049252</v>
      </c>
      <c r="BA16" s="44">
        <f t="shared" ca="1" si="34"/>
        <v>0.73741493662905178</v>
      </c>
      <c r="BC16" s="12"/>
      <c r="BD16" s="41">
        <f t="shared" ca="1" si="35"/>
        <v>0.11830496955366084</v>
      </c>
      <c r="BE16" s="4">
        <f t="shared" ca="1" si="16"/>
        <v>1.3990874393930186E-2</v>
      </c>
      <c r="BF16" s="4"/>
      <c r="BG16" s="41">
        <f t="shared" ca="1" si="36"/>
        <v>0.31519918804211566</v>
      </c>
      <c r="BH16" s="26">
        <f t="shared" ca="1" si="17"/>
        <v>0.29651706445152232</v>
      </c>
      <c r="BI16" s="4"/>
      <c r="BJ16" s="41">
        <f t="shared" ca="1" si="37"/>
        <v>0.31607114700020322</v>
      </c>
      <c r="BK16" s="26">
        <f t="shared" ca="1" si="18"/>
        <v>0.17900330504938836</v>
      </c>
      <c r="BL16" s="4"/>
      <c r="BM16" s="41">
        <f t="shared" ca="1" si="38"/>
        <v>0.25042469540402018</v>
      </c>
      <c r="BN16" s="4">
        <f t="shared" ca="1" si="19"/>
        <v>0</v>
      </c>
      <c r="BO16" s="44">
        <f t="shared" ca="1" si="39"/>
        <v>0.48951124389484091</v>
      </c>
    </row>
    <row r="17" spans="1:67" ht="15" thickBot="1" x14ac:dyDescent="0.35">
      <c r="A17" s="12">
        <v>15</v>
      </c>
      <c r="B17" s="37">
        <f t="shared" ca="1" si="2"/>
        <v>0.55850374613241893</v>
      </c>
      <c r="C17" s="38">
        <f t="shared" ca="1" si="0"/>
        <v>0.27898346776193383</v>
      </c>
      <c r="D17" s="38">
        <f t="shared" ca="1" si="0"/>
        <v>0.2269727098143014</v>
      </c>
      <c r="E17" s="39">
        <f t="shared" ca="1" si="0"/>
        <v>0.20826650913126799</v>
      </c>
      <c r="F17" s="38">
        <f t="shared" ca="1" si="3"/>
        <v>0.43882466154662242</v>
      </c>
      <c r="G17" s="38">
        <f t="shared" ca="1" si="1"/>
        <v>0.21920144075221162</v>
      </c>
      <c r="H17" s="38">
        <f t="shared" ca="1" si="1"/>
        <v>0.17833581825423517</v>
      </c>
      <c r="I17" s="39">
        <f t="shared" ca="1" si="1"/>
        <v>0.16363807944693076</v>
      </c>
      <c r="J17" s="4"/>
      <c r="K17" s="4"/>
      <c r="L17" s="4"/>
      <c r="M17" s="12"/>
      <c r="N17" s="41">
        <f t="shared" ca="1" si="20"/>
        <v>0.44095449087877486</v>
      </c>
      <c r="O17" s="4">
        <f t="shared" ca="1" si="21"/>
        <v>1.9962189064941498E-2</v>
      </c>
      <c r="P17" s="4"/>
      <c r="Q17" s="41">
        <f t="shared" ca="1" si="22"/>
        <v>8.4435778890536869E-2</v>
      </c>
      <c r="R17" s="4">
        <f t="shared" ca="1" si="4"/>
        <v>8.1926697768070614E-2</v>
      </c>
      <c r="S17" s="4"/>
      <c r="T17" s="41">
        <f t="shared" ca="1" si="23"/>
        <v>0.40203880201975112</v>
      </c>
      <c r="U17" s="26">
        <f t="shared" ca="1" si="5"/>
        <v>0.33804729108315407</v>
      </c>
      <c r="V17" s="4"/>
      <c r="W17" s="41">
        <f t="shared" ca="1" si="24"/>
        <v>7.2570928210937261E-2</v>
      </c>
      <c r="X17" s="4">
        <f t="shared" ca="1" si="6"/>
        <v>5.6605324004531068E-2</v>
      </c>
      <c r="Y17" s="44">
        <f t="shared" ca="1" si="7"/>
        <v>0.49654150192069724</v>
      </c>
      <c r="AA17" s="12"/>
      <c r="AB17" s="41">
        <f t="shared" ca="1" si="25"/>
        <v>0.44095449087877486</v>
      </c>
      <c r="AC17" s="4">
        <f t="shared" ca="1" si="8"/>
        <v>1.3514513092772702E-2</v>
      </c>
      <c r="AD17" s="4"/>
      <c r="AE17" s="41">
        <f t="shared" ca="1" si="26"/>
        <v>8.4435778890536869E-2</v>
      </c>
      <c r="AF17" s="26">
        <f t="shared" ca="1" si="9"/>
        <v>8.4428973404593155E-2</v>
      </c>
      <c r="AG17" s="4"/>
      <c r="AH17" s="41">
        <f t="shared" ca="1" si="27"/>
        <v>0.40203880201975112</v>
      </c>
      <c r="AI17" s="26">
        <f t="shared" ca="1" si="10"/>
        <v>0.4016474996719217</v>
      </c>
      <c r="AJ17" s="4"/>
      <c r="AK17" s="41">
        <f t="shared" ca="1" si="28"/>
        <v>7.2570928210937261E-2</v>
      </c>
      <c r="AL17" s="4">
        <f t="shared" ca="1" si="11"/>
        <v>5.8782451850859188E-2</v>
      </c>
      <c r="AM17" s="44">
        <f t="shared" ca="1" si="29"/>
        <v>0.55837343802014672</v>
      </c>
      <c r="AO17" s="12"/>
      <c r="AP17" s="41">
        <f t="shared" ca="1" si="30"/>
        <v>0.44095449087877486</v>
      </c>
      <c r="AQ17" s="4">
        <f t="shared" ca="1" si="12"/>
        <v>1.3514513092772702E-2</v>
      </c>
      <c r="AR17" s="4"/>
      <c r="AS17" s="41">
        <f t="shared" ca="1" si="31"/>
        <v>8.4435778890536869E-2</v>
      </c>
      <c r="AT17" s="47">
        <f t="shared" ca="1" si="13"/>
        <v>8.1398930999571448E-2</v>
      </c>
      <c r="AU17" s="4"/>
      <c r="AV17" s="41">
        <f t="shared" ca="1" si="32"/>
        <v>0.40203880201975112</v>
      </c>
      <c r="AW17" s="26">
        <f t="shared" ca="1" si="14"/>
        <v>0.3493683239453233</v>
      </c>
      <c r="AX17" s="4"/>
      <c r="AY17" s="41">
        <f t="shared" ca="1" si="33"/>
        <v>7.2570928210937261E-2</v>
      </c>
      <c r="AZ17" s="4">
        <f t="shared" ca="1" si="15"/>
        <v>4.4993975490781102E-2</v>
      </c>
      <c r="BA17" s="44">
        <f t="shared" ca="1" si="34"/>
        <v>0.48927574352844855</v>
      </c>
      <c r="BC17" s="12"/>
      <c r="BD17" s="41">
        <f t="shared" ca="1" si="35"/>
        <v>0.44095449087877486</v>
      </c>
      <c r="BE17" s="4">
        <f t="shared" ca="1" si="16"/>
        <v>5.2147757770446668E-2</v>
      </c>
      <c r="BF17" s="4"/>
      <c r="BG17" s="41">
        <f t="shared" ca="1" si="36"/>
        <v>8.4435778890536869E-2</v>
      </c>
      <c r="BH17" s="26">
        <f t="shared" ca="1" si="17"/>
        <v>7.9431198559923033E-2</v>
      </c>
      <c r="BI17" s="4"/>
      <c r="BJ17" s="41">
        <f t="shared" ca="1" si="37"/>
        <v>0.40203880201975112</v>
      </c>
      <c r="BK17" s="26">
        <f t="shared" ca="1" si="18"/>
        <v>0.22769011028895303</v>
      </c>
      <c r="BL17" s="4"/>
      <c r="BM17" s="41">
        <f t="shared" ca="1" si="38"/>
        <v>7.2570928210937261E-2</v>
      </c>
      <c r="BN17" s="4">
        <f t="shared" ca="1" si="19"/>
        <v>0</v>
      </c>
      <c r="BO17" s="44">
        <f t="shared" ca="1" si="39"/>
        <v>0.35926906661932273</v>
      </c>
    </row>
    <row r="18" spans="1:67" ht="15" thickBot="1" x14ac:dyDescent="0.35">
      <c r="A18" s="12">
        <v>16</v>
      </c>
      <c r="B18" s="37">
        <f t="shared" ca="1" si="2"/>
        <v>0.33925274002255501</v>
      </c>
      <c r="C18" s="38">
        <f t="shared" ca="1" si="2"/>
        <v>0.18271602951130006</v>
      </c>
      <c r="D18" s="38">
        <f t="shared" ca="1" si="2"/>
        <v>0.99402255676785789</v>
      </c>
      <c r="E18" s="39">
        <f t="shared" ca="1" si="2"/>
        <v>0.13054128701835577</v>
      </c>
      <c r="F18" s="38">
        <f t="shared" ca="1" si="3"/>
        <v>0.20604070473799224</v>
      </c>
      <c r="G18" s="38">
        <f t="shared" ref="G18:I81" ca="1" si="40">C18/SUM($B18:$E18)</f>
        <v>0.11097018548747202</v>
      </c>
      <c r="H18" s="38">
        <f t="shared" ca="1" si="40"/>
        <v>0.60370657023519902</v>
      </c>
      <c r="I18" s="39">
        <f t="shared" ca="1" si="40"/>
        <v>7.9282539539336727E-2</v>
      </c>
      <c r="J18" s="4"/>
      <c r="K18" s="4"/>
      <c r="L18" s="4"/>
      <c r="M18" s="12"/>
      <c r="N18" s="41">
        <f t="shared" ca="1" si="20"/>
        <v>0.27527365410828458</v>
      </c>
      <c r="O18" s="4">
        <f t="shared" ca="1" si="21"/>
        <v>1.2461750229498319E-2</v>
      </c>
      <c r="P18" s="4"/>
      <c r="Q18" s="41">
        <f t="shared" ca="1" si="22"/>
        <v>0.40989188705249652</v>
      </c>
      <c r="R18" s="4">
        <f t="shared" ca="1" si="4"/>
        <v>0.39771160033554942</v>
      </c>
      <c r="S18" s="4"/>
      <c r="T18" s="41">
        <f t="shared" ca="1" si="23"/>
        <v>0.31454604983667195</v>
      </c>
      <c r="U18" s="26">
        <f t="shared" ca="1" si="5"/>
        <v>0.26448054151492056</v>
      </c>
      <c r="V18" s="4"/>
      <c r="W18" s="41">
        <f t="shared" ca="1" si="24"/>
        <v>2.8840900254700037E-4</v>
      </c>
      <c r="X18" s="4">
        <f t="shared" ca="1" si="6"/>
        <v>2.2495902198666029E-4</v>
      </c>
      <c r="Y18" s="44">
        <f t="shared" ca="1" si="7"/>
        <v>0.674878851101955</v>
      </c>
      <c r="AA18" s="12"/>
      <c r="AB18" s="41">
        <f t="shared" ca="1" si="25"/>
        <v>0.27527365410828458</v>
      </c>
      <c r="AC18" s="4">
        <f t="shared" ca="1" si="8"/>
        <v>8.4366742588965551E-3</v>
      </c>
      <c r="AD18" s="4"/>
      <c r="AE18" s="41">
        <f t="shared" ca="1" si="26"/>
        <v>0.40989188705249652</v>
      </c>
      <c r="AF18" s="26">
        <f t="shared" ca="1" si="9"/>
        <v>0.40985884995006872</v>
      </c>
      <c r="AG18" s="4"/>
      <c r="AH18" s="41">
        <f t="shared" ca="1" si="27"/>
        <v>0.31454604983667195</v>
      </c>
      <c r="AI18" s="26">
        <f t="shared" ca="1" si="10"/>
        <v>0.31423990374534139</v>
      </c>
      <c r="AJ18" s="4"/>
      <c r="AK18" s="41">
        <f t="shared" ca="1" si="28"/>
        <v>2.8840900254700037E-4</v>
      </c>
      <c r="AL18" s="4">
        <f t="shared" ca="1" si="11"/>
        <v>2.3361129206307031E-4</v>
      </c>
      <c r="AM18" s="44">
        <f t="shared" ca="1" si="29"/>
        <v>0.73276903924636971</v>
      </c>
      <c r="AO18" s="12"/>
      <c r="AP18" s="41">
        <f t="shared" ca="1" si="30"/>
        <v>0.27527365410828458</v>
      </c>
      <c r="AQ18" s="4">
        <f t="shared" ca="1" si="12"/>
        <v>8.4366742588965551E-3</v>
      </c>
      <c r="AR18" s="4"/>
      <c r="AS18" s="41">
        <f t="shared" ca="1" si="31"/>
        <v>0.40989188705249652</v>
      </c>
      <c r="AT18" s="47">
        <f t="shared" ca="1" si="13"/>
        <v>0.39514956656851125</v>
      </c>
      <c r="AU18" s="4"/>
      <c r="AV18" s="41">
        <f t="shared" ca="1" si="32"/>
        <v>0.31454604983667195</v>
      </c>
      <c r="AW18" s="26">
        <f t="shared" ca="1" si="14"/>
        <v>0.27333786112928843</v>
      </c>
      <c r="AX18" s="4"/>
      <c r="AY18" s="41">
        <f t="shared" ca="1" si="33"/>
        <v>2.8840900254700037E-4</v>
      </c>
      <c r="AZ18" s="4">
        <f t="shared" ca="1" si="15"/>
        <v>1.7881358157914023E-4</v>
      </c>
      <c r="BA18" s="44">
        <f t="shared" ca="1" si="34"/>
        <v>0.6771029155382754</v>
      </c>
      <c r="BC18" s="12"/>
      <c r="BD18" s="41">
        <f t="shared" ca="1" si="35"/>
        <v>0.27527365410828458</v>
      </c>
      <c r="BE18" s="4">
        <f t="shared" ca="1" si="16"/>
        <v>3.2554161783037439E-2</v>
      </c>
      <c r="BF18" s="4"/>
      <c r="BG18" s="41">
        <f t="shared" ca="1" si="36"/>
        <v>0.40989188705249652</v>
      </c>
      <c r="BH18" s="26">
        <f t="shared" ca="1" si="17"/>
        <v>0.38559724676404156</v>
      </c>
      <c r="BI18" s="4"/>
      <c r="BJ18" s="41">
        <f t="shared" ca="1" si="37"/>
        <v>0.31454604983667195</v>
      </c>
      <c r="BK18" s="26">
        <f t="shared" ca="1" si="18"/>
        <v>0.17813958358862061</v>
      </c>
      <c r="BL18" s="4"/>
      <c r="BM18" s="41">
        <f t="shared" ca="1" si="38"/>
        <v>2.8840900254700037E-4</v>
      </c>
      <c r="BN18" s="4">
        <f t="shared" ca="1" si="19"/>
        <v>0</v>
      </c>
      <c r="BO18" s="44">
        <f t="shared" ca="1" si="39"/>
        <v>0.59629099213569958</v>
      </c>
    </row>
    <row r="19" spans="1:67" ht="15" thickBot="1" x14ac:dyDescent="0.35">
      <c r="A19" s="12">
        <v>17</v>
      </c>
      <c r="B19" s="37">
        <f t="shared" ca="1" si="2"/>
        <v>0.48967689236637801</v>
      </c>
      <c r="C19" s="38">
        <f t="shared" ca="1" si="2"/>
        <v>8.8755634843476927E-2</v>
      </c>
      <c r="D19" s="38">
        <f t="shared" ca="1" si="2"/>
        <v>0.95493745015656817</v>
      </c>
      <c r="E19" s="39">
        <f t="shared" ca="1" si="2"/>
        <v>0.62214250490168044</v>
      </c>
      <c r="F19" s="38">
        <f t="shared" ca="1" si="3"/>
        <v>0.22717423183331481</v>
      </c>
      <c r="G19" s="38">
        <f t="shared" ca="1" si="40"/>
        <v>4.117611731484163E-2</v>
      </c>
      <c r="H19" s="38">
        <f t="shared" ca="1" si="40"/>
        <v>0.44302107179251893</v>
      </c>
      <c r="I19" s="39">
        <f t="shared" ca="1" si="40"/>
        <v>0.28862857905932465</v>
      </c>
      <c r="J19" s="4"/>
      <c r="K19" s="4"/>
      <c r="L19" s="4"/>
      <c r="M19" s="12"/>
      <c r="N19" s="41">
        <f t="shared" ca="1" si="20"/>
        <v>0.24003965882610559</v>
      </c>
      <c r="O19" s="4">
        <f t="shared" ca="1" si="21"/>
        <v>1.0866692939267715E-2</v>
      </c>
      <c r="P19" s="4"/>
      <c r="Q19" s="41">
        <f t="shared" ca="1" si="22"/>
        <v>2.6350531180493785E-3</v>
      </c>
      <c r="R19" s="4">
        <f t="shared" ca="1" si="4"/>
        <v>2.5567502691615294E-3</v>
      </c>
      <c r="S19" s="4"/>
      <c r="T19" s="41">
        <f t="shared" ca="1" si="23"/>
        <v>0.26584113730928077</v>
      </c>
      <c r="U19" s="26">
        <f t="shared" ca="1" si="5"/>
        <v>0.22352786814207112</v>
      </c>
      <c r="V19" s="4"/>
      <c r="W19" s="41">
        <f t="shared" ca="1" si="24"/>
        <v>0.49148415074656426</v>
      </c>
      <c r="X19" s="4">
        <f t="shared" ca="1" si="6"/>
        <v>0.38335763758232017</v>
      </c>
      <c r="Y19" s="44">
        <f t="shared" ca="1" si="7"/>
        <v>0.62030894893282051</v>
      </c>
      <c r="AA19" s="12"/>
      <c r="AB19" s="41">
        <f t="shared" ca="1" si="25"/>
        <v>0.24003965882610559</v>
      </c>
      <c r="AC19" s="4">
        <f t="shared" ca="1" si="8"/>
        <v>7.3568115964192026E-3</v>
      </c>
      <c r="AD19" s="4"/>
      <c r="AE19" s="41">
        <f t="shared" ca="1" si="26"/>
        <v>2.6350531180493785E-3</v>
      </c>
      <c r="AF19" s="26">
        <f t="shared" ca="1" si="9"/>
        <v>2.6348407339488061E-3</v>
      </c>
      <c r="AG19" s="4"/>
      <c r="AH19" s="41">
        <f t="shared" ca="1" si="27"/>
        <v>0.26584113730928077</v>
      </c>
      <c r="AI19" s="26">
        <f t="shared" ca="1" si="10"/>
        <v>0.26558239546482154</v>
      </c>
      <c r="AJ19" s="4"/>
      <c r="AK19" s="41">
        <f t="shared" ca="1" si="28"/>
        <v>0.49148415074656426</v>
      </c>
      <c r="AL19" s="4">
        <f t="shared" ca="1" si="11"/>
        <v>0.39810216210471711</v>
      </c>
      <c r="AM19" s="44">
        <f t="shared" ca="1" si="29"/>
        <v>0.67367620989990673</v>
      </c>
      <c r="AO19" s="12"/>
      <c r="AP19" s="41">
        <f t="shared" ca="1" si="30"/>
        <v>0.24003965882610559</v>
      </c>
      <c r="AQ19" s="4">
        <f t="shared" ca="1" si="12"/>
        <v>7.3568115964192026E-3</v>
      </c>
      <c r="AR19" s="4"/>
      <c r="AS19" s="41">
        <f t="shared" ca="1" si="31"/>
        <v>2.6350531180493785E-3</v>
      </c>
      <c r="AT19" s="47">
        <f t="shared" ca="1" si="13"/>
        <v>2.5402798405445388E-3</v>
      </c>
      <c r="AU19" s="4"/>
      <c r="AV19" s="41">
        <f t="shared" ca="1" si="32"/>
        <v>0.26584113730928077</v>
      </c>
      <c r="AW19" s="26">
        <f t="shared" ca="1" si="14"/>
        <v>0.23101370343079272</v>
      </c>
      <c r="AX19" s="4"/>
      <c r="AY19" s="41">
        <f t="shared" ca="1" si="33"/>
        <v>0.49148415074656426</v>
      </c>
      <c r="AZ19" s="4">
        <f t="shared" ca="1" si="15"/>
        <v>0.30472017346286984</v>
      </c>
      <c r="BA19" s="44">
        <f t="shared" ca="1" si="34"/>
        <v>0.5456309683306263</v>
      </c>
      <c r="BC19" s="12"/>
      <c r="BD19" s="41">
        <f t="shared" ca="1" si="35"/>
        <v>0.24003965882610559</v>
      </c>
      <c r="BE19" s="4">
        <f t="shared" ca="1" si="16"/>
        <v>2.838735117272153E-2</v>
      </c>
      <c r="BF19" s="4"/>
      <c r="BG19" s="41">
        <f t="shared" ca="1" si="36"/>
        <v>2.6350531180493785E-3</v>
      </c>
      <c r="BH19" s="26">
        <f t="shared" ca="1" si="17"/>
        <v>2.4788712816526453E-3</v>
      </c>
      <c r="BI19" s="4"/>
      <c r="BJ19" s="41">
        <f t="shared" ca="1" si="37"/>
        <v>0.26584113730928077</v>
      </c>
      <c r="BK19" s="26">
        <f t="shared" ca="1" si="18"/>
        <v>0.15055610943323125</v>
      </c>
      <c r="BL19" s="4"/>
      <c r="BM19" s="41">
        <f t="shared" ca="1" si="38"/>
        <v>0.49148415074656426</v>
      </c>
      <c r="BN19" s="4">
        <f t="shared" ca="1" si="19"/>
        <v>0</v>
      </c>
      <c r="BO19" s="44">
        <f t="shared" ca="1" si="39"/>
        <v>0.18142233188760543</v>
      </c>
    </row>
    <row r="20" spans="1:67" ht="15" thickBot="1" x14ac:dyDescent="0.35">
      <c r="A20" s="12">
        <v>18</v>
      </c>
      <c r="B20" s="37">
        <f t="shared" ca="1" si="2"/>
        <v>2.2870195308265284E-2</v>
      </c>
      <c r="C20" s="38">
        <f t="shared" ca="1" si="2"/>
        <v>0.20163563782580607</v>
      </c>
      <c r="D20" s="38">
        <f t="shared" ca="1" si="2"/>
        <v>0.47882316054317453</v>
      </c>
      <c r="E20" s="39">
        <f t="shared" ca="1" si="2"/>
        <v>0.35613753669590398</v>
      </c>
      <c r="F20" s="38">
        <f t="shared" ca="1" si="3"/>
        <v>2.1586519868834628E-2</v>
      </c>
      <c r="G20" s="38">
        <f t="shared" ca="1" si="40"/>
        <v>0.19031808183198473</v>
      </c>
      <c r="H20" s="38">
        <f t="shared" ca="1" si="40"/>
        <v>0.45194741581362691</v>
      </c>
      <c r="I20" s="39">
        <f t="shared" ca="1" si="40"/>
        <v>0.33614798248555378</v>
      </c>
      <c r="J20" s="4"/>
      <c r="K20" s="4"/>
      <c r="L20" s="4"/>
      <c r="M20" s="12"/>
      <c r="N20" s="41">
        <f t="shared" ca="1" si="20"/>
        <v>4.2935233541067153E-2</v>
      </c>
      <c r="O20" s="4">
        <f t="shared" ca="1" si="21"/>
        <v>1.9436954770233304E-3</v>
      </c>
      <c r="P20" s="4"/>
      <c r="Q20" s="41">
        <f t="shared" ca="1" si="22"/>
        <v>0.57169170289404037</v>
      </c>
      <c r="R20" s="4">
        <f t="shared" ca="1" si="4"/>
        <v>0.55470339677014457</v>
      </c>
      <c r="S20" s="4"/>
      <c r="T20" s="41">
        <f t="shared" ca="1" si="23"/>
        <v>0.37992948534001364</v>
      </c>
      <c r="U20" s="26">
        <f t="shared" ca="1" si="5"/>
        <v>0.3194570590614258</v>
      </c>
      <c r="V20" s="4"/>
      <c r="W20" s="41">
        <f t="shared" ca="1" si="24"/>
        <v>5.4435782248787347E-3</v>
      </c>
      <c r="X20" s="4">
        <f t="shared" ca="1" si="6"/>
        <v>4.2459910154054132E-3</v>
      </c>
      <c r="Y20" s="44">
        <f t="shared" ca="1" si="7"/>
        <v>0.88035014232399911</v>
      </c>
      <c r="AA20" s="12"/>
      <c r="AB20" s="41">
        <f t="shared" ca="1" si="25"/>
        <v>4.2935233541067153E-2</v>
      </c>
      <c r="AC20" s="4">
        <f t="shared" ca="1" si="8"/>
        <v>1.3158926552162612E-3</v>
      </c>
      <c r="AD20" s="4"/>
      <c r="AE20" s="41">
        <f t="shared" ca="1" si="26"/>
        <v>0.57169170289404037</v>
      </c>
      <c r="AF20" s="26">
        <f t="shared" ca="1" si="9"/>
        <v>0.57164562479895675</v>
      </c>
      <c r="AG20" s="4"/>
      <c r="AH20" s="41">
        <f t="shared" ca="1" si="27"/>
        <v>0.37992948534001364</v>
      </c>
      <c r="AI20" s="26">
        <f t="shared" ca="1" si="10"/>
        <v>0.37955970187912308</v>
      </c>
      <c r="AJ20" s="4"/>
      <c r="AK20" s="41">
        <f t="shared" ca="1" si="28"/>
        <v>5.4435782248787347E-3</v>
      </c>
      <c r="AL20" s="4">
        <f t="shared" ca="1" si="11"/>
        <v>4.4092983621517754E-3</v>
      </c>
      <c r="AM20" s="44">
        <f t="shared" ca="1" si="29"/>
        <v>0.9569305176954479</v>
      </c>
      <c r="AO20" s="12"/>
      <c r="AP20" s="41">
        <f t="shared" ca="1" si="30"/>
        <v>4.2935233541067153E-2</v>
      </c>
      <c r="AQ20" s="4">
        <f t="shared" ca="1" si="12"/>
        <v>1.3158926552162612E-3</v>
      </c>
      <c r="AR20" s="4"/>
      <c r="AS20" s="41">
        <f t="shared" ca="1" si="31"/>
        <v>0.57169170289404037</v>
      </c>
      <c r="AT20" s="47">
        <f t="shared" ca="1" si="13"/>
        <v>0.5511300314672043</v>
      </c>
      <c r="AU20" s="4"/>
      <c r="AV20" s="41">
        <f t="shared" ca="1" si="32"/>
        <v>0.37992948534001364</v>
      </c>
      <c r="AW20" s="26">
        <f t="shared" ca="1" si="14"/>
        <v>0.33015551445238089</v>
      </c>
      <c r="AX20" s="4"/>
      <c r="AY20" s="41">
        <f t="shared" ca="1" si="33"/>
        <v>5.4435782248787347E-3</v>
      </c>
      <c r="AZ20" s="4">
        <f t="shared" ca="1" si="15"/>
        <v>3.3750184994248153E-3</v>
      </c>
      <c r="BA20" s="44">
        <f t="shared" ca="1" si="34"/>
        <v>0.88597645707422623</v>
      </c>
      <c r="BC20" s="12"/>
      <c r="BD20" s="41">
        <f t="shared" ca="1" si="35"/>
        <v>4.2935233541067153E-2</v>
      </c>
      <c r="BE20" s="4">
        <f t="shared" ca="1" si="16"/>
        <v>5.0775674243731779E-3</v>
      </c>
      <c r="BF20" s="4"/>
      <c r="BG20" s="41">
        <f t="shared" ca="1" si="36"/>
        <v>0.57169170289404037</v>
      </c>
      <c r="BH20" s="26">
        <f t="shared" ca="1" si="17"/>
        <v>0.5378070500955181</v>
      </c>
      <c r="BI20" s="4"/>
      <c r="BJ20" s="41">
        <f t="shared" ca="1" si="37"/>
        <v>0.37992948534001364</v>
      </c>
      <c r="BK20" s="26">
        <f t="shared" ca="1" si="18"/>
        <v>0.2151687498433125</v>
      </c>
      <c r="BL20" s="4"/>
      <c r="BM20" s="41">
        <f t="shared" ca="1" si="38"/>
        <v>5.4435782248787347E-3</v>
      </c>
      <c r="BN20" s="4">
        <f t="shared" ca="1" si="19"/>
        <v>0</v>
      </c>
      <c r="BO20" s="44">
        <f t="shared" ca="1" si="39"/>
        <v>0.75805336736320372</v>
      </c>
    </row>
    <row r="21" spans="1:67" ht="15" thickBot="1" x14ac:dyDescent="0.35">
      <c r="A21" s="12">
        <v>19</v>
      </c>
      <c r="B21" s="37">
        <f t="shared" ca="1" si="2"/>
        <v>0.79533623737757109</v>
      </c>
      <c r="C21" s="38">
        <f t="shared" ca="1" si="2"/>
        <v>0.26647032562635375</v>
      </c>
      <c r="D21" s="38">
        <f t="shared" ca="1" si="2"/>
        <v>0.10617959470072624</v>
      </c>
      <c r="E21" s="39">
        <f t="shared" ca="1" si="2"/>
        <v>0.86909341004304153</v>
      </c>
      <c r="F21" s="38">
        <f t="shared" ca="1" si="3"/>
        <v>0.39042963758992416</v>
      </c>
      <c r="G21" s="38">
        <f t="shared" ca="1" si="40"/>
        <v>0.13080997416363957</v>
      </c>
      <c r="H21" s="38">
        <f t="shared" ca="1" si="40"/>
        <v>5.2123440037310002E-2</v>
      </c>
      <c r="I21" s="39">
        <f t="shared" ca="1" si="40"/>
        <v>0.42663694820912618</v>
      </c>
      <c r="J21" s="4"/>
      <c r="K21" s="4"/>
      <c r="L21" s="4"/>
      <c r="M21" s="12"/>
      <c r="N21" s="41">
        <f t="shared" ca="1" si="20"/>
        <v>0.43882466154662242</v>
      </c>
      <c r="O21" s="4">
        <f t="shared" ca="1" si="21"/>
        <v>1.9865770825227565E-2</v>
      </c>
      <c r="P21" s="4"/>
      <c r="Q21" s="41">
        <f t="shared" ca="1" si="22"/>
        <v>0.21920144075221162</v>
      </c>
      <c r="R21" s="4">
        <f t="shared" ca="1" si="4"/>
        <v>0.2126876831457141</v>
      </c>
      <c r="S21" s="4"/>
      <c r="T21" s="41">
        <f t="shared" ca="1" si="23"/>
        <v>0.17833581825423517</v>
      </c>
      <c r="U21" s="26">
        <f t="shared" ca="1" si="5"/>
        <v>0.1499505519394623</v>
      </c>
      <c r="V21" s="4"/>
      <c r="W21" s="41">
        <f t="shared" ca="1" si="24"/>
        <v>0.16363807944693076</v>
      </c>
      <c r="X21" s="4">
        <f t="shared" ca="1" si="6"/>
        <v>0.12763770196860599</v>
      </c>
      <c r="Y21" s="44">
        <f t="shared" ca="1" si="7"/>
        <v>0.51014170787900992</v>
      </c>
      <c r="AA21" s="12"/>
      <c r="AB21" s="41">
        <f t="shared" ca="1" si="25"/>
        <v>0.43882466154662242</v>
      </c>
      <c r="AC21" s="4">
        <f t="shared" ca="1" si="8"/>
        <v>1.3449237407888797E-2</v>
      </c>
      <c r="AD21" s="4"/>
      <c r="AE21" s="41">
        <f t="shared" ca="1" si="26"/>
        <v>0.21920144075221162</v>
      </c>
      <c r="AF21" s="26">
        <f t="shared" ca="1" si="9"/>
        <v>0.21918377321430907</v>
      </c>
      <c r="AG21" s="4"/>
      <c r="AH21" s="41">
        <f t="shared" ca="1" si="27"/>
        <v>0.17833581825423517</v>
      </c>
      <c r="AI21" s="26">
        <f t="shared" ca="1" si="10"/>
        <v>0.17816224489754823</v>
      </c>
      <c r="AJ21" s="4"/>
      <c r="AK21" s="41">
        <f t="shared" ca="1" si="28"/>
        <v>0.16363807944693076</v>
      </c>
      <c r="AL21" s="4">
        <f t="shared" ca="1" si="11"/>
        <v>0.13254684435201392</v>
      </c>
      <c r="AM21" s="44">
        <f t="shared" ca="1" si="29"/>
        <v>0.54334209987175996</v>
      </c>
      <c r="AO21" s="12"/>
      <c r="AP21" s="41">
        <f t="shared" ca="1" si="30"/>
        <v>0.43882466154662242</v>
      </c>
      <c r="AQ21" s="4">
        <f t="shared" ca="1" si="12"/>
        <v>1.3449237407888797E-2</v>
      </c>
      <c r="AR21" s="4"/>
      <c r="AS21" s="41">
        <f t="shared" ca="1" si="31"/>
        <v>0.21920144075221162</v>
      </c>
      <c r="AT21" s="47">
        <f t="shared" ca="1" si="13"/>
        <v>0.21131756211934047</v>
      </c>
      <c r="AU21" s="4"/>
      <c r="AV21" s="41">
        <f t="shared" ca="1" si="32"/>
        <v>0.17833581825423517</v>
      </c>
      <c r="AW21" s="26">
        <f t="shared" ca="1" si="14"/>
        <v>0.15497232010913975</v>
      </c>
      <c r="AX21" s="4"/>
      <c r="AY21" s="41">
        <f t="shared" ca="1" si="33"/>
        <v>0.16363807944693076</v>
      </c>
      <c r="AZ21" s="4">
        <f t="shared" ca="1" si="15"/>
        <v>0.10145560925709707</v>
      </c>
      <c r="BA21" s="44">
        <f t="shared" ca="1" si="34"/>
        <v>0.48119472889346609</v>
      </c>
      <c r="BC21" s="12"/>
      <c r="BD21" s="41">
        <f t="shared" ca="1" si="35"/>
        <v>0.43882466154662242</v>
      </c>
      <c r="BE21" s="4">
        <f t="shared" ca="1" si="16"/>
        <v>5.189588183675533E-2</v>
      </c>
      <c r="BF21" s="4"/>
      <c r="BG21" s="41">
        <f t="shared" ca="1" si="36"/>
        <v>0.21920144075221162</v>
      </c>
      <c r="BH21" s="26">
        <f t="shared" ca="1" si="17"/>
        <v>0.20620918517945372</v>
      </c>
      <c r="BI21" s="4"/>
      <c r="BJ21" s="41">
        <f t="shared" ca="1" si="37"/>
        <v>0.17833581825423517</v>
      </c>
      <c r="BK21" s="26">
        <f t="shared" ca="1" si="18"/>
        <v>0.10099846562766013</v>
      </c>
      <c r="BL21" s="4"/>
      <c r="BM21" s="41">
        <f t="shared" ca="1" si="38"/>
        <v>0.16363807944693076</v>
      </c>
      <c r="BN21" s="4">
        <f t="shared" ca="1" si="19"/>
        <v>0</v>
      </c>
      <c r="BO21" s="44">
        <f t="shared" ca="1" si="39"/>
        <v>0.35910353264386918</v>
      </c>
    </row>
    <row r="22" spans="1:67" ht="15" thickBot="1" x14ac:dyDescent="0.35">
      <c r="A22" s="12">
        <v>20</v>
      </c>
      <c r="B22" s="37">
        <f t="shared" ca="1" si="2"/>
        <v>0.6967042238535337</v>
      </c>
      <c r="C22" s="38">
        <f t="shared" ca="1" si="2"/>
        <v>0.65193499693637524</v>
      </c>
      <c r="D22" s="38">
        <f t="shared" ca="1" si="2"/>
        <v>0.29446797762251908</v>
      </c>
      <c r="E22" s="39">
        <f t="shared" ca="1" si="2"/>
        <v>0.69414791593393244</v>
      </c>
      <c r="F22" s="38">
        <f t="shared" ca="1" si="3"/>
        <v>0.29808651164225813</v>
      </c>
      <c r="G22" s="38">
        <f t="shared" ca="1" si="40"/>
        <v>0.27893189448371203</v>
      </c>
      <c r="H22" s="38">
        <f t="shared" ca="1" si="40"/>
        <v>0.12598880448053715</v>
      </c>
      <c r="I22" s="39">
        <f t="shared" ca="1" si="40"/>
        <v>0.29699278939349277</v>
      </c>
      <c r="J22" s="4"/>
      <c r="K22" s="4"/>
      <c r="L22" s="4"/>
      <c r="M22" s="12"/>
      <c r="N22" s="41">
        <f t="shared" ca="1" si="20"/>
        <v>0.20604070473799224</v>
      </c>
      <c r="O22" s="4">
        <f t="shared" ca="1" si="21"/>
        <v>9.3275464659783262E-3</v>
      </c>
      <c r="P22" s="4"/>
      <c r="Q22" s="41">
        <f t="shared" ca="1" si="22"/>
        <v>0.11097018548747202</v>
      </c>
      <c r="R22" s="4">
        <f t="shared" ca="1" si="4"/>
        <v>0.10767261186143658</v>
      </c>
      <c r="S22" s="4"/>
      <c r="T22" s="41">
        <f t="shared" ca="1" si="23"/>
        <v>0.60370657023519902</v>
      </c>
      <c r="U22" s="26">
        <f t="shared" ca="1" si="5"/>
        <v>0.50761610484324582</v>
      </c>
      <c r="V22" s="4"/>
      <c r="W22" s="41">
        <f t="shared" ca="1" si="24"/>
        <v>7.9282539539336727E-2</v>
      </c>
      <c r="X22" s="4">
        <f t="shared" ca="1" si="6"/>
        <v>6.1840380840682649E-2</v>
      </c>
      <c r="Y22" s="44">
        <f t="shared" ca="1" si="7"/>
        <v>0.68645664401134343</v>
      </c>
      <c r="AA22" s="12"/>
      <c r="AB22" s="41">
        <f t="shared" ca="1" si="25"/>
        <v>0.20604070473799224</v>
      </c>
      <c r="AC22" s="4">
        <f t="shared" ca="1" si="8"/>
        <v>6.3148008681721832E-3</v>
      </c>
      <c r="AD22" s="4"/>
      <c r="AE22" s="41">
        <f t="shared" ca="1" si="26"/>
        <v>0.11097018548747202</v>
      </c>
      <c r="AF22" s="26">
        <f t="shared" ca="1" si="9"/>
        <v>0.11096124134024642</v>
      </c>
      <c r="AG22" s="4"/>
      <c r="AH22" s="41">
        <f t="shared" ca="1" si="27"/>
        <v>0.60370657023519902</v>
      </c>
      <c r="AI22" s="26">
        <f t="shared" ca="1" si="10"/>
        <v>0.60311898566090838</v>
      </c>
      <c r="AJ22" s="4"/>
      <c r="AK22" s="41">
        <f t="shared" ca="1" si="28"/>
        <v>7.9282539539336727E-2</v>
      </c>
      <c r="AL22" s="4">
        <f t="shared" ca="1" si="11"/>
        <v>6.4218857026862752E-2</v>
      </c>
      <c r="AM22" s="44">
        <f t="shared" ca="1" si="29"/>
        <v>0.78461388489618966</v>
      </c>
      <c r="AO22" s="12"/>
      <c r="AP22" s="41">
        <f t="shared" ca="1" si="30"/>
        <v>0.20604070473799224</v>
      </c>
      <c r="AQ22" s="4">
        <f t="shared" ca="1" si="12"/>
        <v>6.3148008681721832E-3</v>
      </c>
      <c r="AR22" s="4"/>
      <c r="AS22" s="41">
        <f t="shared" ca="1" si="31"/>
        <v>0.11097018548747202</v>
      </c>
      <c r="AT22" s="47">
        <f t="shared" ca="1" si="13"/>
        <v>0.10697899149144623</v>
      </c>
      <c r="AU22" s="4"/>
      <c r="AV22" s="41">
        <f t="shared" ca="1" si="32"/>
        <v>0.60370657023519902</v>
      </c>
      <c r="AW22" s="26">
        <f t="shared" ca="1" si="14"/>
        <v>0.52461591154450149</v>
      </c>
      <c r="AX22" s="4"/>
      <c r="AY22" s="41">
        <f t="shared" ca="1" si="33"/>
        <v>7.9282539539336727E-2</v>
      </c>
      <c r="AZ22" s="4">
        <f t="shared" ca="1" si="15"/>
        <v>4.9155174514388771E-2</v>
      </c>
      <c r="BA22" s="44">
        <f t="shared" ca="1" si="34"/>
        <v>0.68706487841850872</v>
      </c>
      <c r="BC22" s="12"/>
      <c r="BD22" s="41">
        <f t="shared" ca="1" si="35"/>
        <v>0.20604070473799224</v>
      </c>
      <c r="BE22" s="4">
        <f t="shared" ca="1" si="16"/>
        <v>2.4366597877518353E-2</v>
      </c>
      <c r="BF22" s="4"/>
      <c r="BG22" s="41">
        <f t="shared" ca="1" si="36"/>
        <v>0.11097018548747202</v>
      </c>
      <c r="BH22" s="26">
        <f t="shared" ca="1" si="17"/>
        <v>0.10439288834078327</v>
      </c>
      <c r="BI22" s="4"/>
      <c r="BJ22" s="41">
        <f t="shared" ca="1" si="37"/>
        <v>0.60370657023519902</v>
      </c>
      <c r="BK22" s="26">
        <f t="shared" ca="1" si="18"/>
        <v>0.34190236083795983</v>
      </c>
      <c r="BL22" s="4"/>
      <c r="BM22" s="41">
        <f t="shared" ca="1" si="38"/>
        <v>7.9282539539336727E-2</v>
      </c>
      <c r="BN22" s="4">
        <f t="shared" ca="1" si="19"/>
        <v>0</v>
      </c>
      <c r="BO22" s="44">
        <f t="shared" ca="1" si="39"/>
        <v>0.47066184705626146</v>
      </c>
    </row>
    <row r="23" spans="1:67" ht="15" thickBot="1" x14ac:dyDescent="0.35">
      <c r="A23" s="12">
        <v>21</v>
      </c>
      <c r="B23" s="37">
        <f t="shared" ca="1" si="2"/>
        <v>0.36083518673743087</v>
      </c>
      <c r="C23" s="38">
        <f t="shared" ca="1" si="2"/>
        <v>0.34891567243767829</v>
      </c>
      <c r="D23" s="38">
        <f t="shared" ca="1" si="2"/>
        <v>0.55179090399286934</v>
      </c>
      <c r="E23" s="39">
        <f t="shared" ca="1" si="2"/>
        <v>0.78618448142951058</v>
      </c>
      <c r="F23" s="38">
        <f t="shared" ca="1" si="3"/>
        <v>0.17621261029857943</v>
      </c>
      <c r="G23" s="38">
        <f t="shared" ca="1" si="40"/>
        <v>0.17039175688558061</v>
      </c>
      <c r="H23" s="38">
        <f t="shared" ca="1" si="40"/>
        <v>0.26946517165009626</v>
      </c>
      <c r="I23" s="39">
        <f t="shared" ca="1" si="40"/>
        <v>0.38393046116574381</v>
      </c>
      <c r="J23" s="4"/>
      <c r="K23" s="4"/>
      <c r="L23" s="4"/>
      <c r="M23" s="12"/>
      <c r="N23" s="41">
        <f t="shared" ca="1" si="20"/>
        <v>0.22717423183331481</v>
      </c>
      <c r="O23" s="4">
        <f t="shared" ca="1" si="21"/>
        <v>1.0284269829074478E-2</v>
      </c>
      <c r="P23" s="4"/>
      <c r="Q23" s="41">
        <f t="shared" ca="1" si="22"/>
        <v>4.117611731484163E-2</v>
      </c>
      <c r="R23" s="4">
        <f t="shared" ca="1" si="4"/>
        <v>3.9952533900219946E-2</v>
      </c>
      <c r="S23" s="4"/>
      <c r="T23" s="41">
        <f t="shared" ca="1" si="23"/>
        <v>0.44302107179251893</v>
      </c>
      <c r="U23" s="26">
        <f t="shared" ca="1" si="5"/>
        <v>0.37250651544041541</v>
      </c>
      <c r="V23" s="4"/>
      <c r="W23" s="41">
        <f t="shared" ca="1" si="24"/>
        <v>0.28862857905932465</v>
      </c>
      <c r="X23" s="4">
        <f t="shared" ca="1" si="6"/>
        <v>0.22513029166627324</v>
      </c>
      <c r="Y23" s="44">
        <f t="shared" ca="1" si="7"/>
        <v>0.64787361083598305</v>
      </c>
      <c r="AA23" s="12"/>
      <c r="AB23" s="41">
        <f t="shared" ca="1" si="25"/>
        <v>0.22717423183331481</v>
      </c>
      <c r="AC23" s="4">
        <f t="shared" ca="1" si="8"/>
        <v>6.9625079094521461E-3</v>
      </c>
      <c r="AD23" s="4"/>
      <c r="AE23" s="41">
        <f t="shared" ca="1" si="26"/>
        <v>4.117611731484163E-2</v>
      </c>
      <c r="AF23" s="26">
        <f t="shared" ca="1" si="9"/>
        <v>4.1172798538236681E-2</v>
      </c>
      <c r="AG23" s="4"/>
      <c r="AH23" s="41">
        <f t="shared" ca="1" si="27"/>
        <v>0.44302107179251893</v>
      </c>
      <c r="AI23" s="26">
        <f t="shared" ca="1" si="10"/>
        <v>0.44258988160724472</v>
      </c>
      <c r="AJ23" s="4"/>
      <c r="AK23" s="41">
        <f t="shared" ca="1" si="28"/>
        <v>0.28862857905932465</v>
      </c>
      <c r="AL23" s="4">
        <f t="shared" ca="1" si="11"/>
        <v>0.23378914903805298</v>
      </c>
      <c r="AM23" s="44">
        <f t="shared" ca="1" si="29"/>
        <v>0.72451433709298652</v>
      </c>
      <c r="AO23" s="12"/>
      <c r="AP23" s="41">
        <f t="shared" ca="1" si="30"/>
        <v>0.22717423183331481</v>
      </c>
      <c r="AQ23" s="4">
        <f t="shared" ca="1" si="12"/>
        <v>6.9625079094521461E-3</v>
      </c>
      <c r="AR23" s="4"/>
      <c r="AS23" s="41">
        <f t="shared" ca="1" si="31"/>
        <v>4.117611731484163E-2</v>
      </c>
      <c r="AT23" s="47">
        <f t="shared" ca="1" si="13"/>
        <v>3.9695162124177355E-2</v>
      </c>
      <c r="AU23" s="4"/>
      <c r="AV23" s="41">
        <f t="shared" ca="1" si="32"/>
        <v>0.44302107179251893</v>
      </c>
      <c r="AW23" s="26">
        <f t="shared" ca="1" si="14"/>
        <v>0.384981570303777</v>
      </c>
      <c r="AX23" s="4"/>
      <c r="AY23" s="41">
        <f t="shared" ca="1" si="33"/>
        <v>0.28862857905932465</v>
      </c>
      <c r="AZ23" s="4">
        <f t="shared" ca="1" si="15"/>
        <v>0.17894971901678128</v>
      </c>
      <c r="BA23" s="44">
        <f t="shared" ca="1" si="34"/>
        <v>0.61058895935418778</v>
      </c>
      <c r="BC23" s="12"/>
      <c r="BD23" s="41">
        <f t="shared" ca="1" si="35"/>
        <v>0.22717423183331481</v>
      </c>
      <c r="BE23" s="4">
        <f t="shared" ca="1" si="16"/>
        <v>2.6865871781285054E-2</v>
      </c>
      <c r="BF23" s="4"/>
      <c r="BG23" s="41">
        <f t="shared" ca="1" si="36"/>
        <v>4.117611731484163E-2</v>
      </c>
      <c r="BH23" s="26">
        <f t="shared" ca="1" si="17"/>
        <v>3.8735573868537265E-2</v>
      </c>
      <c r="BI23" s="4"/>
      <c r="BJ23" s="41">
        <f t="shared" ca="1" si="37"/>
        <v>0.44302107179251893</v>
      </c>
      <c r="BK23" s="26">
        <f t="shared" ca="1" si="18"/>
        <v>0.25089995341248994</v>
      </c>
      <c r="BL23" s="4"/>
      <c r="BM23" s="41">
        <f t="shared" ca="1" si="38"/>
        <v>0.28862857905932465</v>
      </c>
      <c r="BN23" s="4">
        <f t="shared" ca="1" si="19"/>
        <v>0</v>
      </c>
      <c r="BO23" s="44">
        <f t="shared" ca="1" si="39"/>
        <v>0.31650139906231223</v>
      </c>
    </row>
    <row r="24" spans="1:67" ht="15" thickBot="1" x14ac:dyDescent="0.35">
      <c r="A24" s="12">
        <v>22</v>
      </c>
      <c r="B24" s="37">
        <f t="shared" ca="1" si="2"/>
        <v>0.17440808154452803</v>
      </c>
      <c r="C24" s="38">
        <f t="shared" ca="1" si="2"/>
        <v>0.41007121385106082</v>
      </c>
      <c r="D24" s="38">
        <f t="shared" ca="1" si="2"/>
        <v>1.9275513512375886E-2</v>
      </c>
      <c r="E24" s="39">
        <f t="shared" ca="1" si="2"/>
        <v>0.35655184538656481</v>
      </c>
      <c r="F24" s="38">
        <f t="shared" ca="1" si="3"/>
        <v>0.1816170707185753</v>
      </c>
      <c r="G24" s="38">
        <f t="shared" ca="1" si="40"/>
        <v>0.42702111041010288</v>
      </c>
      <c r="H24" s="38">
        <f t="shared" ca="1" si="40"/>
        <v>2.0072248199234092E-2</v>
      </c>
      <c r="I24" s="39">
        <f t="shared" ca="1" si="40"/>
        <v>0.37128957067208768</v>
      </c>
      <c r="J24" s="4"/>
      <c r="K24" s="4"/>
      <c r="L24" s="4"/>
      <c r="M24" s="12"/>
      <c r="N24" s="41">
        <f t="shared" ca="1" si="20"/>
        <v>2.1586519868834628E-2</v>
      </c>
      <c r="O24" s="4">
        <f t="shared" ca="1" si="21"/>
        <v>9.7723053010987E-4</v>
      </c>
      <c r="P24" s="4"/>
      <c r="Q24" s="41">
        <f t="shared" ca="1" si="22"/>
        <v>0.19031808183198473</v>
      </c>
      <c r="R24" s="4">
        <f t="shared" ca="1" si="4"/>
        <v>0.18466261784902455</v>
      </c>
      <c r="S24" s="4"/>
      <c r="T24" s="41">
        <f t="shared" ca="1" si="23"/>
        <v>0.45194741581362691</v>
      </c>
      <c r="U24" s="26">
        <f t="shared" ca="1" si="5"/>
        <v>0.3800120756014061</v>
      </c>
      <c r="V24" s="4"/>
      <c r="W24" s="41">
        <f t="shared" ca="1" si="24"/>
        <v>0.33614798248555378</v>
      </c>
      <c r="X24" s="4">
        <f t="shared" ca="1" si="6"/>
        <v>0.26219542633873194</v>
      </c>
      <c r="Y24" s="44">
        <f t="shared" ca="1" si="7"/>
        <v>0.82784735031927248</v>
      </c>
      <c r="AA24" s="12"/>
      <c r="AB24" s="41">
        <f t="shared" ca="1" si="25"/>
        <v>2.1586519868834628E-2</v>
      </c>
      <c r="AC24" s="4">
        <f t="shared" ca="1" si="8"/>
        <v>6.6159050747702903E-4</v>
      </c>
      <c r="AD24" s="4"/>
      <c r="AE24" s="41">
        <f t="shared" ca="1" si="26"/>
        <v>0.19031808183198473</v>
      </c>
      <c r="AF24" s="26">
        <f t="shared" ca="1" si="9"/>
        <v>0.19030274227986879</v>
      </c>
      <c r="AG24" s="4"/>
      <c r="AH24" s="41">
        <f t="shared" ca="1" si="27"/>
        <v>0.45194741581362691</v>
      </c>
      <c r="AI24" s="26">
        <f t="shared" ca="1" si="10"/>
        <v>0.45150753766252588</v>
      </c>
      <c r="AJ24" s="4"/>
      <c r="AK24" s="41">
        <f t="shared" ca="1" si="28"/>
        <v>0.33614798248555378</v>
      </c>
      <c r="AL24" s="4">
        <f t="shared" ca="1" si="11"/>
        <v>0.27227986581329855</v>
      </c>
      <c r="AM24" s="44">
        <f t="shared" ca="1" si="29"/>
        <v>0.9147517362631703</v>
      </c>
      <c r="AO24" s="12"/>
      <c r="AP24" s="41">
        <f t="shared" ca="1" si="30"/>
        <v>2.1586519868834628E-2</v>
      </c>
      <c r="AQ24" s="4">
        <f t="shared" ca="1" si="12"/>
        <v>6.6159050747702903E-4</v>
      </c>
      <c r="AR24" s="4"/>
      <c r="AS24" s="41">
        <f t="shared" ca="1" si="31"/>
        <v>0.19031808183198473</v>
      </c>
      <c r="AT24" s="47">
        <f t="shared" ca="1" si="13"/>
        <v>0.18347303257658165</v>
      </c>
      <c r="AU24" s="4"/>
      <c r="AV24" s="41">
        <f t="shared" ca="1" si="32"/>
        <v>0.45194741581362691</v>
      </c>
      <c r="AW24" s="26">
        <f t="shared" ca="1" si="14"/>
        <v>0.39273848787975923</v>
      </c>
      <c r="AX24" s="4"/>
      <c r="AY24" s="41">
        <f t="shared" ca="1" si="33"/>
        <v>0.33614798248555378</v>
      </c>
      <c r="AZ24" s="4">
        <f t="shared" ca="1" si="15"/>
        <v>0.20841174914104335</v>
      </c>
      <c r="BA24" s="44">
        <f t="shared" ca="1" si="34"/>
        <v>0.7852848601048612</v>
      </c>
      <c r="BC24" s="12"/>
      <c r="BD24" s="41">
        <f t="shared" ca="1" si="35"/>
        <v>2.1586519868834628E-2</v>
      </c>
      <c r="BE24" s="4">
        <f t="shared" ca="1" si="16"/>
        <v>2.552845321936842E-3</v>
      </c>
      <c r="BF24" s="4"/>
      <c r="BG24" s="41">
        <f t="shared" ca="1" si="36"/>
        <v>0.19031808183198473</v>
      </c>
      <c r="BH24" s="26">
        <f t="shared" ca="1" si="17"/>
        <v>0.17903776747459269</v>
      </c>
      <c r="BI24" s="4"/>
      <c r="BJ24" s="41">
        <f t="shared" ca="1" si="37"/>
        <v>0.45194741581362691</v>
      </c>
      <c r="BK24" s="26">
        <f t="shared" ca="1" si="18"/>
        <v>0.25595528698833558</v>
      </c>
      <c r="BL24" s="4"/>
      <c r="BM24" s="41">
        <f t="shared" ca="1" si="38"/>
        <v>0.33614798248555378</v>
      </c>
      <c r="BN24" s="4">
        <f t="shared" ca="1" si="19"/>
        <v>0</v>
      </c>
      <c r="BO24" s="44">
        <f t="shared" ca="1" si="39"/>
        <v>0.43754589978486513</v>
      </c>
    </row>
    <row r="25" spans="1:67" ht="15" thickBot="1" x14ac:dyDescent="0.35">
      <c r="A25" s="12">
        <v>23</v>
      </c>
      <c r="B25" s="37">
        <f t="shared" ca="1" si="2"/>
        <v>0.23650024152694771</v>
      </c>
      <c r="C25" s="38">
        <f t="shared" ca="1" si="2"/>
        <v>5.0575634611281783E-3</v>
      </c>
      <c r="D25" s="38">
        <f t="shared" ca="1" si="2"/>
        <v>0.33392958949753526</v>
      </c>
      <c r="E25" s="39">
        <f t="shared" ca="1" si="2"/>
        <v>0.98008358643503812</v>
      </c>
      <c r="F25" s="38">
        <f t="shared" ca="1" si="3"/>
        <v>0.15203436193376235</v>
      </c>
      <c r="G25" s="38">
        <f t="shared" ca="1" si="40"/>
        <v>3.251258555964389E-3</v>
      </c>
      <c r="H25" s="38">
        <f t="shared" ca="1" si="40"/>
        <v>0.21466689311721562</v>
      </c>
      <c r="I25" s="39">
        <f t="shared" ca="1" si="40"/>
        <v>0.63004748639305763</v>
      </c>
      <c r="J25" s="4"/>
      <c r="K25" s="4"/>
      <c r="L25" s="4"/>
      <c r="M25" s="12"/>
      <c r="N25" s="41">
        <f t="shared" ca="1" si="20"/>
        <v>0.39042963758992416</v>
      </c>
      <c r="O25" s="4">
        <f t="shared" ca="1" si="21"/>
        <v>1.7674908416499831E-2</v>
      </c>
      <c r="P25" s="4"/>
      <c r="Q25" s="41">
        <f t="shared" ca="1" si="22"/>
        <v>0.13080997416363957</v>
      </c>
      <c r="R25" s="4">
        <f t="shared" ca="1" si="4"/>
        <v>0.12692284431043144</v>
      </c>
      <c r="S25" s="4"/>
      <c r="T25" s="41">
        <f t="shared" ca="1" si="23"/>
        <v>5.2123440037310002E-2</v>
      </c>
      <c r="U25" s="26">
        <f t="shared" ca="1" si="5"/>
        <v>4.3827082406046533E-2</v>
      </c>
      <c r="V25" s="4"/>
      <c r="W25" s="41">
        <f t="shared" ca="1" si="24"/>
        <v>0.42663694820912618</v>
      </c>
      <c r="X25" s="4">
        <f t="shared" ca="1" si="6"/>
        <v>0.33277681960311845</v>
      </c>
      <c r="Y25" s="44">
        <f t="shared" ca="1" si="7"/>
        <v>0.52120165473609625</v>
      </c>
      <c r="AA25" s="12"/>
      <c r="AB25" s="41">
        <f t="shared" ca="1" si="25"/>
        <v>0.39042963758992416</v>
      </c>
      <c r="AC25" s="4">
        <f t="shared" ca="1" si="8"/>
        <v>1.1966011364347603E-2</v>
      </c>
      <c r="AD25" s="4"/>
      <c r="AE25" s="41">
        <f t="shared" ca="1" si="26"/>
        <v>0.13080997416363957</v>
      </c>
      <c r="AF25" s="26">
        <f t="shared" ca="1" si="9"/>
        <v>0.13079943093833668</v>
      </c>
      <c r="AG25" s="4"/>
      <c r="AH25" s="41">
        <f t="shared" ca="1" si="27"/>
        <v>5.2123440037310002E-2</v>
      </c>
      <c r="AI25" s="26">
        <f t="shared" ca="1" si="10"/>
        <v>5.2072708554773792E-2</v>
      </c>
      <c r="AJ25" s="4"/>
      <c r="AK25" s="41">
        <f t="shared" ca="1" si="28"/>
        <v>0.42663694820912618</v>
      </c>
      <c r="AL25" s="4">
        <f t="shared" ca="1" si="11"/>
        <v>0.34557592804939224</v>
      </c>
      <c r="AM25" s="44">
        <f t="shared" ca="1" si="29"/>
        <v>0.54041407890685034</v>
      </c>
      <c r="AO25" s="12"/>
      <c r="AP25" s="41">
        <f t="shared" ca="1" si="30"/>
        <v>0.39042963758992416</v>
      </c>
      <c r="AQ25" s="4">
        <f t="shared" ca="1" si="12"/>
        <v>1.1966011364347603E-2</v>
      </c>
      <c r="AR25" s="4"/>
      <c r="AS25" s="41">
        <f t="shared" ca="1" si="31"/>
        <v>0.13080997416363957</v>
      </c>
      <c r="AT25" s="47">
        <f t="shared" ca="1" si="13"/>
        <v>0.12610521512220182</v>
      </c>
      <c r="AU25" s="4"/>
      <c r="AV25" s="41">
        <f t="shared" ca="1" si="32"/>
        <v>5.2123440037310002E-2</v>
      </c>
      <c r="AW25" s="26">
        <f t="shared" ca="1" si="14"/>
        <v>4.5294829236917612E-2</v>
      </c>
      <c r="AX25" s="4"/>
      <c r="AY25" s="41">
        <f t="shared" ca="1" si="33"/>
        <v>0.42663694820912618</v>
      </c>
      <c r="AZ25" s="4">
        <f t="shared" ca="1" si="15"/>
        <v>0.2645149078896582</v>
      </c>
      <c r="BA25" s="44">
        <f t="shared" ca="1" si="34"/>
        <v>0.44788096361312524</v>
      </c>
      <c r="BC25" s="12"/>
      <c r="BD25" s="41">
        <f t="shared" ca="1" si="35"/>
        <v>0.39042963758992416</v>
      </c>
      <c r="BE25" s="4">
        <f t="shared" ca="1" si="16"/>
        <v>4.6172633658560301E-2</v>
      </c>
      <c r="BF25" s="4"/>
      <c r="BG25" s="41">
        <f t="shared" ca="1" si="36"/>
        <v>0.13080997416363957</v>
      </c>
      <c r="BH25" s="26">
        <f t="shared" ca="1" si="17"/>
        <v>0.12305675589113277</v>
      </c>
      <c r="BI25" s="4"/>
      <c r="BJ25" s="41">
        <f t="shared" ca="1" si="37"/>
        <v>5.2123440037310002E-2</v>
      </c>
      <c r="BK25" s="26">
        <f t="shared" ca="1" si="18"/>
        <v>2.9519518392534909E-2</v>
      </c>
      <c r="BL25" s="4"/>
      <c r="BM25" s="41">
        <f t="shared" ca="1" si="38"/>
        <v>0.42663694820912618</v>
      </c>
      <c r="BN25" s="4">
        <f t="shared" ca="1" si="19"/>
        <v>0</v>
      </c>
      <c r="BO25" s="44">
        <f t="shared" ca="1" si="39"/>
        <v>0.19874890794222799</v>
      </c>
    </row>
    <row r="26" spans="1:67" ht="15" thickBot="1" x14ac:dyDescent="0.35">
      <c r="A26" s="12">
        <v>24</v>
      </c>
      <c r="B26" s="37">
        <f t="shared" ca="1" si="2"/>
        <v>0.24011504226439839</v>
      </c>
      <c r="C26" s="38">
        <f t="shared" ca="1" si="2"/>
        <v>0.61483655180222418</v>
      </c>
      <c r="D26" s="38">
        <f t="shared" ca="1" si="2"/>
        <v>0.33267125634910999</v>
      </c>
      <c r="E26" s="39">
        <f t="shared" ca="1" si="2"/>
        <v>0.31166943878698838</v>
      </c>
      <c r="F26" s="38">
        <f t="shared" ca="1" si="3"/>
        <v>0.16015225583003861</v>
      </c>
      <c r="G26" s="38">
        <f t="shared" ca="1" si="40"/>
        <v>0.41008451536102808</v>
      </c>
      <c r="H26" s="38">
        <f t="shared" ca="1" si="40"/>
        <v>0.22188552475382547</v>
      </c>
      <c r="I26" s="39">
        <f t="shared" ca="1" si="40"/>
        <v>0.20787770405510783</v>
      </c>
      <c r="J26" s="4"/>
      <c r="K26" s="4"/>
      <c r="L26" s="4"/>
      <c r="M26" s="12"/>
      <c r="N26" s="41">
        <f t="shared" ca="1" si="20"/>
        <v>0.29808651164225813</v>
      </c>
      <c r="O26" s="4">
        <f t="shared" ca="1" si="21"/>
        <v>1.3494497564256611E-2</v>
      </c>
      <c r="P26" s="4"/>
      <c r="Q26" s="41">
        <f t="shared" ca="1" si="22"/>
        <v>0.27893189448371203</v>
      </c>
      <c r="R26" s="4">
        <f t="shared" ca="1" si="4"/>
        <v>0.27064319554472149</v>
      </c>
      <c r="S26" s="4"/>
      <c r="T26" s="41">
        <f t="shared" ca="1" si="23"/>
        <v>0.12598880448053715</v>
      </c>
      <c r="U26" s="26">
        <f t="shared" ca="1" si="5"/>
        <v>0.10593548146966765</v>
      </c>
      <c r="V26" s="4"/>
      <c r="W26" s="41">
        <f t="shared" ca="1" si="24"/>
        <v>0.29699278939349277</v>
      </c>
      <c r="X26" s="4">
        <f t="shared" ca="1" si="6"/>
        <v>0.23165437572692438</v>
      </c>
      <c r="Y26" s="44">
        <f t="shared" ca="1" si="7"/>
        <v>0.62172755030557014</v>
      </c>
      <c r="AA26" s="12"/>
      <c r="AB26" s="41">
        <f t="shared" ca="1" si="25"/>
        <v>0.29808651164225813</v>
      </c>
      <c r="AC26" s="4">
        <f t="shared" ca="1" si="8"/>
        <v>9.1358499520888987E-3</v>
      </c>
      <c r="AD26" s="4"/>
      <c r="AE26" s="41">
        <f t="shared" ca="1" si="26"/>
        <v>0.27893189448371203</v>
      </c>
      <c r="AF26" s="26">
        <f t="shared" ca="1" si="9"/>
        <v>0.27890941269800335</v>
      </c>
      <c r="AG26" s="4"/>
      <c r="AH26" s="41">
        <f t="shared" ca="1" si="27"/>
        <v>0.12598880448053715</v>
      </c>
      <c r="AI26" s="26">
        <f t="shared" ca="1" si="10"/>
        <v>0.12586618020958174</v>
      </c>
      <c r="AJ26" s="4"/>
      <c r="AK26" s="41">
        <f t="shared" ca="1" si="28"/>
        <v>0.29699278939349277</v>
      </c>
      <c r="AL26" s="4">
        <f t="shared" ca="1" si="11"/>
        <v>0.24056415940872916</v>
      </c>
      <c r="AM26" s="44">
        <f t="shared" ca="1" si="29"/>
        <v>0.65447560226840307</v>
      </c>
      <c r="AO26" s="12"/>
      <c r="AP26" s="41">
        <f t="shared" ca="1" si="30"/>
        <v>0.29808651164225813</v>
      </c>
      <c r="AQ26" s="4">
        <f t="shared" ca="1" si="12"/>
        <v>9.1358499520888987E-3</v>
      </c>
      <c r="AR26" s="4"/>
      <c r="AS26" s="41">
        <f t="shared" ca="1" si="31"/>
        <v>0.27893189448371203</v>
      </c>
      <c r="AT26" s="47">
        <f t="shared" ca="1" si="13"/>
        <v>0.26889972865761119</v>
      </c>
      <c r="AU26" s="4"/>
      <c r="AV26" s="41">
        <f t="shared" ca="1" si="32"/>
        <v>0.12598880448053715</v>
      </c>
      <c r="AW26" s="26">
        <f t="shared" ca="1" si="14"/>
        <v>0.10948320718326558</v>
      </c>
      <c r="AX26" s="4"/>
      <c r="AY26" s="41">
        <f t="shared" ca="1" si="33"/>
        <v>0.29699278939349277</v>
      </c>
      <c r="AZ26" s="4">
        <f t="shared" ca="1" si="15"/>
        <v>0.18413552942396552</v>
      </c>
      <c r="BA26" s="44">
        <f t="shared" ca="1" si="34"/>
        <v>0.57165431521693122</v>
      </c>
      <c r="BC26" s="12"/>
      <c r="BD26" s="41">
        <f t="shared" ca="1" si="35"/>
        <v>0.29808651164225813</v>
      </c>
      <c r="BE26" s="4">
        <f t="shared" ca="1" si="16"/>
        <v>3.5252035131288273E-2</v>
      </c>
      <c r="BF26" s="4"/>
      <c r="BG26" s="41">
        <f t="shared" ca="1" si="36"/>
        <v>0.27893189448371203</v>
      </c>
      <c r="BH26" s="26">
        <f t="shared" ca="1" si="17"/>
        <v>0.26239936418605542</v>
      </c>
      <c r="BI26" s="4"/>
      <c r="BJ26" s="41">
        <f t="shared" ca="1" si="37"/>
        <v>0.12598880448053715</v>
      </c>
      <c r="BK26" s="26">
        <f t="shared" ca="1" si="18"/>
        <v>7.1352328788248542E-2</v>
      </c>
      <c r="BL26" s="4"/>
      <c r="BM26" s="41">
        <f t="shared" ca="1" si="38"/>
        <v>0.29699278939349277</v>
      </c>
      <c r="BN26" s="4">
        <f t="shared" ca="1" si="19"/>
        <v>0</v>
      </c>
      <c r="BO26" s="44">
        <f t="shared" ca="1" si="39"/>
        <v>0.36900372810559223</v>
      </c>
    </row>
    <row r="27" spans="1:67" ht="15" thickBot="1" x14ac:dyDescent="0.35">
      <c r="A27" s="12">
        <v>25</v>
      </c>
      <c r="B27" s="37">
        <f t="shared" ca="1" si="2"/>
        <v>0.27622098405595108</v>
      </c>
      <c r="C27" s="38">
        <f t="shared" ca="1" si="2"/>
        <v>6.6608487149935947E-2</v>
      </c>
      <c r="D27" s="38">
        <f t="shared" ca="1" si="2"/>
        <v>7.0507388049918518E-3</v>
      </c>
      <c r="E27" s="39">
        <f t="shared" ca="1" si="2"/>
        <v>0.26403164881588848</v>
      </c>
      <c r="F27" s="38">
        <f t="shared" ca="1" si="3"/>
        <v>0.44993589891524588</v>
      </c>
      <c r="G27" s="38">
        <f t="shared" ca="1" si="40"/>
        <v>0.1084984533076619</v>
      </c>
      <c r="H27" s="38">
        <f t="shared" ca="1" si="40"/>
        <v>1.148493664622533E-2</v>
      </c>
      <c r="I27" s="39">
        <f t="shared" ca="1" si="40"/>
        <v>0.43008071113086693</v>
      </c>
      <c r="J27" s="4"/>
      <c r="K27" s="4"/>
      <c r="L27" s="4"/>
      <c r="M27" s="12"/>
      <c r="N27" s="41">
        <f t="shared" ca="1" si="20"/>
        <v>0.17621261029857943</v>
      </c>
      <c r="O27" s="4">
        <f t="shared" ca="1" si="21"/>
        <v>7.9772165045806035E-3</v>
      </c>
      <c r="P27" s="4"/>
      <c r="Q27" s="41">
        <f t="shared" ca="1" si="22"/>
        <v>0.17039175688558061</v>
      </c>
      <c r="R27" s="4">
        <f t="shared" ca="1" si="4"/>
        <v>0.1653284206288059</v>
      </c>
      <c r="S27" s="4"/>
      <c r="T27" s="41">
        <f t="shared" ca="1" si="23"/>
        <v>0.26946517165009626</v>
      </c>
      <c r="U27" s="26">
        <f t="shared" ca="1" si="5"/>
        <v>0.22657507399770097</v>
      </c>
      <c r="V27" s="4"/>
      <c r="W27" s="41">
        <f t="shared" ca="1" si="24"/>
        <v>0.38393046116574381</v>
      </c>
      <c r="X27" s="4">
        <f t="shared" ca="1" si="6"/>
        <v>0.29946575970928019</v>
      </c>
      <c r="Y27" s="44">
        <f t="shared" ca="1" si="7"/>
        <v>0.69934647084036761</v>
      </c>
      <c r="AA27" s="12"/>
      <c r="AB27" s="41">
        <f t="shared" ca="1" si="25"/>
        <v>0.17621261029857943</v>
      </c>
      <c r="AC27" s="4">
        <f t="shared" ca="1" si="8"/>
        <v>5.4006199692985925E-3</v>
      </c>
      <c r="AD27" s="4"/>
      <c r="AE27" s="41">
        <f t="shared" ca="1" si="26"/>
        <v>0.17039175688558061</v>
      </c>
      <c r="AF27" s="26">
        <f t="shared" ca="1" si="9"/>
        <v>0.17037802338632657</v>
      </c>
      <c r="AG27" s="4"/>
      <c r="AH27" s="41">
        <f t="shared" ca="1" si="27"/>
        <v>0.26946517165009626</v>
      </c>
      <c r="AI27" s="26">
        <f t="shared" ca="1" si="10"/>
        <v>0.26920290255120527</v>
      </c>
      <c r="AJ27" s="4"/>
      <c r="AK27" s="41">
        <f t="shared" ca="1" si="28"/>
        <v>0.38393046116574381</v>
      </c>
      <c r="AL27" s="4">
        <f t="shared" ca="1" si="11"/>
        <v>0.31098367354425249</v>
      </c>
      <c r="AM27" s="44">
        <f t="shared" ca="1" si="29"/>
        <v>0.75596521945108286</v>
      </c>
      <c r="AO27" s="12"/>
      <c r="AP27" s="41">
        <f t="shared" ca="1" si="30"/>
        <v>0.17621261029857943</v>
      </c>
      <c r="AQ27" s="4">
        <f t="shared" ca="1" si="12"/>
        <v>5.4006199692985925E-3</v>
      </c>
      <c r="AR27" s="4"/>
      <c r="AS27" s="41">
        <f t="shared" ca="1" si="31"/>
        <v>0.17039175688558061</v>
      </c>
      <c r="AT27" s="47">
        <f t="shared" ca="1" si="13"/>
        <v>0.16426338507051511</v>
      </c>
      <c r="AU27" s="4"/>
      <c r="AV27" s="41">
        <f t="shared" ca="1" si="32"/>
        <v>0.26946517165009626</v>
      </c>
      <c r="AW27" s="26">
        <f t="shared" ca="1" si="14"/>
        <v>0.23416295866986492</v>
      </c>
      <c r="AX27" s="4"/>
      <c r="AY27" s="41">
        <f t="shared" ca="1" si="33"/>
        <v>0.38393046116574381</v>
      </c>
      <c r="AZ27" s="4">
        <f t="shared" ca="1" si="15"/>
        <v>0.23803688592276115</v>
      </c>
      <c r="BA27" s="44">
        <f t="shared" ca="1" si="34"/>
        <v>0.64186384963243981</v>
      </c>
      <c r="BC27" s="12"/>
      <c r="BD27" s="41">
        <f t="shared" ca="1" si="35"/>
        <v>0.17621261029857943</v>
      </c>
      <c r="BE27" s="4">
        <f t="shared" ca="1" si="16"/>
        <v>2.0839094981515129E-2</v>
      </c>
      <c r="BF27" s="4"/>
      <c r="BG27" s="41">
        <f t="shared" ca="1" si="36"/>
        <v>0.17039175688558061</v>
      </c>
      <c r="BH27" s="26">
        <f t="shared" ca="1" si="17"/>
        <v>0.16029249273224336</v>
      </c>
      <c r="BI27" s="4"/>
      <c r="BJ27" s="41">
        <f t="shared" ca="1" si="37"/>
        <v>0.26946517165009626</v>
      </c>
      <c r="BK27" s="26">
        <f t="shared" ca="1" si="18"/>
        <v>0.15260854013048195</v>
      </c>
      <c r="BL27" s="4"/>
      <c r="BM27" s="41">
        <f t="shared" ca="1" si="38"/>
        <v>0.38393046116574381</v>
      </c>
      <c r="BN27" s="4">
        <f t="shared" ca="1" si="19"/>
        <v>0</v>
      </c>
      <c r="BO27" s="44">
        <f t="shared" ca="1" si="39"/>
        <v>0.33374012784424045</v>
      </c>
    </row>
    <row r="28" spans="1:67" ht="15" thickBot="1" x14ac:dyDescent="0.35">
      <c r="A28" s="12">
        <v>26</v>
      </c>
      <c r="B28" s="37">
        <f t="shared" ca="1" si="2"/>
        <v>0.49238448408668756</v>
      </c>
      <c r="C28" s="38">
        <f t="shared" ca="1" si="2"/>
        <v>0.43854871594970923</v>
      </c>
      <c r="D28" s="38">
        <f t="shared" ca="1" si="2"/>
        <v>0.29104704956452965</v>
      </c>
      <c r="E28" s="39">
        <f t="shared" ca="1" si="2"/>
        <v>0.69611412710365173</v>
      </c>
      <c r="F28" s="38">
        <f t="shared" ca="1" si="3"/>
        <v>0.25670503499032143</v>
      </c>
      <c r="G28" s="38">
        <f t="shared" ca="1" si="40"/>
        <v>0.22863771526360813</v>
      </c>
      <c r="H28" s="38">
        <f t="shared" ca="1" si="40"/>
        <v>0.15173760639691206</v>
      </c>
      <c r="I28" s="39">
        <f t="shared" ca="1" si="40"/>
        <v>0.36291964334915838</v>
      </c>
      <c r="J28" s="4"/>
      <c r="K28" s="4"/>
      <c r="L28" s="4"/>
      <c r="M28" s="12"/>
      <c r="N28" s="41">
        <f t="shared" ca="1" si="20"/>
        <v>0.1816170707185753</v>
      </c>
      <c r="O28" s="4">
        <f t="shared" ca="1" si="21"/>
        <v>8.2218786248890903E-3</v>
      </c>
      <c r="P28" s="4"/>
      <c r="Q28" s="41">
        <f t="shared" ca="1" si="22"/>
        <v>0.42702111041010288</v>
      </c>
      <c r="R28" s="4">
        <f t="shared" ca="1" si="4"/>
        <v>0.41433181422425758</v>
      </c>
      <c r="S28" s="4"/>
      <c r="T28" s="41">
        <f t="shared" ca="1" si="23"/>
        <v>2.0072248199234092E-2</v>
      </c>
      <c r="U28" s="26">
        <f t="shared" ca="1" si="5"/>
        <v>1.687739863817039E-2</v>
      </c>
      <c r="V28" s="4"/>
      <c r="W28" s="41">
        <f t="shared" ca="1" si="24"/>
        <v>0.37128957067208768</v>
      </c>
      <c r="X28" s="4">
        <f t="shared" ca="1" si="6"/>
        <v>0.28960586512422842</v>
      </c>
      <c r="Y28" s="44">
        <f t="shared" ca="1" si="7"/>
        <v>0.72903695661154555</v>
      </c>
      <c r="AA28" s="12"/>
      <c r="AB28" s="41">
        <f t="shared" ca="1" si="25"/>
        <v>0.1816170707185753</v>
      </c>
      <c r="AC28" s="4">
        <f t="shared" ca="1" si="8"/>
        <v>5.5662575863684354E-3</v>
      </c>
      <c r="AD28" s="4"/>
      <c r="AE28" s="41">
        <f t="shared" ca="1" si="26"/>
        <v>0.42702111041010288</v>
      </c>
      <c r="AF28" s="26">
        <f t="shared" ca="1" si="9"/>
        <v>0.42698669269994793</v>
      </c>
      <c r="AG28" s="4"/>
      <c r="AH28" s="41">
        <f t="shared" ca="1" si="27"/>
        <v>2.0072248199234092E-2</v>
      </c>
      <c r="AI28" s="26">
        <f t="shared" ca="1" si="10"/>
        <v>2.005271198082155E-2</v>
      </c>
      <c r="AJ28" s="4"/>
      <c r="AK28" s="41">
        <f t="shared" ca="1" si="28"/>
        <v>0.37128957067208768</v>
      </c>
      <c r="AL28" s="4">
        <f t="shared" ca="1" si="11"/>
        <v>0.30074455224439106</v>
      </c>
      <c r="AM28" s="44">
        <f t="shared" ca="1" si="29"/>
        <v>0.75335021451152895</v>
      </c>
      <c r="AO28" s="12"/>
      <c r="AP28" s="41">
        <f t="shared" ca="1" si="30"/>
        <v>0.1816170707185753</v>
      </c>
      <c r="AQ28" s="4">
        <f t="shared" ca="1" si="12"/>
        <v>5.5662575863684354E-3</v>
      </c>
      <c r="AR28" s="4"/>
      <c r="AS28" s="41">
        <f t="shared" ca="1" si="31"/>
        <v>0.42702111041010288</v>
      </c>
      <c r="AT28" s="47">
        <f t="shared" ca="1" si="13"/>
        <v>0.41166271405744043</v>
      </c>
      <c r="AU28" s="4"/>
      <c r="AV28" s="41">
        <f t="shared" ca="1" si="32"/>
        <v>2.0072248199234092E-2</v>
      </c>
      <c r="AW28" s="26">
        <f t="shared" ca="1" si="14"/>
        <v>1.7442614185375165E-2</v>
      </c>
      <c r="AX28" s="4"/>
      <c r="AY28" s="41">
        <f t="shared" ca="1" si="33"/>
        <v>0.37128957067208768</v>
      </c>
      <c r="AZ28" s="4">
        <f t="shared" ca="1" si="15"/>
        <v>0.23019953381669436</v>
      </c>
      <c r="BA28" s="44">
        <f t="shared" ca="1" si="34"/>
        <v>0.66487111964587842</v>
      </c>
      <c r="BC28" s="12"/>
      <c r="BD28" s="41">
        <f t="shared" ca="1" si="35"/>
        <v>0.1816170707185753</v>
      </c>
      <c r="BE28" s="4">
        <f t="shared" ca="1" si="16"/>
        <v>2.1478232349864079E-2</v>
      </c>
      <c r="BF28" s="4"/>
      <c r="BG28" s="41">
        <f t="shared" ca="1" si="36"/>
        <v>0.42702111041010288</v>
      </c>
      <c r="BH28" s="26">
        <f t="shared" ca="1" si="17"/>
        <v>0.40171120650448749</v>
      </c>
      <c r="BI28" s="4"/>
      <c r="BJ28" s="41">
        <f t="shared" ca="1" si="37"/>
        <v>2.0072248199234092E-2</v>
      </c>
      <c r="BK28" s="26">
        <f t="shared" ca="1" si="18"/>
        <v>1.1367689843047349E-2</v>
      </c>
      <c r="BL28" s="4"/>
      <c r="BM28" s="41">
        <f t="shared" ca="1" si="38"/>
        <v>0.37128957067208768</v>
      </c>
      <c r="BN28" s="4">
        <f t="shared" ca="1" si="19"/>
        <v>0</v>
      </c>
      <c r="BO28" s="44">
        <f t="shared" ca="1" si="39"/>
        <v>0.43455712869739893</v>
      </c>
    </row>
    <row r="29" spans="1:67" ht="15" thickBot="1" x14ac:dyDescent="0.35">
      <c r="A29" s="12">
        <v>27</v>
      </c>
      <c r="B29" s="37">
        <f t="shared" ca="1" si="2"/>
        <v>0.25280482858062259</v>
      </c>
      <c r="C29" s="38">
        <f t="shared" ca="1" si="2"/>
        <v>0.46023185744030082</v>
      </c>
      <c r="D29" s="38">
        <f t="shared" ca="1" si="2"/>
        <v>0.97551540342187182</v>
      </c>
      <c r="E29" s="39">
        <f t="shared" ca="1" si="2"/>
        <v>0.39682802096701331</v>
      </c>
      <c r="F29" s="38">
        <f t="shared" ca="1" si="3"/>
        <v>0.12122721767541104</v>
      </c>
      <c r="G29" s="38">
        <f t="shared" ca="1" si="40"/>
        <v>0.22069446962830117</v>
      </c>
      <c r="H29" s="38">
        <f t="shared" ca="1" si="40"/>
        <v>0.4677878141027097</v>
      </c>
      <c r="I29" s="39">
        <f t="shared" ca="1" si="40"/>
        <v>0.19029049859357805</v>
      </c>
      <c r="J29" s="4"/>
      <c r="K29" s="4"/>
      <c r="L29" s="4"/>
      <c r="M29" s="12"/>
      <c r="N29" s="41">
        <f t="shared" ca="1" si="20"/>
        <v>0.15203436193376235</v>
      </c>
      <c r="O29" s="4">
        <f t="shared" ca="1" si="21"/>
        <v>6.8826573718326406E-3</v>
      </c>
      <c r="P29" s="4"/>
      <c r="Q29" s="41">
        <f t="shared" ca="1" si="22"/>
        <v>3.251258555964389E-3</v>
      </c>
      <c r="R29" s="4">
        <f t="shared" ca="1" si="4"/>
        <v>3.154644637383703E-3</v>
      </c>
      <c r="S29" s="4"/>
      <c r="T29" s="41">
        <f t="shared" ca="1" si="23"/>
        <v>0.21466689311721562</v>
      </c>
      <c r="U29" s="26">
        <f t="shared" ca="1" si="5"/>
        <v>0.18049890045176947</v>
      </c>
      <c r="V29" s="4"/>
      <c r="W29" s="41">
        <f t="shared" ca="1" si="24"/>
        <v>0.63004748639305763</v>
      </c>
      <c r="X29" s="4">
        <f t="shared" ca="1" si="6"/>
        <v>0.49143703938658495</v>
      </c>
      <c r="Y29" s="44">
        <f t="shared" ca="1" si="7"/>
        <v>0.6819732418475708</v>
      </c>
      <c r="AA29" s="12"/>
      <c r="AB29" s="41">
        <f t="shared" ca="1" si="25"/>
        <v>0.15203436193376235</v>
      </c>
      <c r="AC29" s="4">
        <f t="shared" ca="1" si="8"/>
        <v>4.6595973448653122E-3</v>
      </c>
      <c r="AD29" s="4"/>
      <c r="AE29" s="41">
        <f t="shared" ca="1" si="26"/>
        <v>3.251258555964389E-3</v>
      </c>
      <c r="AF29" s="26">
        <f t="shared" ca="1" si="9"/>
        <v>3.2509965059816363E-3</v>
      </c>
      <c r="AG29" s="4"/>
      <c r="AH29" s="41">
        <f t="shared" ca="1" si="27"/>
        <v>0.21466689311721562</v>
      </c>
      <c r="AI29" s="26">
        <f t="shared" ca="1" si="10"/>
        <v>0.21445795890774128</v>
      </c>
      <c r="AJ29" s="4"/>
      <c r="AK29" s="41">
        <f t="shared" ca="1" si="28"/>
        <v>0.63004748639305763</v>
      </c>
      <c r="AL29" s="4">
        <f t="shared" ca="1" si="11"/>
        <v>0.51033846397837668</v>
      </c>
      <c r="AM29" s="44">
        <f t="shared" ca="1" si="29"/>
        <v>0.73270701673696492</v>
      </c>
      <c r="AO29" s="12"/>
      <c r="AP29" s="41">
        <f t="shared" ca="1" si="30"/>
        <v>0.15203436193376235</v>
      </c>
      <c r="AQ29" s="4">
        <f t="shared" ca="1" si="12"/>
        <v>4.6595973448653122E-3</v>
      </c>
      <c r="AR29" s="4"/>
      <c r="AS29" s="41">
        <f t="shared" ca="1" si="31"/>
        <v>3.251258555964389E-3</v>
      </c>
      <c r="AT29" s="47">
        <f t="shared" ca="1" si="13"/>
        <v>3.1343226098713953E-3</v>
      </c>
      <c r="AU29" s="4"/>
      <c r="AV29" s="41">
        <f t="shared" ca="1" si="32"/>
        <v>0.21466689311721562</v>
      </c>
      <c r="AW29" s="26">
        <f t="shared" ca="1" si="14"/>
        <v>0.18654371736792469</v>
      </c>
      <c r="AX29" s="4"/>
      <c r="AY29" s="41">
        <f t="shared" ca="1" si="33"/>
        <v>0.63004748639305763</v>
      </c>
      <c r="AZ29" s="4">
        <f t="shared" ca="1" si="15"/>
        <v>0.39062944156369572</v>
      </c>
      <c r="BA29" s="44">
        <f t="shared" ca="1" si="34"/>
        <v>0.58496707888635713</v>
      </c>
      <c r="BC29" s="12"/>
      <c r="BD29" s="41">
        <f t="shared" ca="1" si="35"/>
        <v>0.15203436193376235</v>
      </c>
      <c r="BE29" s="4">
        <f t="shared" ca="1" si="16"/>
        <v>1.7979749028309257E-2</v>
      </c>
      <c r="BF29" s="4"/>
      <c r="BG29" s="41">
        <f t="shared" ca="1" si="36"/>
        <v>3.251258555964389E-3</v>
      </c>
      <c r="BH29" s="26">
        <f t="shared" ca="1" si="17"/>
        <v>3.0585536998865718E-3</v>
      </c>
      <c r="BI29" s="4"/>
      <c r="BJ29" s="41">
        <f t="shared" ca="1" si="37"/>
        <v>0.21466689311721562</v>
      </c>
      <c r="BK29" s="26">
        <f t="shared" ca="1" si="18"/>
        <v>0.12157415732933283</v>
      </c>
      <c r="BL29" s="4"/>
      <c r="BM29" s="41">
        <f t="shared" ca="1" si="38"/>
        <v>0.63004748639305763</v>
      </c>
      <c r="BN29" s="4">
        <f t="shared" ca="1" si="19"/>
        <v>0</v>
      </c>
      <c r="BO29" s="44">
        <f t="shared" ca="1" si="39"/>
        <v>0.14261246005752864</v>
      </c>
    </row>
    <row r="30" spans="1:67" ht="15" thickBot="1" x14ac:dyDescent="0.35">
      <c r="A30" s="12">
        <v>28</v>
      </c>
      <c r="B30" s="37">
        <f t="shared" ca="1" si="2"/>
        <v>0.45903300315780871</v>
      </c>
      <c r="C30" s="38">
        <f t="shared" ca="1" si="2"/>
        <v>0.362624704013358</v>
      </c>
      <c r="D30" s="38">
        <f t="shared" ca="1" si="2"/>
        <v>3.9985595778676108E-2</v>
      </c>
      <c r="E30" s="39">
        <f t="shared" ca="1" si="2"/>
        <v>0.28069586769775856</v>
      </c>
      <c r="F30" s="38">
        <f t="shared" ca="1" si="3"/>
        <v>0.40183600015884874</v>
      </c>
      <c r="G30" s="38">
        <f t="shared" ca="1" si="40"/>
        <v>0.31744048819387249</v>
      </c>
      <c r="H30" s="38">
        <f t="shared" ca="1" si="40"/>
        <v>3.5003260683084118E-2</v>
      </c>
      <c r="I30" s="39">
        <f t="shared" ca="1" si="40"/>
        <v>0.24572025096419461</v>
      </c>
      <c r="J30" s="4"/>
      <c r="K30" s="4"/>
      <c r="L30" s="4"/>
      <c r="M30" s="12"/>
      <c r="N30" s="41">
        <f t="shared" ca="1" si="20"/>
        <v>0.16015225583003861</v>
      </c>
      <c r="O30" s="4">
        <f t="shared" ca="1" si="21"/>
        <v>7.2501577287144838E-3</v>
      </c>
      <c r="P30" s="4"/>
      <c r="Q30" s="41">
        <f t="shared" ca="1" si="22"/>
        <v>0.41008451536102808</v>
      </c>
      <c r="R30" s="4">
        <f t="shared" ca="1" si="4"/>
        <v>0.39789850452974296</v>
      </c>
      <c r="S30" s="4"/>
      <c r="T30" s="41">
        <f t="shared" ca="1" si="23"/>
        <v>0.22188552475382547</v>
      </c>
      <c r="U30" s="26">
        <f t="shared" ca="1" si="5"/>
        <v>0.18656856053886534</v>
      </c>
      <c r="V30" s="4"/>
      <c r="W30" s="41">
        <f t="shared" ca="1" si="24"/>
        <v>0.20787770405510783</v>
      </c>
      <c r="X30" s="4">
        <f t="shared" ca="1" si="6"/>
        <v>0.16214460916298412</v>
      </c>
      <c r="Y30" s="44">
        <f t="shared" ca="1" si="7"/>
        <v>0.75386183196030687</v>
      </c>
      <c r="AA30" s="12"/>
      <c r="AB30" s="41">
        <f t="shared" ca="1" si="25"/>
        <v>0.16015225583003861</v>
      </c>
      <c r="AC30" s="4">
        <f t="shared" ca="1" si="8"/>
        <v>4.9083971317284104E-3</v>
      </c>
      <c r="AD30" s="4"/>
      <c r="AE30" s="41">
        <f t="shared" ca="1" si="26"/>
        <v>0.41008451536102808</v>
      </c>
      <c r="AF30" s="26">
        <f t="shared" ca="1" si="9"/>
        <v>0.41005146273284493</v>
      </c>
      <c r="AG30" s="4"/>
      <c r="AH30" s="41">
        <f t="shared" ca="1" si="27"/>
        <v>0.22188552475382547</v>
      </c>
      <c r="AI30" s="26">
        <f t="shared" ca="1" si="10"/>
        <v>0.22166956468641569</v>
      </c>
      <c r="AJ30" s="4"/>
      <c r="AK30" s="41">
        <f t="shared" ca="1" si="28"/>
        <v>0.20787770405510783</v>
      </c>
      <c r="AL30" s="4">
        <f t="shared" ca="1" si="11"/>
        <v>0.16838094028463735</v>
      </c>
      <c r="AM30" s="44">
        <f t="shared" ca="1" si="29"/>
        <v>0.80501036483562638</v>
      </c>
      <c r="AO30" s="12"/>
      <c r="AP30" s="41">
        <f t="shared" ca="1" si="30"/>
        <v>0.16015225583003861</v>
      </c>
      <c r="AQ30" s="4">
        <f t="shared" ca="1" si="12"/>
        <v>4.9083971317284104E-3</v>
      </c>
      <c r="AR30" s="4"/>
      <c r="AS30" s="41">
        <f t="shared" ca="1" si="31"/>
        <v>0.41008451536102808</v>
      </c>
      <c r="AT30" s="47">
        <f t="shared" ca="1" si="13"/>
        <v>0.39533526673733482</v>
      </c>
      <c r="AU30" s="4"/>
      <c r="AV30" s="41">
        <f t="shared" ca="1" si="32"/>
        <v>0.22188552475382547</v>
      </c>
      <c r="AW30" s="26">
        <f t="shared" ca="1" si="14"/>
        <v>0.19281664730252632</v>
      </c>
      <c r="AX30" s="4"/>
      <c r="AY30" s="41">
        <f t="shared" ca="1" si="33"/>
        <v>0.20787770405510783</v>
      </c>
      <c r="AZ30" s="4">
        <f t="shared" ca="1" si="15"/>
        <v>0.12888417651416686</v>
      </c>
      <c r="BA30" s="44">
        <f t="shared" ca="1" si="34"/>
        <v>0.72194448768575636</v>
      </c>
      <c r="BC30" s="12"/>
      <c r="BD30" s="41">
        <f t="shared" ca="1" si="35"/>
        <v>0.16015225583003861</v>
      </c>
      <c r="BE30" s="4">
        <f t="shared" ca="1" si="16"/>
        <v>1.8939779991290383E-2</v>
      </c>
      <c r="BF30" s="4"/>
      <c r="BG30" s="41">
        <f t="shared" ca="1" si="36"/>
        <v>0.41008451536102808</v>
      </c>
      <c r="BH30" s="26">
        <f t="shared" ca="1" si="17"/>
        <v>0.38577845782911707</v>
      </c>
      <c r="BI30" s="4"/>
      <c r="BJ30" s="41">
        <f t="shared" ca="1" si="37"/>
        <v>0.22188552475382547</v>
      </c>
      <c r="BK30" s="26">
        <f t="shared" ca="1" si="18"/>
        <v>0.12566234738765034</v>
      </c>
      <c r="BL30" s="4"/>
      <c r="BM30" s="41">
        <f t="shared" ca="1" si="38"/>
        <v>0.20787770405510783</v>
      </c>
      <c r="BN30" s="4">
        <f t="shared" ca="1" si="19"/>
        <v>0</v>
      </c>
      <c r="BO30" s="44">
        <f t="shared" ca="1" si="39"/>
        <v>0.53038058520805775</v>
      </c>
    </row>
    <row r="31" spans="1:67" ht="15" thickBot="1" x14ac:dyDescent="0.35">
      <c r="A31" s="12">
        <v>29</v>
      </c>
      <c r="B31" s="37">
        <f t="shared" ca="1" si="2"/>
        <v>0.3256336527690884</v>
      </c>
      <c r="C31" s="38">
        <f t="shared" ca="1" si="2"/>
        <v>0.25153767863726062</v>
      </c>
      <c r="D31" s="38">
        <f t="shared" ca="1" si="2"/>
        <v>0.5317762966700863</v>
      </c>
      <c r="E31" s="39">
        <f t="shared" ca="1" si="2"/>
        <v>0.43479442004782076</v>
      </c>
      <c r="F31" s="38">
        <f t="shared" ca="1" si="3"/>
        <v>0.21093786566528638</v>
      </c>
      <c r="G31" s="38">
        <f t="shared" ca="1" si="40"/>
        <v>0.16294022627866797</v>
      </c>
      <c r="H31" s="38">
        <f t="shared" ca="1" si="40"/>
        <v>0.3444722499566738</v>
      </c>
      <c r="I31" s="39">
        <f t="shared" ca="1" si="40"/>
        <v>0.28164965809937187</v>
      </c>
      <c r="J31" s="4"/>
      <c r="K31" s="4"/>
      <c r="L31" s="4"/>
      <c r="M31" s="12"/>
      <c r="N31" s="41">
        <f t="shared" ca="1" si="20"/>
        <v>0.44993589891524588</v>
      </c>
      <c r="O31" s="4">
        <f t="shared" ca="1" si="21"/>
        <v>2.0368781057997554E-2</v>
      </c>
      <c r="P31" s="4"/>
      <c r="Q31" s="41">
        <f t="shared" ca="1" si="22"/>
        <v>0.1084984533076619</v>
      </c>
      <c r="R31" s="4">
        <f t="shared" ca="1" si="4"/>
        <v>0.10527432930965908</v>
      </c>
      <c r="S31" s="4"/>
      <c r="T31" s="41">
        <f t="shared" ca="1" si="23"/>
        <v>1.148493664622533E-2</v>
      </c>
      <c r="U31" s="26">
        <f t="shared" ca="1" si="5"/>
        <v>9.6569079949834855E-3</v>
      </c>
      <c r="V31" s="4"/>
      <c r="W31" s="41">
        <f t="shared" ca="1" si="24"/>
        <v>0.43008071113086693</v>
      </c>
      <c r="X31" s="4">
        <f t="shared" ca="1" si="6"/>
        <v>0.33546295468207621</v>
      </c>
      <c r="Y31" s="44">
        <f t="shared" ca="1" si="7"/>
        <v>0.47076297304471632</v>
      </c>
      <c r="AA31" s="12"/>
      <c r="AB31" s="41">
        <f t="shared" ca="1" si="25"/>
        <v>0.44993589891524588</v>
      </c>
      <c r="AC31" s="4">
        <f t="shared" ca="1" si="8"/>
        <v>1.3789778134882887E-2</v>
      </c>
      <c r="AD31" s="4"/>
      <c r="AE31" s="41">
        <f t="shared" ca="1" si="26"/>
        <v>0.1084984533076619</v>
      </c>
      <c r="AF31" s="26">
        <f t="shared" ca="1" si="9"/>
        <v>0.10848970838094243</v>
      </c>
      <c r="AG31" s="4"/>
      <c r="AH31" s="41">
        <f t="shared" ca="1" si="27"/>
        <v>1.148493664622533E-2</v>
      </c>
      <c r="AI31" s="26">
        <f t="shared" ca="1" si="10"/>
        <v>1.1473758415040274E-2</v>
      </c>
      <c r="AJ31" s="4"/>
      <c r="AK31" s="41">
        <f t="shared" ca="1" si="28"/>
        <v>0.43008071113086693</v>
      </c>
      <c r="AL31" s="4">
        <f t="shared" ca="1" si="11"/>
        <v>0.34836537601600226</v>
      </c>
      <c r="AM31" s="44">
        <f t="shared" ca="1" si="29"/>
        <v>0.48211862094686786</v>
      </c>
      <c r="AO31" s="12"/>
      <c r="AP31" s="41">
        <f t="shared" ca="1" si="30"/>
        <v>0.44993589891524588</v>
      </c>
      <c r="AQ31" s="4">
        <f t="shared" ca="1" si="12"/>
        <v>1.3789778134882887E-2</v>
      </c>
      <c r="AR31" s="4"/>
      <c r="AS31" s="41">
        <f t="shared" ca="1" si="31"/>
        <v>0.1084984533076619</v>
      </c>
      <c r="AT31" s="47">
        <f t="shared" ca="1" si="13"/>
        <v>0.10459615852895747</v>
      </c>
      <c r="AU31" s="4"/>
      <c r="AV31" s="41">
        <f t="shared" ca="1" si="32"/>
        <v>1.148493664622533E-2</v>
      </c>
      <c r="AW31" s="26">
        <f t="shared" ca="1" si="14"/>
        <v>9.9803129612172203E-3</v>
      </c>
      <c r="AX31" s="4"/>
      <c r="AY31" s="41">
        <f t="shared" ca="1" si="33"/>
        <v>0.43008071113086693</v>
      </c>
      <c r="AZ31" s="4">
        <f t="shared" ca="1" si="15"/>
        <v>0.26665004090113748</v>
      </c>
      <c r="BA31" s="44">
        <f t="shared" ca="1" si="34"/>
        <v>0.39501629052619502</v>
      </c>
      <c r="BC31" s="12"/>
      <c r="BD31" s="41">
        <f t="shared" ca="1" si="35"/>
        <v>0.44993589891524588</v>
      </c>
      <c r="BE31" s="4">
        <f t="shared" ca="1" si="16"/>
        <v>5.3209908854995193E-2</v>
      </c>
      <c r="BF31" s="4"/>
      <c r="BG31" s="41">
        <f t="shared" ca="1" si="36"/>
        <v>0.1084984533076619</v>
      </c>
      <c r="BH31" s="26">
        <f t="shared" ca="1" si="17"/>
        <v>0.10206765782664333</v>
      </c>
      <c r="BI31" s="4"/>
      <c r="BJ31" s="41">
        <f t="shared" ca="1" si="37"/>
        <v>1.148493664622533E-2</v>
      </c>
      <c r="BK31" s="26">
        <f t="shared" ca="1" si="18"/>
        <v>6.504363455724891E-3</v>
      </c>
      <c r="BL31" s="4"/>
      <c r="BM31" s="41">
        <f t="shared" ca="1" si="38"/>
        <v>0.43008071113086693</v>
      </c>
      <c r="BN31" s="4">
        <f t="shared" ca="1" si="19"/>
        <v>0</v>
      </c>
      <c r="BO31" s="44">
        <f t="shared" ca="1" si="39"/>
        <v>0.16178193013736342</v>
      </c>
    </row>
    <row r="32" spans="1:67" ht="15" thickBot="1" x14ac:dyDescent="0.35">
      <c r="A32" s="12">
        <v>30</v>
      </c>
      <c r="B32" s="37">
        <f t="shared" ca="1" si="2"/>
        <v>0.7348016666656968</v>
      </c>
      <c r="C32" s="38">
        <f t="shared" ca="1" si="2"/>
        <v>6.3984240460869146E-2</v>
      </c>
      <c r="D32" s="38">
        <f t="shared" ca="1" si="2"/>
        <v>0.48544913682342539</v>
      </c>
      <c r="E32" s="39">
        <f t="shared" ca="1" si="2"/>
        <v>0.44794190164857917</v>
      </c>
      <c r="F32" s="38">
        <f t="shared" ca="1" si="3"/>
        <v>0.42420704682210109</v>
      </c>
      <c r="G32" s="38">
        <f t="shared" ca="1" si="40"/>
        <v>3.6938628367876571E-2</v>
      </c>
      <c r="H32" s="38">
        <f t="shared" ca="1" si="40"/>
        <v>0.28025378011001856</v>
      </c>
      <c r="I32" s="39">
        <f t="shared" ca="1" si="40"/>
        <v>0.25860054470000376</v>
      </c>
      <c r="J32" s="4"/>
      <c r="K32" s="4"/>
      <c r="L32" s="4"/>
      <c r="M32" s="12"/>
      <c r="N32" s="41">
        <f t="shared" ca="1" si="20"/>
        <v>0.25670503499032143</v>
      </c>
      <c r="O32" s="4">
        <f t="shared" ca="1" si="21"/>
        <v>1.1621141293258749E-2</v>
      </c>
      <c r="P32" s="4"/>
      <c r="Q32" s="41">
        <f t="shared" ca="1" si="22"/>
        <v>0.22863771526360813</v>
      </c>
      <c r="R32" s="4">
        <f t="shared" ca="1" si="4"/>
        <v>0.22184355071879538</v>
      </c>
      <c r="S32" s="4"/>
      <c r="T32" s="41">
        <f t="shared" ca="1" si="23"/>
        <v>0.15173760639691206</v>
      </c>
      <c r="U32" s="26">
        <f t="shared" ca="1" si="5"/>
        <v>0.12758591096239019</v>
      </c>
      <c r="V32" s="4"/>
      <c r="W32" s="41">
        <f t="shared" ca="1" si="24"/>
        <v>0.36291964334915838</v>
      </c>
      <c r="X32" s="4">
        <f t="shared" ca="1" si="6"/>
        <v>0.28307732181234357</v>
      </c>
      <c r="Y32" s="44">
        <f t="shared" ca="1" si="7"/>
        <v>0.64412792478678793</v>
      </c>
      <c r="AA32" s="12"/>
      <c r="AB32" s="41">
        <f t="shared" ca="1" si="25"/>
        <v>0.25670503499032143</v>
      </c>
      <c r="AC32" s="4">
        <f t="shared" ca="1" si="8"/>
        <v>7.8675773308114951E-3</v>
      </c>
      <c r="AD32" s="4"/>
      <c r="AE32" s="41">
        <f t="shared" ca="1" si="26"/>
        <v>0.22863771526360813</v>
      </c>
      <c r="AF32" s="26">
        <f t="shared" ca="1" si="9"/>
        <v>0.22861928716620827</v>
      </c>
      <c r="AG32" s="4"/>
      <c r="AH32" s="41">
        <f t="shared" ca="1" si="27"/>
        <v>0.15173760639691206</v>
      </c>
      <c r="AI32" s="26">
        <f t="shared" ca="1" si="10"/>
        <v>0.15158992094630669</v>
      </c>
      <c r="AJ32" s="4"/>
      <c r="AK32" s="41">
        <f t="shared" ca="1" si="28"/>
        <v>0.36291964334915838</v>
      </c>
      <c r="AL32" s="4">
        <f t="shared" ca="1" si="11"/>
        <v>0.29396491111281831</v>
      </c>
      <c r="AM32" s="44">
        <f t="shared" ca="1" si="29"/>
        <v>0.68204169655614477</v>
      </c>
      <c r="AO32" s="12"/>
      <c r="AP32" s="41">
        <f t="shared" ca="1" si="30"/>
        <v>0.25670503499032143</v>
      </c>
      <c r="AQ32" s="4">
        <f t="shared" ca="1" si="12"/>
        <v>7.8675773308114951E-3</v>
      </c>
      <c r="AR32" s="4"/>
      <c r="AS32" s="41">
        <f t="shared" ca="1" si="31"/>
        <v>0.22863771526360813</v>
      </c>
      <c r="AT32" s="47">
        <f t="shared" ca="1" si="13"/>
        <v>0.22041444815437014</v>
      </c>
      <c r="AU32" s="4"/>
      <c r="AV32" s="41">
        <f t="shared" ca="1" si="32"/>
        <v>0.15173760639691206</v>
      </c>
      <c r="AW32" s="26">
        <f t="shared" ca="1" si="14"/>
        <v>0.13185869861327459</v>
      </c>
      <c r="AX32" s="4"/>
      <c r="AY32" s="41">
        <f t="shared" ca="1" si="33"/>
        <v>0.36291964334915838</v>
      </c>
      <c r="AZ32" s="4">
        <f t="shared" ca="1" si="15"/>
        <v>0.2250101788764782</v>
      </c>
      <c r="BA32" s="44">
        <f t="shared" ca="1" si="34"/>
        <v>0.58515090297493444</v>
      </c>
      <c r="BC32" s="12"/>
      <c r="BD32" s="41">
        <f t="shared" ca="1" si="35"/>
        <v>0.25670503499032143</v>
      </c>
      <c r="BE32" s="4">
        <f t="shared" ca="1" si="16"/>
        <v>3.0358216686831512E-2</v>
      </c>
      <c r="BF32" s="4"/>
      <c r="BG32" s="41">
        <f t="shared" ca="1" si="36"/>
        <v>0.22863771526360813</v>
      </c>
      <c r="BH32" s="26">
        <f t="shared" ca="1" si="17"/>
        <v>0.21508616368583286</v>
      </c>
      <c r="BI32" s="4"/>
      <c r="BJ32" s="41">
        <f t="shared" ca="1" si="37"/>
        <v>0.15173760639691206</v>
      </c>
      <c r="BK32" s="26">
        <f t="shared" ca="1" si="18"/>
        <v>8.5934870370540359E-2</v>
      </c>
      <c r="BL32" s="4"/>
      <c r="BM32" s="41">
        <f t="shared" ca="1" si="38"/>
        <v>0.36291964334915838</v>
      </c>
      <c r="BN32" s="4">
        <f t="shared" ca="1" si="19"/>
        <v>0</v>
      </c>
      <c r="BO32" s="44">
        <f t="shared" ca="1" si="39"/>
        <v>0.33137925074320473</v>
      </c>
    </row>
    <row r="33" spans="1:67" ht="15" thickBot="1" x14ac:dyDescent="0.35">
      <c r="A33" s="12">
        <v>31</v>
      </c>
      <c r="B33" s="37">
        <f t="shared" ca="1" si="2"/>
        <v>0.39212548877669762</v>
      </c>
      <c r="C33" s="38">
        <f t="shared" ca="1" si="2"/>
        <v>0.65591826131135755</v>
      </c>
      <c r="D33" s="38">
        <f t="shared" ca="1" si="2"/>
        <v>0.18356778277313068</v>
      </c>
      <c r="E33" s="39">
        <f t="shared" ca="1" si="2"/>
        <v>0.32074812818894771</v>
      </c>
      <c r="F33" s="38">
        <f t="shared" ca="1" si="3"/>
        <v>0.25259963822522563</v>
      </c>
      <c r="G33" s="38">
        <f t="shared" ca="1" si="40"/>
        <v>0.42252982847263937</v>
      </c>
      <c r="H33" s="38">
        <f t="shared" ca="1" si="40"/>
        <v>0.11825080706422862</v>
      </c>
      <c r="I33" s="39">
        <f t="shared" ca="1" si="40"/>
        <v>0.20661972623790636</v>
      </c>
      <c r="J33" s="4"/>
      <c r="K33" s="4"/>
      <c r="L33" s="4"/>
      <c r="M33" s="12"/>
      <c r="N33" s="41">
        <f t="shared" ca="1" si="20"/>
        <v>0.12122721767541104</v>
      </c>
      <c r="O33" s="4">
        <f t="shared" ca="1" si="21"/>
        <v>5.4880054271148294E-3</v>
      </c>
      <c r="P33" s="4"/>
      <c r="Q33" s="41">
        <f t="shared" ca="1" si="22"/>
        <v>0.22069446962830117</v>
      </c>
      <c r="R33" s="4">
        <f t="shared" ca="1" si="4"/>
        <v>0.21413634539645218</v>
      </c>
      <c r="S33" s="4"/>
      <c r="T33" s="41">
        <f t="shared" ca="1" si="23"/>
        <v>0.4677878141027097</v>
      </c>
      <c r="U33" s="26">
        <f t="shared" ca="1" si="5"/>
        <v>0.39333119729911625</v>
      </c>
      <c r="V33" s="4"/>
      <c r="W33" s="41">
        <f t="shared" ca="1" si="24"/>
        <v>0.19029049859357805</v>
      </c>
      <c r="X33" s="4">
        <f t="shared" ca="1" si="6"/>
        <v>0.14842658890299087</v>
      </c>
      <c r="Y33" s="44">
        <f t="shared" ca="1" si="7"/>
        <v>0.76138213702567414</v>
      </c>
      <c r="AA33" s="12"/>
      <c r="AB33" s="41">
        <f t="shared" ca="1" si="25"/>
        <v>0.12122721767541104</v>
      </c>
      <c r="AC33" s="4">
        <f t="shared" ca="1" si="8"/>
        <v>3.7154102166183632E-3</v>
      </c>
      <c r="AD33" s="4"/>
      <c r="AE33" s="41">
        <f t="shared" ca="1" si="26"/>
        <v>0.22069446962830117</v>
      </c>
      <c r="AF33" s="26">
        <f t="shared" ca="1" si="9"/>
        <v>0.22067668175294022</v>
      </c>
      <c r="AG33" s="4"/>
      <c r="AH33" s="41">
        <f t="shared" ca="1" si="27"/>
        <v>0.4677878141027097</v>
      </c>
      <c r="AI33" s="26">
        <f t="shared" ca="1" si="10"/>
        <v>0.46733251857147046</v>
      </c>
      <c r="AJ33" s="4"/>
      <c r="AK33" s="41">
        <f t="shared" ca="1" si="28"/>
        <v>0.19029049859357805</v>
      </c>
      <c r="AL33" s="4">
        <f t="shared" ca="1" si="11"/>
        <v>0.15413530386079824</v>
      </c>
      <c r="AM33" s="44">
        <f t="shared" ca="1" si="29"/>
        <v>0.84585991440182728</v>
      </c>
      <c r="AO33" s="12"/>
      <c r="AP33" s="41">
        <f t="shared" ca="1" si="30"/>
        <v>0.12122721767541104</v>
      </c>
      <c r="AQ33" s="4">
        <f t="shared" ca="1" si="12"/>
        <v>3.7154102166183632E-3</v>
      </c>
      <c r="AR33" s="4"/>
      <c r="AS33" s="41">
        <f t="shared" ca="1" si="31"/>
        <v>0.22069446962830117</v>
      </c>
      <c r="AT33" s="47">
        <f t="shared" ca="1" si="13"/>
        <v>0.21275689217659893</v>
      </c>
      <c r="AU33" s="4"/>
      <c r="AV33" s="41">
        <f t="shared" ca="1" si="32"/>
        <v>0.4677878141027097</v>
      </c>
      <c r="AW33" s="26">
        <f t="shared" ca="1" si="14"/>
        <v>0.40650366022899764</v>
      </c>
      <c r="AX33" s="4"/>
      <c r="AY33" s="41">
        <f t="shared" ca="1" si="33"/>
        <v>0.19029049859357805</v>
      </c>
      <c r="AZ33" s="4">
        <f t="shared" ca="1" si="15"/>
        <v>0.11798010912801839</v>
      </c>
      <c r="BA33" s="44">
        <f t="shared" ca="1" si="34"/>
        <v>0.74095607175023326</v>
      </c>
      <c r="BC33" s="12"/>
      <c r="BD33" s="41">
        <f t="shared" ca="1" si="35"/>
        <v>0.12122721767541104</v>
      </c>
      <c r="BE33" s="4">
        <f t="shared" ca="1" si="16"/>
        <v>1.4336462635688373E-2</v>
      </c>
      <c r="BF33" s="4"/>
      <c r="BG33" s="41">
        <f t="shared" ca="1" si="36"/>
        <v>0.22069446962830117</v>
      </c>
      <c r="BH33" s="26">
        <f t="shared" ca="1" si="17"/>
        <v>0.20761372096594907</v>
      </c>
      <c r="BI33" s="4"/>
      <c r="BJ33" s="41">
        <f t="shared" ca="1" si="37"/>
        <v>0.4677878141027097</v>
      </c>
      <c r="BK33" s="26">
        <f t="shared" ca="1" si="18"/>
        <v>0.26492631668831218</v>
      </c>
      <c r="BL33" s="4"/>
      <c r="BM33" s="41">
        <f t="shared" ca="1" si="38"/>
        <v>0.19029049859357805</v>
      </c>
      <c r="BN33" s="4">
        <f t="shared" ca="1" si="19"/>
        <v>0</v>
      </c>
      <c r="BO33" s="44">
        <f t="shared" ca="1" si="39"/>
        <v>0.48687650028994967</v>
      </c>
    </row>
    <row r="34" spans="1:67" ht="15" thickBot="1" x14ac:dyDescent="0.35">
      <c r="A34" s="12">
        <v>32</v>
      </c>
      <c r="B34" s="37">
        <f t="shared" ca="1" si="2"/>
        <v>0.35255422133334302</v>
      </c>
      <c r="C34" s="38">
        <f t="shared" ca="1" si="2"/>
        <v>0.47090513371155973</v>
      </c>
      <c r="D34" s="38">
        <f t="shared" ca="1" si="2"/>
        <v>0.14490022033208183</v>
      </c>
      <c r="E34" s="39">
        <f t="shared" ca="1" si="2"/>
        <v>0.1901522855543184</v>
      </c>
      <c r="F34" s="38">
        <f t="shared" ca="1" si="3"/>
        <v>0.30431645391177281</v>
      </c>
      <c r="G34" s="38">
        <f t="shared" ca="1" si="40"/>
        <v>0.4064741584371947</v>
      </c>
      <c r="H34" s="38">
        <f t="shared" ca="1" si="40"/>
        <v>0.12507443835369941</v>
      </c>
      <c r="I34" s="39">
        <f t="shared" ca="1" si="40"/>
        <v>0.16413494929733308</v>
      </c>
      <c r="J34" s="4"/>
      <c r="K34" s="4"/>
      <c r="L34" s="4"/>
      <c r="M34" s="12"/>
      <c r="N34" s="41">
        <f t="shared" ca="1" si="20"/>
        <v>0.40183600015884874</v>
      </c>
      <c r="O34" s="4">
        <f t="shared" ca="1" si="21"/>
        <v>1.819127908706579E-2</v>
      </c>
      <c r="P34" s="4"/>
      <c r="Q34" s="41">
        <f t="shared" ca="1" si="22"/>
        <v>0.31744048819387249</v>
      </c>
      <c r="R34" s="4">
        <f t="shared" ca="1" si="4"/>
        <v>0.30800747357732844</v>
      </c>
      <c r="S34" s="4"/>
      <c r="T34" s="41">
        <f t="shared" ca="1" si="23"/>
        <v>3.5003260683084118E-2</v>
      </c>
      <c r="U34" s="26">
        <f t="shared" ca="1" si="5"/>
        <v>2.9431879195612434E-2</v>
      </c>
      <c r="V34" s="4"/>
      <c r="W34" s="41">
        <f t="shared" ca="1" si="24"/>
        <v>0.24572025096419461</v>
      </c>
      <c r="X34" s="4">
        <f t="shared" ca="1" si="6"/>
        <v>0.19166179575207182</v>
      </c>
      <c r="Y34" s="44">
        <f t="shared" ca="1" si="7"/>
        <v>0.54729242761207852</v>
      </c>
      <c r="AA34" s="12"/>
      <c r="AB34" s="41">
        <f t="shared" ca="1" si="25"/>
        <v>0.40183600015884874</v>
      </c>
      <c r="AC34" s="4">
        <f t="shared" ca="1" si="8"/>
        <v>1.2315597182084567E-2</v>
      </c>
      <c r="AD34" s="4"/>
      <c r="AE34" s="41">
        <f t="shared" ca="1" si="26"/>
        <v>0.31744048819387249</v>
      </c>
      <c r="AF34" s="26">
        <f t="shared" ca="1" si="9"/>
        <v>0.31741490263276612</v>
      </c>
      <c r="AG34" s="4"/>
      <c r="AH34" s="41">
        <f t="shared" ca="1" si="27"/>
        <v>3.5003260683084118E-2</v>
      </c>
      <c r="AI34" s="26">
        <f t="shared" ca="1" si="10"/>
        <v>3.4969192185172561E-2</v>
      </c>
      <c r="AJ34" s="4"/>
      <c r="AK34" s="41">
        <f t="shared" ca="1" si="28"/>
        <v>0.24572025096419461</v>
      </c>
      <c r="AL34" s="4">
        <f t="shared" ca="1" si="11"/>
        <v>0.19903340328099764</v>
      </c>
      <c r="AM34" s="44">
        <f t="shared" ca="1" si="29"/>
        <v>0.56373309528102089</v>
      </c>
      <c r="AO34" s="12"/>
      <c r="AP34" s="41">
        <f t="shared" ca="1" si="30"/>
        <v>0.40183600015884874</v>
      </c>
      <c r="AQ34" s="4">
        <f t="shared" ca="1" si="12"/>
        <v>1.2315597182084567E-2</v>
      </c>
      <c r="AR34" s="4"/>
      <c r="AS34" s="41">
        <f t="shared" ca="1" si="31"/>
        <v>0.31744048819387249</v>
      </c>
      <c r="AT34" s="47">
        <f t="shared" ca="1" si="13"/>
        <v>0.3060233082999278</v>
      </c>
      <c r="AU34" s="4"/>
      <c r="AV34" s="41">
        <f t="shared" ca="1" si="32"/>
        <v>3.5003260683084118E-2</v>
      </c>
      <c r="AW34" s="26">
        <f t="shared" ca="1" si="14"/>
        <v>3.0417537949159322E-2</v>
      </c>
      <c r="AX34" s="4"/>
      <c r="AY34" s="41">
        <f t="shared" ca="1" si="33"/>
        <v>0.24572025096419461</v>
      </c>
      <c r="AZ34" s="4">
        <f t="shared" ca="1" si="15"/>
        <v>0.15234655559780066</v>
      </c>
      <c r="BA34" s="44">
        <f t="shared" ca="1" si="34"/>
        <v>0.50110299902897237</v>
      </c>
      <c r="BC34" s="12"/>
      <c r="BD34" s="41">
        <f t="shared" ca="1" si="35"/>
        <v>0.40183600015884874</v>
      </c>
      <c r="BE34" s="4">
        <f t="shared" ca="1" si="16"/>
        <v>4.7521562504030876E-2</v>
      </c>
      <c r="BF34" s="4"/>
      <c r="BG34" s="41">
        <f t="shared" ca="1" si="36"/>
        <v>0.31744048819387249</v>
      </c>
      <c r="BH34" s="26">
        <f t="shared" ca="1" si="17"/>
        <v>0.29862552083962979</v>
      </c>
      <c r="BI34" s="4"/>
      <c r="BJ34" s="41">
        <f t="shared" ca="1" si="37"/>
        <v>3.5003260683084118E-2</v>
      </c>
      <c r="BK34" s="26">
        <f t="shared" ca="1" si="18"/>
        <v>1.9823699218496964E-2</v>
      </c>
      <c r="BL34" s="4"/>
      <c r="BM34" s="41">
        <f t="shared" ca="1" si="38"/>
        <v>0.24572025096419461</v>
      </c>
      <c r="BN34" s="4">
        <f t="shared" ca="1" si="19"/>
        <v>0</v>
      </c>
      <c r="BO34" s="44">
        <f t="shared" ca="1" si="39"/>
        <v>0.36597078256215765</v>
      </c>
    </row>
    <row r="35" spans="1:67" ht="15" thickBot="1" x14ac:dyDescent="0.35">
      <c r="A35" s="12">
        <v>33</v>
      </c>
      <c r="B35" s="37">
        <f t="shared" ca="1" si="2"/>
        <v>0.85037384597271026</v>
      </c>
      <c r="C35" s="38">
        <f t="shared" ca="1" si="2"/>
        <v>0.19451315665399471</v>
      </c>
      <c r="D35" s="38">
        <f t="shared" ca="1" si="2"/>
        <v>0.59443251776720962</v>
      </c>
      <c r="E35" s="39">
        <f t="shared" ca="1" si="2"/>
        <v>0.95617016310462655</v>
      </c>
      <c r="F35" s="38">
        <f t="shared" ca="1" si="3"/>
        <v>0.32763522482064539</v>
      </c>
      <c r="G35" s="38">
        <f t="shared" ca="1" si="40"/>
        <v>7.4942758544046459E-2</v>
      </c>
      <c r="H35" s="38">
        <f t="shared" ca="1" si="40"/>
        <v>0.22902518994641335</v>
      </c>
      <c r="I35" s="39">
        <f t="shared" ca="1" si="40"/>
        <v>0.36839682668889484</v>
      </c>
      <c r="J35" s="4"/>
      <c r="K35" s="4"/>
      <c r="L35" s="4"/>
      <c r="M35" s="12"/>
      <c r="N35" s="41">
        <f t="shared" ca="1" si="20"/>
        <v>0.21093786566528638</v>
      </c>
      <c r="O35" s="4">
        <f t="shared" ca="1" si="21"/>
        <v>9.5492429320178686E-3</v>
      </c>
      <c r="P35" s="4"/>
      <c r="Q35" s="41">
        <f t="shared" ca="1" si="22"/>
        <v>0.16294022627866797</v>
      </c>
      <c r="R35" s="4">
        <f t="shared" ca="1" si="4"/>
        <v>0.15809831860376874</v>
      </c>
      <c r="S35" s="4"/>
      <c r="T35" s="41">
        <f t="shared" ca="1" si="23"/>
        <v>0.3444722499566738</v>
      </c>
      <c r="U35" s="26">
        <f t="shared" ca="1" si="5"/>
        <v>0.28964346318356587</v>
      </c>
      <c r="V35" s="4"/>
      <c r="W35" s="41">
        <f t="shared" ca="1" si="24"/>
        <v>0.28164965809937187</v>
      </c>
      <c r="X35" s="4">
        <f t="shared" ca="1" si="6"/>
        <v>0.21968673331751007</v>
      </c>
      <c r="Y35" s="44">
        <f t="shared" ca="1" si="7"/>
        <v>0.67697775803686255</v>
      </c>
      <c r="AA35" s="12"/>
      <c r="AB35" s="41">
        <f t="shared" ca="1" si="25"/>
        <v>0.21093786566528638</v>
      </c>
      <c r="AC35" s="4">
        <f t="shared" ca="1" si="8"/>
        <v>6.4648906094909222E-3</v>
      </c>
      <c r="AD35" s="4"/>
      <c r="AE35" s="41">
        <f t="shared" ca="1" si="26"/>
        <v>0.16294022627866797</v>
      </c>
      <c r="AF35" s="26">
        <f t="shared" ca="1" si="9"/>
        <v>0.16292709336944186</v>
      </c>
      <c r="AG35" s="4"/>
      <c r="AH35" s="41">
        <f t="shared" ca="1" si="27"/>
        <v>0.3444722499566738</v>
      </c>
      <c r="AI35" s="26">
        <f t="shared" ca="1" si="10"/>
        <v>0.34413697684499167</v>
      </c>
      <c r="AJ35" s="4"/>
      <c r="AK35" s="41">
        <f t="shared" ca="1" si="28"/>
        <v>0.28164965809937187</v>
      </c>
      <c r="AL35" s="4">
        <f t="shared" ca="1" si="11"/>
        <v>0.22813622306049122</v>
      </c>
      <c r="AM35" s="44">
        <f t="shared" ca="1" si="29"/>
        <v>0.7416651838844156</v>
      </c>
      <c r="AO35" s="12"/>
      <c r="AP35" s="41">
        <f t="shared" ca="1" si="30"/>
        <v>0.21093786566528638</v>
      </c>
      <c r="AQ35" s="4">
        <f t="shared" ca="1" si="12"/>
        <v>6.4648906094909222E-3</v>
      </c>
      <c r="AR35" s="4"/>
      <c r="AS35" s="41">
        <f t="shared" ca="1" si="31"/>
        <v>0.16294022627866797</v>
      </c>
      <c r="AT35" s="47">
        <f t="shared" ca="1" si="13"/>
        <v>0.15707985891983425</v>
      </c>
      <c r="AU35" s="4"/>
      <c r="AV35" s="41">
        <f t="shared" ca="1" si="32"/>
        <v>0.3444722499566738</v>
      </c>
      <c r="AW35" s="26">
        <f t="shared" ca="1" si="14"/>
        <v>0.29934347632228103</v>
      </c>
      <c r="AX35" s="4"/>
      <c r="AY35" s="41">
        <f t="shared" ca="1" si="33"/>
        <v>0.28164965809937187</v>
      </c>
      <c r="AZ35" s="4">
        <f t="shared" ca="1" si="15"/>
        <v>0.17462278802161055</v>
      </c>
      <c r="BA35" s="44">
        <f t="shared" ca="1" si="34"/>
        <v>0.63751101387321674</v>
      </c>
      <c r="BC35" s="12"/>
      <c r="BD35" s="41">
        <f t="shared" ca="1" si="35"/>
        <v>0.21093786566528638</v>
      </c>
      <c r="BE35" s="4">
        <f t="shared" ca="1" si="16"/>
        <v>2.4945741456009852E-2</v>
      </c>
      <c r="BF35" s="4"/>
      <c r="BG35" s="41">
        <f t="shared" ca="1" si="36"/>
        <v>0.16294022627866797</v>
      </c>
      <c r="BH35" s="26">
        <f t="shared" ca="1" si="17"/>
        <v>0.15328262067338139</v>
      </c>
      <c r="BI35" s="4"/>
      <c r="BJ35" s="41">
        <f t="shared" ca="1" si="37"/>
        <v>0.3444722499566738</v>
      </c>
      <c r="BK35" s="26">
        <f t="shared" ca="1" si="18"/>
        <v>0.19508794720830366</v>
      </c>
      <c r="BL35" s="4"/>
      <c r="BM35" s="41">
        <f t="shared" ca="1" si="38"/>
        <v>0.28164965809937187</v>
      </c>
      <c r="BN35" s="4">
        <f t="shared" ca="1" si="19"/>
        <v>0</v>
      </c>
      <c r="BO35" s="44">
        <f t="shared" ca="1" si="39"/>
        <v>0.37331630933769488</v>
      </c>
    </row>
    <row r="36" spans="1:67" ht="15" thickBot="1" x14ac:dyDescent="0.35">
      <c r="A36" s="12">
        <v>34</v>
      </c>
      <c r="B36" s="37">
        <f t="shared" ca="1" si="2"/>
        <v>0.2359911233113916</v>
      </c>
      <c r="C36" s="38">
        <f t="shared" ca="1" si="2"/>
        <v>0.2620504814768122</v>
      </c>
      <c r="D36" s="38">
        <f t="shared" ca="1" si="2"/>
        <v>0.19913208352697809</v>
      </c>
      <c r="E36" s="39">
        <f t="shared" ca="1" si="2"/>
        <v>0.47022028676471728</v>
      </c>
      <c r="F36" s="38">
        <f t="shared" ca="1" si="3"/>
        <v>0.20215208262937953</v>
      </c>
      <c r="G36" s="38">
        <f t="shared" ca="1" si="40"/>
        <v>0.22447475922503099</v>
      </c>
      <c r="H36" s="38">
        <f t="shared" ca="1" si="40"/>
        <v>0.17057830327876158</v>
      </c>
      <c r="I36" s="39">
        <f t="shared" ca="1" si="40"/>
        <v>0.40279485486682787</v>
      </c>
      <c r="J36" s="4"/>
      <c r="K36" s="4"/>
      <c r="L36" s="4"/>
      <c r="M36" s="12"/>
      <c r="N36" s="41">
        <f t="shared" ca="1" si="20"/>
        <v>0.42420704682210109</v>
      </c>
      <c r="O36" s="4">
        <f t="shared" ca="1" si="21"/>
        <v>1.9204025464095529E-2</v>
      </c>
      <c r="P36" s="4"/>
      <c r="Q36" s="41">
        <f t="shared" ca="1" si="22"/>
        <v>3.6938628367876571E-2</v>
      </c>
      <c r="R36" s="4">
        <f t="shared" ca="1" si="4"/>
        <v>3.5840965548329551E-2</v>
      </c>
      <c r="S36" s="4"/>
      <c r="T36" s="41">
        <f t="shared" ca="1" si="23"/>
        <v>0.28025378011001856</v>
      </c>
      <c r="U36" s="26">
        <f t="shared" ca="1" si="5"/>
        <v>0.23564648662282953</v>
      </c>
      <c r="V36" s="4"/>
      <c r="W36" s="41">
        <f t="shared" ca="1" si="24"/>
        <v>0.25860054470000376</v>
      </c>
      <c r="X36" s="4">
        <f t="shared" ca="1" si="6"/>
        <v>0.20170842486600293</v>
      </c>
      <c r="Y36" s="44">
        <f t="shared" ca="1" si="7"/>
        <v>0.49239990250125754</v>
      </c>
      <c r="AA36" s="12"/>
      <c r="AB36" s="41">
        <f t="shared" ca="1" si="25"/>
        <v>0.42420704682210109</v>
      </c>
      <c r="AC36" s="4">
        <f t="shared" ca="1" si="8"/>
        <v>1.3001232115583111E-2</v>
      </c>
      <c r="AD36" s="4"/>
      <c r="AE36" s="41">
        <f t="shared" ca="1" si="26"/>
        <v>3.6938628367876571E-2</v>
      </c>
      <c r="AF36" s="26">
        <f t="shared" ca="1" si="9"/>
        <v>3.6935651130981968E-2</v>
      </c>
      <c r="AG36" s="4"/>
      <c r="AH36" s="41">
        <f t="shared" ca="1" si="27"/>
        <v>0.28025378011001856</v>
      </c>
      <c r="AI36" s="26">
        <f t="shared" ca="1" si="10"/>
        <v>0.27998101051267077</v>
      </c>
      <c r="AJ36" s="4"/>
      <c r="AK36" s="41">
        <f t="shared" ca="1" si="28"/>
        <v>0.25860054470000376</v>
      </c>
      <c r="AL36" s="4">
        <f t="shared" ca="1" si="11"/>
        <v>0.20946644120700306</v>
      </c>
      <c r="AM36" s="44">
        <f t="shared" ca="1" si="29"/>
        <v>0.53938433496623894</v>
      </c>
      <c r="AO36" s="12"/>
      <c r="AP36" s="41">
        <f t="shared" ca="1" si="30"/>
        <v>0.42420704682210109</v>
      </c>
      <c r="AQ36" s="4">
        <f t="shared" ca="1" si="12"/>
        <v>1.3001232115583111E-2</v>
      </c>
      <c r="AR36" s="4"/>
      <c r="AS36" s="41">
        <f t="shared" ca="1" si="31"/>
        <v>3.6938628367876571E-2</v>
      </c>
      <c r="AT36" s="47">
        <f t="shared" ca="1" si="13"/>
        <v>3.5610080243750557E-2</v>
      </c>
      <c r="AU36" s="4"/>
      <c r="AV36" s="41">
        <f t="shared" ca="1" si="32"/>
        <v>0.28025378011001856</v>
      </c>
      <c r="AW36" s="26">
        <f t="shared" ca="1" si="14"/>
        <v>0.24353816831731634</v>
      </c>
      <c r="AX36" s="4"/>
      <c r="AY36" s="41">
        <f t="shared" ca="1" si="33"/>
        <v>0.25860054470000376</v>
      </c>
      <c r="AZ36" s="4">
        <f t="shared" ca="1" si="15"/>
        <v>0.16033233771400232</v>
      </c>
      <c r="BA36" s="44">
        <f t="shared" ca="1" si="34"/>
        <v>0.45248181839065238</v>
      </c>
      <c r="BC36" s="12"/>
      <c r="BD36" s="41">
        <f t="shared" ca="1" si="35"/>
        <v>0.42420704682210109</v>
      </c>
      <c r="BE36" s="4">
        <f t="shared" ca="1" si="16"/>
        <v>5.0167186818099507E-2</v>
      </c>
      <c r="BF36" s="4"/>
      <c r="BG36" s="41">
        <f t="shared" ca="1" si="36"/>
        <v>3.6938628367876571E-2</v>
      </c>
      <c r="BH36" s="26">
        <f t="shared" ca="1" si="17"/>
        <v>3.4749244490582254E-2</v>
      </c>
      <c r="BI36" s="4"/>
      <c r="BJ36" s="41">
        <f t="shared" ca="1" si="37"/>
        <v>0.28025378011001856</v>
      </c>
      <c r="BK36" s="26">
        <f t="shared" ca="1" si="18"/>
        <v>0.15871854602484675</v>
      </c>
      <c r="BL36" s="4"/>
      <c r="BM36" s="41">
        <f t="shared" ca="1" si="38"/>
        <v>0.25860054470000376</v>
      </c>
      <c r="BN36" s="4">
        <f t="shared" ca="1" si="19"/>
        <v>0</v>
      </c>
      <c r="BO36" s="44">
        <f t="shared" ca="1" si="39"/>
        <v>0.24363497733352851</v>
      </c>
    </row>
    <row r="37" spans="1:67" ht="15" thickBot="1" x14ac:dyDescent="0.35">
      <c r="A37" s="12">
        <v>35</v>
      </c>
      <c r="B37" s="37">
        <f t="shared" ca="1" si="2"/>
        <v>0.52691083672339578</v>
      </c>
      <c r="C37" s="38">
        <f t="shared" ca="1" si="2"/>
        <v>0.77044600370927574</v>
      </c>
      <c r="D37" s="38">
        <f t="shared" ca="1" si="2"/>
        <v>0.56310715534120925</v>
      </c>
      <c r="E37" s="39">
        <f t="shared" ca="1" si="2"/>
        <v>1.0840324146702662E-2</v>
      </c>
      <c r="F37" s="38">
        <f t="shared" ca="1" si="3"/>
        <v>0.28157410374906705</v>
      </c>
      <c r="G37" s="38">
        <f t="shared" ca="1" si="40"/>
        <v>0.41171603972034476</v>
      </c>
      <c r="H37" s="38">
        <f t="shared" ca="1" si="40"/>
        <v>0.30091693229517419</v>
      </c>
      <c r="I37" s="39">
        <f t="shared" ca="1" si="40"/>
        <v>5.7929242354138929E-3</v>
      </c>
      <c r="J37" s="4"/>
      <c r="K37" s="4"/>
      <c r="L37" s="4"/>
      <c r="M37" s="12"/>
      <c r="N37" s="41">
        <f t="shared" ca="1" si="20"/>
        <v>0.25259963822522563</v>
      </c>
      <c r="O37" s="4">
        <f t="shared" ca="1" si="21"/>
        <v>1.1435288312720738E-2</v>
      </c>
      <c r="P37" s="4"/>
      <c r="Q37" s="41">
        <f t="shared" ca="1" si="22"/>
        <v>0.42252982847263937</v>
      </c>
      <c r="R37" s="4">
        <f t="shared" ca="1" si="4"/>
        <v>0.40997399455685346</v>
      </c>
      <c r="S37" s="4"/>
      <c r="T37" s="41">
        <f t="shared" ca="1" si="23"/>
        <v>0.11825080706422862</v>
      </c>
      <c r="U37" s="26">
        <f t="shared" ca="1" si="5"/>
        <v>9.9429121755504946E-2</v>
      </c>
      <c r="V37" s="4"/>
      <c r="W37" s="41">
        <f t="shared" ca="1" si="24"/>
        <v>0.20661972623790636</v>
      </c>
      <c r="X37" s="4">
        <f t="shared" ca="1" si="6"/>
        <v>0.16116338646556697</v>
      </c>
      <c r="Y37" s="44">
        <f t="shared" ca="1" si="7"/>
        <v>0.68200179109064607</v>
      </c>
      <c r="AA37" s="12"/>
      <c r="AB37" s="41">
        <f t="shared" ca="1" si="25"/>
        <v>0.25259963822522563</v>
      </c>
      <c r="AC37" s="4">
        <f t="shared" ca="1" si="8"/>
        <v>7.7417538286574678E-3</v>
      </c>
      <c r="AD37" s="4"/>
      <c r="AE37" s="41">
        <f t="shared" ca="1" si="26"/>
        <v>0.42252982847263937</v>
      </c>
      <c r="AF37" s="26">
        <f t="shared" ca="1" si="9"/>
        <v>0.42249577275779604</v>
      </c>
      <c r="AG37" s="4"/>
      <c r="AH37" s="41">
        <f t="shared" ca="1" si="27"/>
        <v>0.11825080706422862</v>
      </c>
      <c r="AI37" s="26">
        <f t="shared" ca="1" si="10"/>
        <v>0.11813571414731489</v>
      </c>
      <c r="AJ37" s="4"/>
      <c r="AK37" s="41">
        <f t="shared" ca="1" si="28"/>
        <v>0.20661972623790636</v>
      </c>
      <c r="AL37" s="4">
        <f t="shared" ca="1" si="11"/>
        <v>0.16736197825270416</v>
      </c>
      <c r="AM37" s="44">
        <f t="shared" ca="1" si="29"/>
        <v>0.71573521898647263</v>
      </c>
      <c r="AO37" s="12"/>
      <c r="AP37" s="41">
        <f t="shared" ca="1" si="30"/>
        <v>0.25259963822522563</v>
      </c>
      <c r="AQ37" s="4">
        <f t="shared" ca="1" si="12"/>
        <v>7.7417538286574678E-3</v>
      </c>
      <c r="AR37" s="4"/>
      <c r="AS37" s="41">
        <f t="shared" ca="1" si="31"/>
        <v>0.42252982847263937</v>
      </c>
      <c r="AT37" s="47">
        <f t="shared" ca="1" si="13"/>
        <v>0.40733296719738998</v>
      </c>
      <c r="AU37" s="4"/>
      <c r="AV37" s="41">
        <f t="shared" ca="1" si="32"/>
        <v>0.11825080706422862</v>
      </c>
      <c r="AW37" s="26">
        <f t="shared" ca="1" si="14"/>
        <v>0.10275895277188132</v>
      </c>
      <c r="AX37" s="4"/>
      <c r="AY37" s="41">
        <f t="shared" ca="1" si="33"/>
        <v>0.20661972623790636</v>
      </c>
      <c r="AZ37" s="4">
        <f t="shared" ca="1" si="15"/>
        <v>0.12810423026750195</v>
      </c>
      <c r="BA37" s="44">
        <f t="shared" ca="1" si="34"/>
        <v>0.64593790406543072</v>
      </c>
      <c r="BC37" s="12"/>
      <c r="BD37" s="41">
        <f t="shared" ca="1" si="35"/>
        <v>0.25259963822522563</v>
      </c>
      <c r="BE37" s="4">
        <f t="shared" ca="1" si="16"/>
        <v>2.9872707999458497E-2</v>
      </c>
      <c r="BF37" s="4"/>
      <c r="BG37" s="41">
        <f t="shared" ca="1" si="36"/>
        <v>0.42252982847263937</v>
      </c>
      <c r="BH37" s="26">
        <f t="shared" ca="1" si="17"/>
        <v>0.39748612666214067</v>
      </c>
      <c r="BI37" s="4"/>
      <c r="BJ37" s="41">
        <f t="shared" ca="1" si="37"/>
        <v>0.11825080706422862</v>
      </c>
      <c r="BK37" s="26">
        <f t="shared" ca="1" si="18"/>
        <v>6.697000181810607E-2</v>
      </c>
      <c r="BL37" s="4"/>
      <c r="BM37" s="41">
        <f t="shared" ca="1" si="38"/>
        <v>0.20661972623790636</v>
      </c>
      <c r="BN37" s="4">
        <f t="shared" ca="1" si="19"/>
        <v>0</v>
      </c>
      <c r="BO37" s="44">
        <f t="shared" ca="1" si="39"/>
        <v>0.49432883647970527</v>
      </c>
    </row>
    <row r="38" spans="1:67" ht="15" thickBot="1" x14ac:dyDescent="0.35">
      <c r="A38" s="12">
        <v>36</v>
      </c>
      <c r="B38" s="37">
        <f t="shared" ca="1" si="2"/>
        <v>0.90752901615420256</v>
      </c>
      <c r="C38" s="38">
        <f t="shared" ca="1" si="2"/>
        <v>0.25950482085331228</v>
      </c>
      <c r="D38" s="38">
        <f t="shared" ca="1" si="2"/>
        <v>0.75096356407977261</v>
      </c>
      <c r="E38" s="39">
        <f t="shared" ca="1" si="2"/>
        <v>0.84655185099945651</v>
      </c>
      <c r="F38" s="38">
        <f t="shared" ca="1" si="3"/>
        <v>0.32827377391420293</v>
      </c>
      <c r="G38" s="38">
        <f t="shared" ca="1" si="40"/>
        <v>9.3868763834622296E-2</v>
      </c>
      <c r="H38" s="38">
        <f t="shared" ca="1" si="40"/>
        <v>0.27164050830815489</v>
      </c>
      <c r="I38" s="39">
        <f t="shared" ca="1" si="40"/>
        <v>0.30621695394301984</v>
      </c>
      <c r="J38" s="4"/>
      <c r="K38" s="4"/>
      <c r="L38" s="4"/>
      <c r="M38" s="12"/>
      <c r="N38" s="41">
        <f t="shared" ca="1" si="20"/>
        <v>0.30431645391177281</v>
      </c>
      <c r="O38" s="4">
        <f t="shared" ca="1" si="21"/>
        <v>1.3776529583479004E-2</v>
      </c>
      <c r="P38" s="4"/>
      <c r="Q38" s="41">
        <f t="shared" ca="1" si="22"/>
        <v>0.4064741584371947</v>
      </c>
      <c r="R38" s="4">
        <f t="shared" ca="1" si="4"/>
        <v>0.3943954324385005</v>
      </c>
      <c r="S38" s="4"/>
      <c r="T38" s="41">
        <f t="shared" ca="1" si="23"/>
        <v>0.12507443835369941</v>
      </c>
      <c r="U38" s="26">
        <f t="shared" ca="1" si="5"/>
        <v>0.10516665271313258</v>
      </c>
      <c r="V38" s="4"/>
      <c r="W38" s="41">
        <f t="shared" ca="1" si="24"/>
        <v>0.16413494929733308</v>
      </c>
      <c r="X38" s="4">
        <f t="shared" ca="1" si="6"/>
        <v>0.12802526045191981</v>
      </c>
      <c r="Y38" s="44">
        <f t="shared" ca="1" si="7"/>
        <v>0.64136387518703186</v>
      </c>
      <c r="AA38" s="12"/>
      <c r="AB38" s="41">
        <f t="shared" ca="1" si="25"/>
        <v>0.30431645391177281</v>
      </c>
      <c r="AC38" s="4">
        <f t="shared" ca="1" si="8"/>
        <v>9.3267871986985953E-3</v>
      </c>
      <c r="AD38" s="4"/>
      <c r="AE38" s="41">
        <f t="shared" ca="1" si="26"/>
        <v>0.4064741584371947</v>
      </c>
      <c r="AF38" s="26">
        <f t="shared" ca="1" si="9"/>
        <v>0.40644139680216185</v>
      </c>
      <c r="AG38" s="4"/>
      <c r="AH38" s="41">
        <f t="shared" ca="1" si="27"/>
        <v>0.12507443835369941</v>
      </c>
      <c r="AI38" s="26">
        <f t="shared" ca="1" si="10"/>
        <v>0.12495270403070528</v>
      </c>
      <c r="AJ38" s="4"/>
      <c r="AK38" s="41">
        <f t="shared" ca="1" si="28"/>
        <v>0.16413494929733308</v>
      </c>
      <c r="AL38" s="4">
        <f t="shared" ca="1" si="11"/>
        <v>0.13294930893083981</v>
      </c>
      <c r="AM38" s="44">
        <f t="shared" ca="1" si="29"/>
        <v>0.67367019696240549</v>
      </c>
      <c r="AO38" s="12"/>
      <c r="AP38" s="41">
        <f t="shared" ca="1" si="30"/>
        <v>0.30431645391177281</v>
      </c>
      <c r="AQ38" s="4">
        <f t="shared" ca="1" si="12"/>
        <v>9.3267871986985953E-3</v>
      </c>
      <c r="AR38" s="4"/>
      <c r="AS38" s="41">
        <f t="shared" ca="1" si="31"/>
        <v>0.4064741584371947</v>
      </c>
      <c r="AT38" s="47">
        <f t="shared" ca="1" si="13"/>
        <v>0.39185476122191909</v>
      </c>
      <c r="AU38" s="4"/>
      <c r="AV38" s="41">
        <f t="shared" ca="1" si="32"/>
        <v>0.12507443835369941</v>
      </c>
      <c r="AW38" s="26">
        <f t="shared" ca="1" si="14"/>
        <v>0.10868863074039282</v>
      </c>
      <c r="AX38" s="4"/>
      <c r="AY38" s="41">
        <f t="shared" ca="1" si="33"/>
        <v>0.16413494929733308</v>
      </c>
      <c r="AZ38" s="4">
        <f t="shared" ca="1" si="15"/>
        <v>0.1017636685643465</v>
      </c>
      <c r="BA38" s="44">
        <f t="shared" ca="1" si="34"/>
        <v>0.611633847725357</v>
      </c>
      <c r="BC38" s="12"/>
      <c r="BD38" s="41">
        <f t="shared" ca="1" si="35"/>
        <v>0.30431645391177281</v>
      </c>
      <c r="BE38" s="4">
        <f t="shared" ca="1" si="16"/>
        <v>3.5988794881137001E-2</v>
      </c>
      <c r="BF38" s="4"/>
      <c r="BG38" s="41">
        <f t="shared" ca="1" si="36"/>
        <v>0.4064741584371947</v>
      </c>
      <c r="BH38" s="26">
        <f t="shared" ca="1" si="17"/>
        <v>0.38238208982662636</v>
      </c>
      <c r="BI38" s="4"/>
      <c r="BJ38" s="41">
        <f t="shared" ca="1" si="37"/>
        <v>0.12507443835369941</v>
      </c>
      <c r="BK38" s="26">
        <f t="shared" ca="1" si="18"/>
        <v>7.0834487915133165E-2</v>
      </c>
      <c r="BL38" s="4"/>
      <c r="BM38" s="41">
        <f t="shared" ca="1" si="38"/>
        <v>0.16413494929733308</v>
      </c>
      <c r="BN38" s="4">
        <f t="shared" ca="1" si="19"/>
        <v>0</v>
      </c>
      <c r="BO38" s="44">
        <f t="shared" ca="1" si="39"/>
        <v>0.48920537262289654</v>
      </c>
    </row>
    <row r="39" spans="1:67" ht="15" thickBot="1" x14ac:dyDescent="0.35">
      <c r="A39" s="12">
        <v>37</v>
      </c>
      <c r="B39" s="37">
        <f t="shared" ca="1" si="2"/>
        <v>0.83791138490744599</v>
      </c>
      <c r="C39" s="38">
        <f t="shared" ca="1" si="2"/>
        <v>0.17796283906516819</v>
      </c>
      <c r="D39" s="38">
        <f t="shared" ca="1" si="2"/>
        <v>8.4156116787189483E-2</v>
      </c>
      <c r="E39" s="39">
        <f t="shared" ca="1" si="2"/>
        <v>0.98351700042996359</v>
      </c>
      <c r="F39" s="38">
        <f t="shared" ca="1" si="3"/>
        <v>0.40215615375889358</v>
      </c>
      <c r="G39" s="38">
        <f t="shared" ca="1" si="40"/>
        <v>8.5413388765885265E-2</v>
      </c>
      <c r="H39" s="38">
        <f t="shared" ca="1" si="40"/>
        <v>4.0390786963896794E-2</v>
      </c>
      <c r="I39" s="39">
        <f t="shared" ca="1" si="40"/>
        <v>0.47203967051132428</v>
      </c>
      <c r="J39" s="4"/>
      <c r="K39" s="4"/>
      <c r="L39" s="4"/>
      <c r="M39" s="12"/>
      <c r="N39" s="41">
        <f t="shared" ca="1" si="20"/>
        <v>0.32763522482064539</v>
      </c>
      <c r="O39" s="4">
        <f t="shared" ca="1" si="21"/>
        <v>1.4832179822389812E-2</v>
      </c>
      <c r="P39" s="4"/>
      <c r="Q39" s="41">
        <f t="shared" ca="1" si="22"/>
        <v>7.4942758544046459E-2</v>
      </c>
      <c r="R39" s="4">
        <f t="shared" ca="1" si="4"/>
        <v>7.2715770610741706E-2</v>
      </c>
      <c r="S39" s="4"/>
      <c r="T39" s="41">
        <f t="shared" ca="1" si="23"/>
        <v>0.22902518994641335</v>
      </c>
      <c r="U39" s="26">
        <f t="shared" ca="1" si="5"/>
        <v>0.19257182307340159</v>
      </c>
      <c r="V39" s="4"/>
      <c r="W39" s="41">
        <f t="shared" ca="1" si="24"/>
        <v>0.36839682668889484</v>
      </c>
      <c r="X39" s="4">
        <f t="shared" ca="1" si="6"/>
        <v>0.287349524817338</v>
      </c>
      <c r="Y39" s="44">
        <f t="shared" ca="1" si="7"/>
        <v>0.56746929832387116</v>
      </c>
      <c r="AA39" s="12"/>
      <c r="AB39" s="41">
        <f t="shared" ca="1" si="25"/>
        <v>0.32763522482064539</v>
      </c>
      <c r="AC39" s="4">
        <f t="shared" ca="1" si="8"/>
        <v>1.0041468285463994E-2</v>
      </c>
      <c r="AD39" s="4"/>
      <c r="AE39" s="41">
        <f t="shared" ca="1" si="26"/>
        <v>7.4942758544046459E-2</v>
      </c>
      <c r="AF39" s="26">
        <f t="shared" ca="1" si="9"/>
        <v>7.4936718191288942E-2</v>
      </c>
      <c r="AG39" s="4"/>
      <c r="AH39" s="41">
        <f t="shared" ca="1" si="27"/>
        <v>0.22902518994641335</v>
      </c>
      <c r="AI39" s="26">
        <f t="shared" ca="1" si="10"/>
        <v>0.22880228087871171</v>
      </c>
      <c r="AJ39" s="4"/>
      <c r="AK39" s="41">
        <f t="shared" ca="1" si="28"/>
        <v>0.36839682668889484</v>
      </c>
      <c r="AL39" s="4">
        <f t="shared" ca="1" si="11"/>
        <v>0.29840142961800487</v>
      </c>
      <c r="AM39" s="44">
        <f t="shared" ca="1" si="29"/>
        <v>0.61218189697346959</v>
      </c>
      <c r="AO39" s="12"/>
      <c r="AP39" s="41">
        <f t="shared" ca="1" si="30"/>
        <v>0.32763522482064539</v>
      </c>
      <c r="AQ39" s="4">
        <f t="shared" ca="1" si="12"/>
        <v>1.0041468285463994E-2</v>
      </c>
      <c r="AR39" s="4"/>
      <c r="AS39" s="41">
        <f t="shared" ca="1" si="31"/>
        <v>7.4942758544046459E-2</v>
      </c>
      <c r="AT39" s="47">
        <f t="shared" ca="1" si="13"/>
        <v>7.2247340070763139E-2</v>
      </c>
      <c r="AU39" s="4"/>
      <c r="AV39" s="41">
        <f t="shared" ca="1" si="32"/>
        <v>0.22902518994641335</v>
      </c>
      <c r="AW39" s="26">
        <f t="shared" ca="1" si="14"/>
        <v>0.19902095606410364</v>
      </c>
      <c r="AX39" s="4"/>
      <c r="AY39" s="41">
        <f t="shared" ca="1" si="33"/>
        <v>0.36839682668889484</v>
      </c>
      <c r="AZ39" s="4">
        <f t="shared" ca="1" si="15"/>
        <v>0.22840603254711481</v>
      </c>
      <c r="BA39" s="44">
        <f t="shared" ca="1" si="34"/>
        <v>0.50971579696744562</v>
      </c>
      <c r="BC39" s="12"/>
      <c r="BD39" s="41">
        <f t="shared" ca="1" si="35"/>
        <v>0.32763522482064539</v>
      </c>
      <c r="BE39" s="4">
        <f t="shared" ca="1" si="16"/>
        <v>3.8746498095446093E-2</v>
      </c>
      <c r="BF39" s="4"/>
      <c r="BG39" s="41">
        <f t="shared" ca="1" si="36"/>
        <v>7.4942758544046459E-2</v>
      </c>
      <c r="BH39" s="26">
        <f t="shared" ca="1" si="17"/>
        <v>7.0500837592293253E-2</v>
      </c>
      <c r="BI39" s="4"/>
      <c r="BJ39" s="41">
        <f t="shared" ca="1" si="37"/>
        <v>0.22902518994641335</v>
      </c>
      <c r="BK39" s="26">
        <f t="shared" ca="1" si="18"/>
        <v>0.12970581569707651</v>
      </c>
      <c r="BL39" s="4"/>
      <c r="BM39" s="41">
        <f t="shared" ca="1" si="38"/>
        <v>0.36839682668889484</v>
      </c>
      <c r="BN39" s="4">
        <f t="shared" ca="1" si="19"/>
        <v>0</v>
      </c>
      <c r="BO39" s="44">
        <f t="shared" ca="1" si="39"/>
        <v>0.23895315138481585</v>
      </c>
    </row>
    <row r="40" spans="1:67" ht="15" thickBot="1" x14ac:dyDescent="0.35">
      <c r="A40" s="12">
        <v>38</v>
      </c>
      <c r="B40" s="37">
        <f t="shared" ca="1" si="2"/>
        <v>0.35180113444531746</v>
      </c>
      <c r="C40" s="38">
        <f t="shared" ca="1" si="2"/>
        <v>0.58804333520284002</v>
      </c>
      <c r="D40" s="38">
        <f t="shared" ca="1" si="2"/>
        <v>0.97636670012516313</v>
      </c>
      <c r="E40" s="39">
        <f t="shared" ca="1" si="2"/>
        <v>0.60350555753988488</v>
      </c>
      <c r="F40" s="38">
        <f t="shared" ca="1" si="3"/>
        <v>0.13961931935914315</v>
      </c>
      <c r="G40" s="38">
        <f t="shared" ca="1" si="40"/>
        <v>0.23337676367687388</v>
      </c>
      <c r="H40" s="38">
        <f t="shared" ca="1" si="40"/>
        <v>0.38749066097055718</v>
      </c>
      <c r="I40" s="39">
        <f t="shared" ca="1" si="40"/>
        <v>0.23951325599342582</v>
      </c>
      <c r="J40" s="4"/>
      <c r="K40" s="4"/>
      <c r="L40" s="4"/>
      <c r="M40" s="12"/>
      <c r="N40" s="41">
        <f t="shared" ca="1" si="20"/>
        <v>0.20215208262937953</v>
      </c>
      <c r="O40" s="4">
        <f t="shared" ca="1" si="21"/>
        <v>9.1515069622655071E-3</v>
      </c>
      <c r="P40" s="4"/>
      <c r="Q40" s="41">
        <f t="shared" ca="1" si="22"/>
        <v>0.22447475922503099</v>
      </c>
      <c r="R40" s="4">
        <f t="shared" ca="1" si="4"/>
        <v>0.21780430046640625</v>
      </c>
      <c r="S40" s="4"/>
      <c r="T40" s="41">
        <f t="shared" ca="1" si="23"/>
        <v>0.17057830327876158</v>
      </c>
      <c r="U40" s="26">
        <f t="shared" ca="1" si="5"/>
        <v>0.14342778122722888</v>
      </c>
      <c r="V40" s="4"/>
      <c r="W40" s="41">
        <f t="shared" ca="1" si="24"/>
        <v>0.40279485486682787</v>
      </c>
      <c r="X40" s="4">
        <f t="shared" ca="1" si="6"/>
        <v>0.31417998679612574</v>
      </c>
      <c r="Y40" s="44">
        <f t="shared" ca="1" si="7"/>
        <v>0.6845635754520264</v>
      </c>
      <c r="AA40" s="12"/>
      <c r="AB40" s="41">
        <f t="shared" ca="1" si="25"/>
        <v>0.20215208262937953</v>
      </c>
      <c r="AC40" s="4">
        <f t="shared" ca="1" si="8"/>
        <v>6.1956211444438693E-3</v>
      </c>
      <c r="AD40" s="4"/>
      <c r="AE40" s="41">
        <f t="shared" ca="1" si="26"/>
        <v>0.22447475922503099</v>
      </c>
      <c r="AF40" s="26">
        <f t="shared" ca="1" si="9"/>
        <v>0.22445666666002245</v>
      </c>
      <c r="AG40" s="4"/>
      <c r="AH40" s="41">
        <f t="shared" ca="1" si="27"/>
        <v>0.17057830327876158</v>
      </c>
      <c r="AI40" s="26">
        <f t="shared" ca="1" si="10"/>
        <v>0.17041228027245867</v>
      </c>
      <c r="AJ40" s="4"/>
      <c r="AK40" s="41">
        <f t="shared" ca="1" si="28"/>
        <v>0.40279485486682787</v>
      </c>
      <c r="AL40" s="4">
        <f t="shared" ca="1" si="11"/>
        <v>0.32626383244213059</v>
      </c>
      <c r="AM40" s="44">
        <f t="shared" ca="1" si="29"/>
        <v>0.72732840051905556</v>
      </c>
      <c r="AO40" s="12"/>
      <c r="AP40" s="41">
        <f t="shared" ca="1" si="30"/>
        <v>0.20215208262937953</v>
      </c>
      <c r="AQ40" s="4">
        <f t="shared" ca="1" si="12"/>
        <v>6.1956211444438693E-3</v>
      </c>
      <c r="AR40" s="4"/>
      <c r="AS40" s="41">
        <f t="shared" ca="1" si="31"/>
        <v>0.22447475922503099</v>
      </c>
      <c r="AT40" s="47">
        <f t="shared" ca="1" si="13"/>
        <v>0.21640121850467756</v>
      </c>
      <c r="AU40" s="4"/>
      <c r="AV40" s="41">
        <f t="shared" ca="1" si="32"/>
        <v>0.17057830327876158</v>
      </c>
      <c r="AW40" s="26">
        <f t="shared" ca="1" si="14"/>
        <v>0.14823110510365678</v>
      </c>
      <c r="AX40" s="4"/>
      <c r="AY40" s="41">
        <f t="shared" ca="1" si="33"/>
        <v>0.40279485486682787</v>
      </c>
      <c r="AZ40" s="4">
        <f t="shared" ca="1" si="15"/>
        <v>0.24973281001743328</v>
      </c>
      <c r="BA40" s="44">
        <f t="shared" ca="1" si="34"/>
        <v>0.62056075477021144</v>
      </c>
      <c r="BC40" s="12"/>
      <c r="BD40" s="41">
        <f t="shared" ca="1" si="35"/>
        <v>0.20215208262937953</v>
      </c>
      <c r="BE40" s="4">
        <f t="shared" ca="1" si="16"/>
        <v>2.3906725196832838E-2</v>
      </c>
      <c r="BF40" s="4"/>
      <c r="BG40" s="41">
        <f t="shared" ca="1" si="36"/>
        <v>0.22447475922503099</v>
      </c>
      <c r="BH40" s="26">
        <f t="shared" ca="1" si="17"/>
        <v>0.21116994958748087</v>
      </c>
      <c r="BI40" s="4"/>
      <c r="BJ40" s="41">
        <f t="shared" ca="1" si="37"/>
        <v>0.17057830327876158</v>
      </c>
      <c r="BK40" s="26">
        <f t="shared" ca="1" si="18"/>
        <v>9.6605085109510505E-2</v>
      </c>
      <c r="BL40" s="4"/>
      <c r="BM40" s="41">
        <f t="shared" ca="1" si="38"/>
        <v>0.40279485486682787</v>
      </c>
      <c r="BN40" s="4">
        <f t="shared" ca="1" si="19"/>
        <v>0</v>
      </c>
      <c r="BO40" s="44">
        <f t="shared" ca="1" si="39"/>
        <v>0.3316817598938242</v>
      </c>
    </row>
    <row r="41" spans="1:67" ht="15" thickBot="1" x14ac:dyDescent="0.35">
      <c r="A41" s="12">
        <v>39</v>
      </c>
      <c r="B41" s="37">
        <f t="shared" ca="1" si="2"/>
        <v>0.79181370797134976</v>
      </c>
      <c r="C41" s="38">
        <f t="shared" ca="1" si="2"/>
        <v>5.860422205631044E-2</v>
      </c>
      <c r="D41" s="38">
        <f t="shared" ca="1" si="2"/>
        <v>1.6940479839715028E-2</v>
      </c>
      <c r="E41" s="39">
        <f t="shared" ca="1" si="2"/>
        <v>0.66229938746366945</v>
      </c>
      <c r="F41" s="38">
        <f t="shared" ca="1" si="3"/>
        <v>0.51764107590136221</v>
      </c>
      <c r="G41" s="38">
        <f t="shared" ca="1" si="40"/>
        <v>3.8311982038442466E-2</v>
      </c>
      <c r="H41" s="38">
        <f t="shared" ca="1" si="40"/>
        <v>1.1074686030609507E-2</v>
      </c>
      <c r="I41" s="39">
        <f t="shared" ca="1" si="40"/>
        <v>0.43297225602958589</v>
      </c>
      <c r="J41" s="4"/>
      <c r="K41" s="4"/>
      <c r="L41" s="4"/>
      <c r="M41" s="12"/>
      <c r="N41" s="41">
        <f t="shared" ca="1" si="20"/>
        <v>0.28157410374906705</v>
      </c>
      <c r="O41" s="4">
        <f t="shared" ca="1" si="21"/>
        <v>1.2746974146081625E-2</v>
      </c>
      <c r="P41" s="4"/>
      <c r="Q41" s="41">
        <f t="shared" ca="1" si="22"/>
        <v>0.41171603972034476</v>
      </c>
      <c r="R41" s="4">
        <f t="shared" ca="1" si="4"/>
        <v>0.39948154675240388</v>
      </c>
      <c r="S41" s="4"/>
      <c r="T41" s="41">
        <f t="shared" ca="1" si="23"/>
        <v>0.30091693229517419</v>
      </c>
      <c r="U41" s="26">
        <f t="shared" ca="1" si="5"/>
        <v>0.25302073653686558</v>
      </c>
      <c r="V41" s="4"/>
      <c r="W41" s="41">
        <f t="shared" ca="1" si="24"/>
        <v>5.7929242354138929E-3</v>
      </c>
      <c r="X41" s="4">
        <f t="shared" ca="1" si="6"/>
        <v>4.5184809036228363E-3</v>
      </c>
      <c r="Y41" s="44">
        <f t="shared" ca="1" si="7"/>
        <v>0.66976773833897385</v>
      </c>
      <c r="AA41" s="12"/>
      <c r="AB41" s="41">
        <f t="shared" ca="1" si="25"/>
        <v>0.28157410374906705</v>
      </c>
      <c r="AC41" s="4">
        <f t="shared" ca="1" si="8"/>
        <v>8.6297724377834978E-3</v>
      </c>
      <c r="AD41" s="4"/>
      <c r="AE41" s="41">
        <f t="shared" ca="1" si="26"/>
        <v>0.41171603972034476</v>
      </c>
      <c r="AF41" s="26">
        <f t="shared" ca="1" si="9"/>
        <v>0.41168285559202933</v>
      </c>
      <c r="AG41" s="4"/>
      <c r="AH41" s="41">
        <f t="shared" ca="1" si="27"/>
        <v>0.30091693229517419</v>
      </c>
      <c r="AI41" s="26">
        <f t="shared" ca="1" si="10"/>
        <v>0.30062405135553061</v>
      </c>
      <c r="AJ41" s="4"/>
      <c r="AK41" s="41">
        <f t="shared" ca="1" si="28"/>
        <v>5.7929242354138929E-3</v>
      </c>
      <c r="AL41" s="4">
        <f t="shared" ca="1" si="11"/>
        <v>4.6922686306852535E-3</v>
      </c>
      <c r="AM41" s="44">
        <f t="shared" ca="1" si="29"/>
        <v>0.72562894801602873</v>
      </c>
      <c r="AO41" s="12"/>
      <c r="AP41" s="41">
        <f t="shared" ca="1" si="30"/>
        <v>0.28157410374906705</v>
      </c>
      <c r="AQ41" s="4">
        <f t="shared" ca="1" si="12"/>
        <v>8.6297724377834978E-3</v>
      </c>
      <c r="AR41" s="4"/>
      <c r="AS41" s="41">
        <f t="shared" ca="1" si="31"/>
        <v>0.41171603972034476</v>
      </c>
      <c r="AT41" s="47">
        <f t="shared" ca="1" si="13"/>
        <v>0.39690811109896862</v>
      </c>
      <c r="AU41" s="4"/>
      <c r="AV41" s="41">
        <f t="shared" ca="1" si="32"/>
        <v>0.30091693229517419</v>
      </c>
      <c r="AW41" s="26">
        <f t="shared" ca="1" si="14"/>
        <v>0.26149427307657863</v>
      </c>
      <c r="AX41" s="4"/>
      <c r="AY41" s="41">
        <f t="shared" ca="1" si="33"/>
        <v>5.7929242354138929E-3</v>
      </c>
      <c r="AZ41" s="4">
        <f t="shared" ca="1" si="15"/>
        <v>3.5916130259566136E-3</v>
      </c>
      <c r="BA41" s="44">
        <f t="shared" ca="1" si="34"/>
        <v>0.67062376963928738</v>
      </c>
      <c r="BC41" s="12"/>
      <c r="BD41" s="41">
        <f t="shared" ca="1" si="35"/>
        <v>0.28157410374906705</v>
      </c>
      <c r="BE41" s="4">
        <f t="shared" ca="1" si="16"/>
        <v>3.3299259811311627E-2</v>
      </c>
      <c r="BF41" s="4"/>
      <c r="BG41" s="41">
        <f t="shared" ca="1" si="36"/>
        <v>0.41171603972034476</v>
      </c>
      <c r="BH41" s="26">
        <f t="shared" ca="1" si="17"/>
        <v>0.38731328035391716</v>
      </c>
      <c r="BI41" s="4"/>
      <c r="BJ41" s="41">
        <f t="shared" ca="1" si="37"/>
        <v>0.30091693229517419</v>
      </c>
      <c r="BK41" s="26">
        <f t="shared" ca="1" si="18"/>
        <v>0.17042088763048205</v>
      </c>
      <c r="BL41" s="4"/>
      <c r="BM41" s="41">
        <f t="shared" ca="1" si="38"/>
        <v>5.7929242354138929E-3</v>
      </c>
      <c r="BN41" s="4">
        <f t="shared" ca="1" si="19"/>
        <v>0</v>
      </c>
      <c r="BO41" s="44">
        <f t="shared" ca="1" si="39"/>
        <v>0.59103342779571078</v>
      </c>
    </row>
    <row r="42" spans="1:67" ht="15" thickBot="1" x14ac:dyDescent="0.35">
      <c r="A42" s="12">
        <v>40</v>
      </c>
      <c r="B42" s="37">
        <f t="shared" ca="1" si="2"/>
        <v>0.78861973238170424</v>
      </c>
      <c r="C42" s="38">
        <f t="shared" ca="1" si="2"/>
        <v>0.64365412512763809</v>
      </c>
      <c r="D42" s="38">
        <f t="shared" ca="1" si="2"/>
        <v>0.55769533238561164</v>
      </c>
      <c r="E42" s="39">
        <f t="shared" ca="1" si="2"/>
        <v>0.77674268220035891</v>
      </c>
      <c r="F42" s="38">
        <f t="shared" ca="1" si="3"/>
        <v>0.28503861942966224</v>
      </c>
      <c r="G42" s="38">
        <f t="shared" ca="1" si="40"/>
        <v>0.23264226810874231</v>
      </c>
      <c r="H42" s="38">
        <f t="shared" ca="1" si="40"/>
        <v>0.20157333259399088</v>
      </c>
      <c r="I42" s="39">
        <f t="shared" ca="1" si="40"/>
        <v>0.28074577986760463</v>
      </c>
      <c r="J42" s="4"/>
      <c r="K42" s="4"/>
      <c r="L42" s="4"/>
      <c r="M42" s="12"/>
      <c r="N42" s="41">
        <f t="shared" ca="1" si="20"/>
        <v>0.32827377391420293</v>
      </c>
      <c r="O42" s="4">
        <f t="shared" ca="1" si="21"/>
        <v>1.4861087199446885E-2</v>
      </c>
      <c r="P42" s="4"/>
      <c r="Q42" s="41">
        <f t="shared" ca="1" si="22"/>
        <v>9.3868763834622296E-2</v>
      </c>
      <c r="R42" s="4">
        <f t="shared" ca="1" si="4"/>
        <v>9.1079373526136737E-2</v>
      </c>
      <c r="S42" s="4"/>
      <c r="T42" s="41">
        <f t="shared" ca="1" si="23"/>
        <v>0.27164050830815489</v>
      </c>
      <c r="U42" s="26">
        <f t="shared" ca="1" si="5"/>
        <v>0.22840416775869193</v>
      </c>
      <c r="V42" s="4"/>
      <c r="W42" s="41">
        <f t="shared" ca="1" si="24"/>
        <v>0.30621695394301984</v>
      </c>
      <c r="X42" s="4">
        <f t="shared" ca="1" si="6"/>
        <v>0.23884922407555548</v>
      </c>
      <c r="Y42" s="44">
        <f t="shared" ca="1" si="7"/>
        <v>0.57319385255983102</v>
      </c>
      <c r="AA42" s="12"/>
      <c r="AB42" s="41">
        <f t="shared" ca="1" si="25"/>
        <v>0.32827377391420293</v>
      </c>
      <c r="AC42" s="4">
        <f t="shared" ca="1" si="8"/>
        <v>1.0061038740610201E-2</v>
      </c>
      <c r="AD42" s="4"/>
      <c r="AE42" s="41">
        <f t="shared" ca="1" si="26"/>
        <v>9.3868763834622296E-2</v>
      </c>
      <c r="AF42" s="26">
        <f t="shared" ca="1" si="9"/>
        <v>9.3861198054318917E-2</v>
      </c>
      <c r="AG42" s="4"/>
      <c r="AH42" s="41">
        <f t="shared" ca="1" si="27"/>
        <v>0.27164050830815489</v>
      </c>
      <c r="AI42" s="26">
        <f t="shared" ca="1" si="10"/>
        <v>0.27137612196501448</v>
      </c>
      <c r="AJ42" s="4"/>
      <c r="AK42" s="41">
        <f t="shared" ca="1" si="28"/>
        <v>0.30621695394301984</v>
      </c>
      <c r="AL42" s="4">
        <f t="shared" ca="1" si="11"/>
        <v>0.2480357326938461</v>
      </c>
      <c r="AM42" s="44">
        <f t="shared" ca="1" si="29"/>
        <v>0.62333409145378971</v>
      </c>
      <c r="AO42" s="12"/>
      <c r="AP42" s="41">
        <f t="shared" ca="1" si="30"/>
        <v>0.32827377391420293</v>
      </c>
      <c r="AQ42" s="4">
        <f t="shared" ca="1" si="12"/>
        <v>1.0061038740610201E-2</v>
      </c>
      <c r="AR42" s="4"/>
      <c r="AS42" s="41">
        <f t="shared" ca="1" si="31"/>
        <v>9.3868763834622296E-2</v>
      </c>
      <c r="AT42" s="47">
        <f t="shared" ca="1" si="13"/>
        <v>9.0492645781062739E-2</v>
      </c>
      <c r="AU42" s="4"/>
      <c r="AV42" s="41">
        <f t="shared" ca="1" si="32"/>
        <v>0.27164050830815489</v>
      </c>
      <c r="AW42" s="26">
        <f t="shared" ca="1" si="14"/>
        <v>0.23605330785612436</v>
      </c>
      <c r="AX42" s="4"/>
      <c r="AY42" s="41">
        <f t="shared" ca="1" si="33"/>
        <v>0.30621695394301984</v>
      </c>
      <c r="AZ42" s="4">
        <f t="shared" ca="1" si="15"/>
        <v>0.1898545114446723</v>
      </c>
      <c r="BA42" s="44">
        <f t="shared" ca="1" si="34"/>
        <v>0.52646150382246959</v>
      </c>
      <c r="BC42" s="12"/>
      <c r="BD42" s="41">
        <f t="shared" ca="1" si="35"/>
        <v>0.32827377391420293</v>
      </c>
      <c r="BE42" s="4">
        <f t="shared" ca="1" si="16"/>
        <v>3.8822013605876692E-2</v>
      </c>
      <c r="BF42" s="4"/>
      <c r="BG42" s="41">
        <f t="shared" ca="1" si="36"/>
        <v>9.3868763834622296E-2</v>
      </c>
      <c r="BH42" s="26">
        <f t="shared" ca="1" si="17"/>
        <v>8.830508247443962E-2</v>
      </c>
      <c r="BI42" s="4"/>
      <c r="BJ42" s="41">
        <f t="shared" ca="1" si="37"/>
        <v>0.27164050830815489</v>
      </c>
      <c r="BK42" s="26">
        <f t="shared" ca="1" si="18"/>
        <v>0.15384051734536938</v>
      </c>
      <c r="BL42" s="4"/>
      <c r="BM42" s="41">
        <f t="shared" ca="1" si="38"/>
        <v>0.30621695394301984</v>
      </c>
      <c r="BN42" s="4">
        <f t="shared" ca="1" si="19"/>
        <v>0</v>
      </c>
      <c r="BO42" s="44">
        <f t="shared" ca="1" si="39"/>
        <v>0.28096761342568566</v>
      </c>
    </row>
    <row r="43" spans="1:67" ht="15" thickBot="1" x14ac:dyDescent="0.35">
      <c r="A43" s="12">
        <v>41</v>
      </c>
      <c r="B43" s="37">
        <f t="shared" ca="1" si="2"/>
        <v>0.74376060987755066</v>
      </c>
      <c r="C43" s="38">
        <f t="shared" ca="1" si="2"/>
        <v>0.23788352402232216</v>
      </c>
      <c r="D43" s="38">
        <f t="shared" ca="1" si="2"/>
        <v>0.41450509409858383</v>
      </c>
      <c r="E43" s="39">
        <f t="shared" ca="1" si="2"/>
        <v>0.60920851333769899</v>
      </c>
      <c r="F43" s="38">
        <f t="shared" ca="1" si="3"/>
        <v>0.37088674731022719</v>
      </c>
      <c r="G43" s="38">
        <f t="shared" ca="1" si="40"/>
        <v>0.11862398370069474</v>
      </c>
      <c r="H43" s="38">
        <f t="shared" ca="1" si="40"/>
        <v>0.206698827622847</v>
      </c>
      <c r="I43" s="39">
        <f t="shared" ca="1" si="40"/>
        <v>0.30379044136623107</v>
      </c>
      <c r="J43" s="4"/>
      <c r="K43" s="4"/>
      <c r="L43" s="4"/>
      <c r="M43" s="12"/>
      <c r="N43" s="41">
        <f t="shared" ca="1" si="20"/>
        <v>0.40215615375889358</v>
      </c>
      <c r="O43" s="4">
        <f t="shared" ca="1" si="21"/>
        <v>1.8205772570693047E-2</v>
      </c>
      <c r="P43" s="4"/>
      <c r="Q43" s="41">
        <f t="shared" ca="1" si="22"/>
        <v>8.5413388765885265E-2</v>
      </c>
      <c r="R43" s="4">
        <f t="shared" ca="1" si="4"/>
        <v>8.287525713289369E-2</v>
      </c>
      <c r="S43" s="4"/>
      <c r="T43" s="41">
        <f t="shared" ca="1" si="23"/>
        <v>4.0390786963896794E-2</v>
      </c>
      <c r="U43" s="26">
        <f t="shared" ca="1" si="5"/>
        <v>3.3961886388247917E-2</v>
      </c>
      <c r="V43" s="4"/>
      <c r="W43" s="41">
        <f t="shared" ca="1" si="24"/>
        <v>0.47203967051132428</v>
      </c>
      <c r="X43" s="4">
        <f t="shared" ca="1" si="6"/>
        <v>0.36819094299883293</v>
      </c>
      <c r="Y43" s="44">
        <f t="shared" ca="1" si="7"/>
        <v>0.50323385909066753</v>
      </c>
      <c r="AA43" s="12"/>
      <c r="AB43" s="41">
        <f t="shared" ca="1" si="25"/>
        <v>0.40215615375889358</v>
      </c>
      <c r="AC43" s="4">
        <f t="shared" ca="1" si="8"/>
        <v>1.2325409351160976E-2</v>
      </c>
      <c r="AD43" s="4"/>
      <c r="AE43" s="41">
        <f t="shared" ca="1" si="26"/>
        <v>8.5413388765885265E-2</v>
      </c>
      <c r="AF43" s="26">
        <f t="shared" ca="1" si="9"/>
        <v>8.5406504485023654E-2</v>
      </c>
      <c r="AG43" s="4"/>
      <c r="AH43" s="41">
        <f t="shared" ca="1" si="27"/>
        <v>4.0390786963896794E-2</v>
      </c>
      <c r="AI43" s="26">
        <f t="shared" ca="1" si="10"/>
        <v>4.0351474813700716E-2</v>
      </c>
      <c r="AJ43" s="4"/>
      <c r="AK43" s="41">
        <f t="shared" ca="1" si="28"/>
        <v>0.47203967051132428</v>
      </c>
      <c r="AL43" s="4">
        <f t="shared" ca="1" si="11"/>
        <v>0.38235213311417271</v>
      </c>
      <c r="AM43" s="44">
        <f t="shared" ca="1" si="29"/>
        <v>0.52043552176405805</v>
      </c>
      <c r="AO43" s="12"/>
      <c r="AP43" s="41">
        <f t="shared" ca="1" si="30"/>
        <v>0.40215615375889358</v>
      </c>
      <c r="AQ43" s="4">
        <f t="shared" ca="1" si="12"/>
        <v>1.2325409351160976E-2</v>
      </c>
      <c r="AR43" s="4"/>
      <c r="AS43" s="41">
        <f t="shared" ca="1" si="31"/>
        <v>8.5413388765885265E-2</v>
      </c>
      <c r="AT43" s="47">
        <f t="shared" ca="1" si="13"/>
        <v>8.2341379803071518E-2</v>
      </c>
      <c r="AU43" s="4"/>
      <c r="AV43" s="41">
        <f t="shared" ca="1" si="32"/>
        <v>4.0390786963896794E-2</v>
      </c>
      <c r="AW43" s="26">
        <f t="shared" ca="1" si="14"/>
        <v>3.509925279231129E-2</v>
      </c>
      <c r="AX43" s="4"/>
      <c r="AY43" s="41">
        <f t="shared" ca="1" si="33"/>
        <v>0.47203967051132428</v>
      </c>
      <c r="AZ43" s="4">
        <f t="shared" ca="1" si="15"/>
        <v>0.29266459571702108</v>
      </c>
      <c r="BA43" s="44">
        <f t="shared" ca="1" si="34"/>
        <v>0.42243063766356487</v>
      </c>
      <c r="BC43" s="12"/>
      <c r="BD43" s="41">
        <f t="shared" ca="1" si="35"/>
        <v>0.40215615375889358</v>
      </c>
      <c r="BE43" s="4">
        <f t="shared" ca="1" si="16"/>
        <v>4.7559424217041672E-2</v>
      </c>
      <c r="BF43" s="4"/>
      <c r="BG43" s="41">
        <f t="shared" ca="1" si="36"/>
        <v>8.5413388765885265E-2</v>
      </c>
      <c r="BH43" s="26">
        <f t="shared" ca="1" si="17"/>
        <v>8.035086466762377E-2</v>
      </c>
      <c r="BI43" s="4"/>
      <c r="BJ43" s="41">
        <f t="shared" ca="1" si="37"/>
        <v>4.0390786963896794E-2</v>
      </c>
      <c r="BK43" s="26">
        <f t="shared" ca="1" si="18"/>
        <v>2.2874863551144157E-2</v>
      </c>
      <c r="BL43" s="4"/>
      <c r="BM43" s="41">
        <f t="shared" ca="1" si="38"/>
        <v>0.47203967051132428</v>
      </c>
      <c r="BN43" s="4">
        <f t="shared" ca="1" si="19"/>
        <v>0</v>
      </c>
      <c r="BO43" s="44">
        <f t="shared" ca="1" si="39"/>
        <v>0.15078515243580959</v>
      </c>
    </row>
    <row r="44" spans="1:67" ht="15" thickBot="1" x14ac:dyDescent="0.35">
      <c r="A44" s="12">
        <v>42</v>
      </c>
      <c r="B44" s="37">
        <f t="shared" ca="1" si="2"/>
        <v>0.28099998499077483</v>
      </c>
      <c r="C44" s="38">
        <f t="shared" ca="1" si="2"/>
        <v>0.43743599138353495</v>
      </c>
      <c r="D44" s="38">
        <f t="shared" ca="1" si="2"/>
        <v>0.83605872065018449</v>
      </c>
      <c r="E44" s="39">
        <f t="shared" ca="1" si="2"/>
        <v>8.2335227221728147E-3</v>
      </c>
      <c r="F44" s="38">
        <f t="shared" ca="1" si="3"/>
        <v>0.17981372668647885</v>
      </c>
      <c r="G44" s="38">
        <f t="shared" ca="1" si="40"/>
        <v>0.27991814946200144</v>
      </c>
      <c r="H44" s="38">
        <f t="shared" ca="1" si="40"/>
        <v>0.53499943885682022</v>
      </c>
      <c r="I44" s="39">
        <f t="shared" ca="1" si="40"/>
        <v>5.2686849946995563E-3</v>
      </c>
      <c r="J44" s="4"/>
      <c r="K44" s="4"/>
      <c r="L44" s="4"/>
      <c r="M44" s="12"/>
      <c r="N44" s="41">
        <f t="shared" ca="1" si="20"/>
        <v>0.13961931935914315</v>
      </c>
      <c r="O44" s="4">
        <f t="shared" ca="1" si="21"/>
        <v>6.3206233473464737E-3</v>
      </c>
      <c r="P44" s="4"/>
      <c r="Q44" s="41">
        <f t="shared" ca="1" si="22"/>
        <v>0.23337676367687388</v>
      </c>
      <c r="R44" s="4">
        <f t="shared" ca="1" si="4"/>
        <v>0.22644177427003678</v>
      </c>
      <c r="S44" s="4"/>
      <c r="T44" s="41">
        <f t="shared" ca="1" si="23"/>
        <v>0.38749066097055718</v>
      </c>
      <c r="U44" s="26">
        <f t="shared" ca="1" si="5"/>
        <v>0.32581474127137239</v>
      </c>
      <c r="V44" s="4"/>
      <c r="W44" s="41">
        <f t="shared" ca="1" si="24"/>
        <v>0.23951325599342582</v>
      </c>
      <c r="X44" s="4">
        <f t="shared" ca="1" si="6"/>
        <v>0.18682033967487216</v>
      </c>
      <c r="Y44" s="44">
        <f t="shared" ca="1" si="7"/>
        <v>0.74539747856362792</v>
      </c>
      <c r="AA44" s="12"/>
      <c r="AB44" s="41">
        <f t="shared" ca="1" si="25"/>
        <v>0.13961931935914315</v>
      </c>
      <c r="AC44" s="4">
        <f t="shared" ca="1" si="8"/>
        <v>4.279097182393562E-3</v>
      </c>
      <c r="AD44" s="4"/>
      <c r="AE44" s="41">
        <f t="shared" ca="1" si="26"/>
        <v>0.23337676367687388</v>
      </c>
      <c r="AF44" s="26">
        <f t="shared" ca="1" si="9"/>
        <v>0.23335795361429543</v>
      </c>
      <c r="AG44" s="4"/>
      <c r="AH44" s="41">
        <f t="shared" ca="1" si="27"/>
        <v>0.38749066097055718</v>
      </c>
      <c r="AI44" s="26">
        <f t="shared" ca="1" si="10"/>
        <v>0.38711351825538137</v>
      </c>
      <c r="AJ44" s="4"/>
      <c r="AK44" s="41">
        <f t="shared" ca="1" si="28"/>
        <v>0.23951325599342582</v>
      </c>
      <c r="AL44" s="4">
        <f t="shared" ca="1" si="11"/>
        <v>0.19400573735467494</v>
      </c>
      <c r="AM44" s="44">
        <f t="shared" ca="1" si="29"/>
        <v>0.81875630640674535</v>
      </c>
      <c r="AO44" s="12"/>
      <c r="AP44" s="41">
        <f t="shared" ca="1" si="30"/>
        <v>0.13961931935914315</v>
      </c>
      <c r="AQ44" s="4">
        <f t="shared" ca="1" si="12"/>
        <v>4.279097182393562E-3</v>
      </c>
      <c r="AR44" s="4"/>
      <c r="AS44" s="41">
        <f t="shared" ca="1" si="31"/>
        <v>0.23337676367687388</v>
      </c>
      <c r="AT44" s="47">
        <f t="shared" ca="1" si="13"/>
        <v>0.22498305023116441</v>
      </c>
      <c r="AU44" s="4"/>
      <c r="AV44" s="41">
        <f t="shared" ca="1" si="32"/>
        <v>0.38749066097055718</v>
      </c>
      <c r="AW44" s="26">
        <f t="shared" ca="1" si="14"/>
        <v>0.33672611222510396</v>
      </c>
      <c r="AX44" s="4"/>
      <c r="AY44" s="41">
        <f t="shared" ca="1" si="33"/>
        <v>0.23951325599342582</v>
      </c>
      <c r="AZ44" s="4">
        <f t="shared" ca="1" si="15"/>
        <v>0.148498218715924</v>
      </c>
      <c r="BA44" s="44">
        <f t="shared" ca="1" si="34"/>
        <v>0.7144864783545859</v>
      </c>
      <c r="BC44" s="12"/>
      <c r="BD44" s="41">
        <f t="shared" ca="1" si="35"/>
        <v>0.13961931935914315</v>
      </c>
      <c r="BE44" s="4">
        <f t="shared" ca="1" si="16"/>
        <v>1.651153258810294E-2</v>
      </c>
      <c r="BF44" s="4"/>
      <c r="BG44" s="41">
        <f t="shared" ca="1" si="36"/>
        <v>0.23337676367687388</v>
      </c>
      <c r="BH44" s="26">
        <f t="shared" ca="1" si="17"/>
        <v>0.21954432467451995</v>
      </c>
      <c r="BI44" s="4"/>
      <c r="BJ44" s="41">
        <f t="shared" ca="1" si="37"/>
        <v>0.38749066097055718</v>
      </c>
      <c r="BK44" s="26">
        <f t="shared" ca="1" si="18"/>
        <v>0.21945093580293543</v>
      </c>
      <c r="BL44" s="4"/>
      <c r="BM44" s="41">
        <f t="shared" ca="1" si="38"/>
        <v>0.23951325599342582</v>
      </c>
      <c r="BN44" s="4">
        <f t="shared" ca="1" si="19"/>
        <v>0</v>
      </c>
      <c r="BO44" s="44">
        <f t="shared" ca="1" si="39"/>
        <v>0.4555067930655583</v>
      </c>
    </row>
    <row r="45" spans="1:67" ht="15" thickBot="1" x14ac:dyDescent="0.35">
      <c r="A45" s="12">
        <v>43</v>
      </c>
      <c r="B45" s="37">
        <f t="shared" ca="1" si="2"/>
        <v>0.83924090742408164</v>
      </c>
      <c r="C45" s="38">
        <f t="shared" ca="1" si="2"/>
        <v>0.89291072279158556</v>
      </c>
      <c r="D45" s="38">
        <f t="shared" ca="1" si="2"/>
        <v>0.64583400105558597</v>
      </c>
      <c r="E45" s="39">
        <f t="shared" ca="1" si="2"/>
        <v>0.54076315230607708</v>
      </c>
      <c r="F45" s="38">
        <f t="shared" ca="1" si="3"/>
        <v>0.28753447783727237</v>
      </c>
      <c r="G45" s="38">
        <f t="shared" ca="1" si="40"/>
        <v>0.30592243080858778</v>
      </c>
      <c r="H45" s="38">
        <f t="shared" ca="1" si="40"/>
        <v>0.22127084204349615</v>
      </c>
      <c r="I45" s="39">
        <f t="shared" ca="1" si="40"/>
        <v>0.18527224931064365</v>
      </c>
      <c r="J45" s="4"/>
      <c r="K45" s="4"/>
      <c r="L45" s="4"/>
      <c r="M45" s="12"/>
      <c r="N45" s="41">
        <f t="shared" ca="1" si="20"/>
        <v>0.51764107590136221</v>
      </c>
      <c r="O45" s="4">
        <f t="shared" ca="1" si="21"/>
        <v>2.3433821944594941E-2</v>
      </c>
      <c r="P45" s="4"/>
      <c r="Q45" s="41">
        <f t="shared" ca="1" si="22"/>
        <v>3.8311982038442466E-2</v>
      </c>
      <c r="R45" s="4">
        <f t="shared" ca="1" si="4"/>
        <v>3.7173508844258484E-2</v>
      </c>
      <c r="S45" s="4"/>
      <c r="T45" s="41">
        <f t="shared" ca="1" si="23"/>
        <v>1.1074686030609507E-2</v>
      </c>
      <c r="U45" s="26">
        <f t="shared" ca="1" si="5"/>
        <v>9.311955944143099E-3</v>
      </c>
      <c r="V45" s="4"/>
      <c r="W45" s="41">
        <f t="shared" ca="1" si="24"/>
        <v>0.43297225602958589</v>
      </c>
      <c r="X45" s="4">
        <f t="shared" ca="1" si="6"/>
        <v>0.33771835970307701</v>
      </c>
      <c r="Y45" s="44">
        <f t="shared" ca="1" si="7"/>
        <v>0.40763764643607353</v>
      </c>
      <c r="AA45" s="12"/>
      <c r="AB45" s="41">
        <f t="shared" ca="1" si="25"/>
        <v>0.51764107590136221</v>
      </c>
      <c r="AC45" s="4">
        <f t="shared" ca="1" si="8"/>
        <v>1.586482787301768E-2</v>
      </c>
      <c r="AD45" s="4"/>
      <c r="AE45" s="41">
        <f t="shared" ca="1" si="26"/>
        <v>3.8311982038442466E-2</v>
      </c>
      <c r="AF45" s="26">
        <f t="shared" ca="1" si="9"/>
        <v>3.8308894109857404E-2</v>
      </c>
      <c r="AG45" s="4"/>
      <c r="AH45" s="41">
        <f t="shared" ca="1" si="27"/>
        <v>1.1074686030609507E-2</v>
      </c>
      <c r="AI45" s="26">
        <f t="shared" ca="1" si="10"/>
        <v>1.106390709428923E-2</v>
      </c>
      <c r="AJ45" s="4"/>
      <c r="AK45" s="41">
        <f t="shared" ca="1" si="28"/>
        <v>0.43297225602958589</v>
      </c>
      <c r="AL45" s="4">
        <f t="shared" ca="1" si="11"/>
        <v>0.3507075273839646</v>
      </c>
      <c r="AM45" s="44">
        <f t="shared" ca="1" si="29"/>
        <v>0.4159451564611289</v>
      </c>
      <c r="AO45" s="12"/>
      <c r="AP45" s="41">
        <f t="shared" ca="1" si="30"/>
        <v>0.51764107590136221</v>
      </c>
      <c r="AQ45" s="4">
        <f t="shared" ca="1" si="12"/>
        <v>1.586482787301768E-2</v>
      </c>
      <c r="AR45" s="4"/>
      <c r="AS45" s="41">
        <f t="shared" ca="1" si="31"/>
        <v>3.8311982038442466E-2</v>
      </c>
      <c r="AT45" s="47">
        <f t="shared" ca="1" si="13"/>
        <v>3.6934039377393729E-2</v>
      </c>
      <c r="AU45" s="4"/>
      <c r="AV45" s="41">
        <f t="shared" ca="1" si="32"/>
        <v>1.1074686030609507E-2</v>
      </c>
      <c r="AW45" s="26">
        <f t="shared" ca="1" si="14"/>
        <v>9.6238086406014306E-3</v>
      </c>
      <c r="AX45" s="4"/>
      <c r="AY45" s="41">
        <f t="shared" ca="1" si="33"/>
        <v>0.43297225602958589</v>
      </c>
      <c r="AZ45" s="4">
        <f t="shared" ca="1" si="15"/>
        <v>0.26844279873834326</v>
      </c>
      <c r="BA45" s="44">
        <f t="shared" ca="1" si="34"/>
        <v>0.33086547462935612</v>
      </c>
      <c r="BC45" s="12"/>
      <c r="BD45" s="41">
        <f t="shared" ca="1" si="35"/>
        <v>0.51764107590136221</v>
      </c>
      <c r="BE45" s="4">
        <f t="shared" ca="1" si="16"/>
        <v>6.1216796736420241E-2</v>
      </c>
      <c r="BF45" s="4"/>
      <c r="BG45" s="41">
        <f t="shared" ca="1" si="36"/>
        <v>3.8311982038442466E-2</v>
      </c>
      <c r="BH45" s="26">
        <f t="shared" ca="1" si="17"/>
        <v>3.6041198322631821E-2</v>
      </c>
      <c r="BI45" s="4"/>
      <c r="BJ45" s="41">
        <f t="shared" ca="1" si="37"/>
        <v>1.1074686030609507E-2</v>
      </c>
      <c r="BK45" s="26">
        <f t="shared" ca="1" si="18"/>
        <v>6.2720226780526682E-3</v>
      </c>
      <c r="BL45" s="4"/>
      <c r="BM45" s="41">
        <f t="shared" ca="1" si="38"/>
        <v>0.43297225602958589</v>
      </c>
      <c r="BN45" s="4">
        <f t="shared" ca="1" si="19"/>
        <v>0</v>
      </c>
      <c r="BO45" s="44">
        <f t="shared" ca="1" si="39"/>
        <v>0.10353001773710473</v>
      </c>
    </row>
    <row r="46" spans="1:67" ht="15" thickBot="1" x14ac:dyDescent="0.35">
      <c r="A46" s="12">
        <v>44</v>
      </c>
      <c r="B46" s="37">
        <f t="shared" ca="1" si="2"/>
        <v>0.69177074170201724</v>
      </c>
      <c r="C46" s="38">
        <f t="shared" ca="1" si="2"/>
        <v>0.74855207515975941</v>
      </c>
      <c r="D46" s="38">
        <f t="shared" ca="1" si="2"/>
        <v>0.35871673530258363</v>
      </c>
      <c r="E46" s="39">
        <f t="shared" ca="1" si="2"/>
        <v>0.5629765955726832</v>
      </c>
      <c r="F46" s="38">
        <f t="shared" ca="1" si="3"/>
        <v>0.29287299427007568</v>
      </c>
      <c r="G46" s="38">
        <f t="shared" ca="1" si="40"/>
        <v>0.31691234451420597</v>
      </c>
      <c r="H46" s="38">
        <f t="shared" ca="1" si="40"/>
        <v>0.15186887509056884</v>
      </c>
      <c r="I46" s="39">
        <f t="shared" ca="1" si="40"/>
        <v>0.23834578612514967</v>
      </c>
      <c r="J46" s="4"/>
      <c r="K46" s="4"/>
      <c r="L46" s="4"/>
      <c r="M46" s="12"/>
      <c r="N46" s="41">
        <f t="shared" ca="1" si="20"/>
        <v>0.28503861942966224</v>
      </c>
      <c r="O46" s="4">
        <f t="shared" ca="1" si="21"/>
        <v>1.2903814179384536E-2</v>
      </c>
      <c r="P46" s="4"/>
      <c r="Q46" s="41">
        <f t="shared" ca="1" si="22"/>
        <v>0.23264226810874231</v>
      </c>
      <c r="R46" s="4">
        <f t="shared" ca="1" si="4"/>
        <v>0.22572910486361947</v>
      </c>
      <c r="S46" s="4"/>
      <c r="T46" s="41">
        <f t="shared" ca="1" si="23"/>
        <v>0.20157333259399088</v>
      </c>
      <c r="U46" s="26">
        <f t="shared" ca="1" si="5"/>
        <v>0.16948940922039324</v>
      </c>
      <c r="V46" s="4"/>
      <c r="W46" s="41">
        <f t="shared" ca="1" si="24"/>
        <v>0.28074577986760463</v>
      </c>
      <c r="X46" s="4">
        <f t="shared" ca="1" si="6"/>
        <v>0.21898170829673161</v>
      </c>
      <c r="Y46" s="44">
        <f t="shared" ca="1" si="7"/>
        <v>0.62710403656012881</v>
      </c>
      <c r="AA46" s="12"/>
      <c r="AB46" s="41">
        <f t="shared" ca="1" si="25"/>
        <v>0.28503861942966224</v>
      </c>
      <c r="AC46" s="4">
        <f t="shared" ca="1" si="8"/>
        <v>8.7359540131932648E-3</v>
      </c>
      <c r="AD46" s="4"/>
      <c r="AE46" s="41">
        <f t="shared" ca="1" si="26"/>
        <v>0.23264226810874231</v>
      </c>
      <c r="AF46" s="26">
        <f t="shared" ca="1" si="9"/>
        <v>0.23262351724617752</v>
      </c>
      <c r="AG46" s="4"/>
      <c r="AH46" s="41">
        <f t="shared" ca="1" si="27"/>
        <v>0.20157333259399088</v>
      </c>
      <c r="AI46" s="26">
        <f t="shared" ca="1" si="10"/>
        <v>0.20137714228124601</v>
      </c>
      <c r="AJ46" s="4"/>
      <c r="AK46" s="41">
        <f t="shared" ca="1" si="28"/>
        <v>0.28074577986760463</v>
      </c>
      <c r="AL46" s="4">
        <f t="shared" ca="1" si="11"/>
        <v>0.22740408169275977</v>
      </c>
      <c r="AM46" s="44">
        <f t="shared" ca="1" si="29"/>
        <v>0.6701406952333766</v>
      </c>
      <c r="AO46" s="12"/>
      <c r="AP46" s="41">
        <f t="shared" ca="1" si="30"/>
        <v>0.28503861942966224</v>
      </c>
      <c r="AQ46" s="4">
        <f t="shared" ca="1" si="12"/>
        <v>8.7359540131932648E-3</v>
      </c>
      <c r="AR46" s="4"/>
      <c r="AS46" s="41">
        <f t="shared" ca="1" si="31"/>
        <v>0.23264226810874231</v>
      </c>
      <c r="AT46" s="47">
        <f t="shared" ca="1" si="13"/>
        <v>0.22427497179740777</v>
      </c>
      <c r="AU46" s="4"/>
      <c r="AV46" s="41">
        <f t="shared" ca="1" si="32"/>
        <v>0.20157333259399088</v>
      </c>
      <c r="AW46" s="26">
        <f t="shared" ca="1" si="14"/>
        <v>0.17516552384159201</v>
      </c>
      <c r="AX46" s="4"/>
      <c r="AY46" s="41">
        <f t="shared" ca="1" si="33"/>
        <v>0.28074577986760463</v>
      </c>
      <c r="AZ46" s="4">
        <f t="shared" ca="1" si="15"/>
        <v>0.17406238351791486</v>
      </c>
      <c r="BA46" s="44">
        <f t="shared" ca="1" si="34"/>
        <v>0.58223883317010783</v>
      </c>
      <c r="BC46" s="12"/>
      <c r="BD46" s="41">
        <f t="shared" ca="1" si="35"/>
        <v>0.28503861942966224</v>
      </c>
      <c r="BE46" s="4">
        <f t="shared" ca="1" si="16"/>
        <v>3.3708977204468325E-2</v>
      </c>
      <c r="BF46" s="4"/>
      <c r="BG46" s="41">
        <f t="shared" ca="1" si="36"/>
        <v>0.23264226810874231</v>
      </c>
      <c r="BH46" s="26">
        <f t="shared" ca="1" si="17"/>
        <v>0.21885336328255744</v>
      </c>
      <c r="BI46" s="4"/>
      <c r="BJ46" s="41">
        <f t="shared" ca="1" si="37"/>
        <v>0.20157333259399088</v>
      </c>
      <c r="BK46" s="26">
        <f t="shared" ca="1" si="18"/>
        <v>0.11415876800713089</v>
      </c>
      <c r="BL46" s="4"/>
      <c r="BM46" s="41">
        <f t="shared" ca="1" si="38"/>
        <v>0.28074577986760463</v>
      </c>
      <c r="BN46" s="4">
        <f t="shared" ca="1" si="19"/>
        <v>0</v>
      </c>
      <c r="BO46" s="44">
        <f t="shared" ca="1" si="39"/>
        <v>0.36672110849415662</v>
      </c>
    </row>
    <row r="47" spans="1:67" ht="15" thickBot="1" x14ac:dyDescent="0.35">
      <c r="A47" s="12">
        <v>45</v>
      </c>
      <c r="B47" s="37">
        <f t="shared" ca="1" si="2"/>
        <v>0.2848053722092827</v>
      </c>
      <c r="C47" s="38">
        <f t="shared" ca="1" si="2"/>
        <v>0.76970482476881286</v>
      </c>
      <c r="D47" s="38">
        <f t="shared" ca="1" si="2"/>
        <v>0.5364680658040808</v>
      </c>
      <c r="E47" s="39">
        <f t="shared" ca="1" si="2"/>
        <v>0.234420909782317</v>
      </c>
      <c r="F47" s="38">
        <f t="shared" ca="1" si="3"/>
        <v>0.15602361198025591</v>
      </c>
      <c r="G47" s="38">
        <f t="shared" ca="1" si="40"/>
        <v>0.42166384007255725</v>
      </c>
      <c r="H47" s="38">
        <f t="shared" ca="1" si="40"/>
        <v>0.29389082337010142</v>
      </c>
      <c r="I47" s="39">
        <f t="shared" ca="1" si="40"/>
        <v>0.12842172457708542</v>
      </c>
      <c r="J47" s="4"/>
      <c r="K47" s="4"/>
      <c r="L47" s="4"/>
      <c r="M47" s="12"/>
      <c r="N47" s="41">
        <f t="shared" ca="1" si="20"/>
        <v>0.37088674731022719</v>
      </c>
      <c r="O47" s="4">
        <f t="shared" ca="1" si="21"/>
        <v>1.6790193828694514E-2</v>
      </c>
      <c r="P47" s="4"/>
      <c r="Q47" s="41">
        <f t="shared" ca="1" si="22"/>
        <v>0.11862398370069474</v>
      </c>
      <c r="R47" s="4">
        <f t="shared" ca="1" si="4"/>
        <v>0.11509897093849808</v>
      </c>
      <c r="S47" s="4"/>
      <c r="T47" s="41">
        <f t="shared" ca="1" si="23"/>
        <v>0.206698827622847</v>
      </c>
      <c r="U47" s="26">
        <f t="shared" ca="1" si="5"/>
        <v>0.17379909202031329</v>
      </c>
      <c r="V47" s="4"/>
      <c r="W47" s="41">
        <f t="shared" ca="1" si="24"/>
        <v>0.30379044136623107</v>
      </c>
      <c r="X47" s="4">
        <f t="shared" ca="1" si="6"/>
        <v>0.23695654426566023</v>
      </c>
      <c r="Y47" s="44">
        <f t="shared" ca="1" si="7"/>
        <v>0.54264480105316615</v>
      </c>
      <c r="AA47" s="12"/>
      <c r="AB47" s="41">
        <f t="shared" ca="1" si="25"/>
        <v>0.37088674731022719</v>
      </c>
      <c r="AC47" s="4">
        <f t="shared" ca="1" si="8"/>
        <v>1.1367054664690826E-2</v>
      </c>
      <c r="AD47" s="4"/>
      <c r="AE47" s="41">
        <f t="shared" ca="1" si="26"/>
        <v>0.11862398370069474</v>
      </c>
      <c r="AF47" s="26">
        <f t="shared" ca="1" si="9"/>
        <v>0.11861442266076275</v>
      </c>
      <c r="AG47" s="4"/>
      <c r="AH47" s="41">
        <f t="shared" ca="1" si="27"/>
        <v>0.206698827622847</v>
      </c>
      <c r="AI47" s="26">
        <f t="shared" ca="1" si="10"/>
        <v>0.20649764869151979</v>
      </c>
      <c r="AJ47" s="4"/>
      <c r="AK47" s="41">
        <f t="shared" ca="1" si="28"/>
        <v>0.30379044136623107</v>
      </c>
      <c r="AL47" s="4">
        <f t="shared" ca="1" si="11"/>
        <v>0.24607025750664718</v>
      </c>
      <c r="AM47" s="44">
        <f t="shared" ca="1" si="29"/>
        <v>0.58254938352362062</v>
      </c>
      <c r="AO47" s="12"/>
      <c r="AP47" s="41">
        <f t="shared" ca="1" si="30"/>
        <v>0.37088674731022719</v>
      </c>
      <c r="AQ47" s="4">
        <f t="shared" ca="1" si="12"/>
        <v>1.1367054664690826E-2</v>
      </c>
      <c r="AR47" s="4"/>
      <c r="AS47" s="41">
        <f t="shared" ca="1" si="31"/>
        <v>0.11862398370069474</v>
      </c>
      <c r="AT47" s="47">
        <f t="shared" ca="1" si="13"/>
        <v>0.11435751041824425</v>
      </c>
      <c r="AU47" s="4"/>
      <c r="AV47" s="41">
        <f t="shared" ca="1" si="32"/>
        <v>0.206698827622847</v>
      </c>
      <c r="AW47" s="26">
        <f t="shared" ca="1" si="14"/>
        <v>0.1796195357395122</v>
      </c>
      <c r="AX47" s="4"/>
      <c r="AY47" s="41">
        <f t="shared" ca="1" si="33"/>
        <v>0.30379044136623107</v>
      </c>
      <c r="AZ47" s="4">
        <f t="shared" ca="1" si="15"/>
        <v>0.18835007364706327</v>
      </c>
      <c r="BA47" s="44">
        <f t="shared" ca="1" si="34"/>
        <v>0.49369417446951058</v>
      </c>
      <c r="BC47" s="12"/>
      <c r="BD47" s="41">
        <f t="shared" ca="1" si="35"/>
        <v>0.37088674731022719</v>
      </c>
      <c r="BE47" s="4">
        <f t="shared" ca="1" si="16"/>
        <v>4.386147019493606E-2</v>
      </c>
      <c r="BF47" s="4"/>
      <c r="BG47" s="41">
        <f t="shared" ca="1" si="36"/>
        <v>0.11862398370069474</v>
      </c>
      <c r="BH47" s="26">
        <f t="shared" ca="1" si="17"/>
        <v>0.11159303943313274</v>
      </c>
      <c r="BI47" s="4"/>
      <c r="BJ47" s="41">
        <f t="shared" ca="1" si="37"/>
        <v>0.206698827622847</v>
      </c>
      <c r="BK47" s="26">
        <f t="shared" ca="1" si="18"/>
        <v>0.11706153391565231</v>
      </c>
      <c r="BL47" s="4"/>
      <c r="BM47" s="41">
        <f t="shared" ca="1" si="38"/>
        <v>0.30379044136623107</v>
      </c>
      <c r="BN47" s="4">
        <f t="shared" ca="1" si="19"/>
        <v>0</v>
      </c>
      <c r="BO47" s="44">
        <f t="shared" ca="1" si="39"/>
        <v>0.27251604354372111</v>
      </c>
    </row>
    <row r="48" spans="1:67" ht="15" thickBot="1" x14ac:dyDescent="0.35">
      <c r="A48" s="12">
        <v>46</v>
      </c>
      <c r="B48" s="37">
        <f t="shared" ca="1" si="2"/>
        <v>9.9290821199973345E-2</v>
      </c>
      <c r="C48" s="38">
        <f t="shared" ca="1" si="2"/>
        <v>0.26778547836993949</v>
      </c>
      <c r="D48" s="38">
        <f t="shared" ca="1" si="2"/>
        <v>0.8953254922715147</v>
      </c>
      <c r="E48" s="39">
        <f t="shared" ca="1" si="2"/>
        <v>0.8473278523721367</v>
      </c>
      <c r="F48" s="38">
        <f t="shared" ca="1" si="3"/>
        <v>4.706329148490758E-2</v>
      </c>
      <c r="G48" s="38">
        <f t="shared" ca="1" si="40"/>
        <v>0.12692881246865204</v>
      </c>
      <c r="H48" s="38">
        <f t="shared" ca="1" si="40"/>
        <v>0.42437925386655956</v>
      </c>
      <c r="I48" s="39">
        <f t="shared" ca="1" si="40"/>
        <v>0.4016286421798807</v>
      </c>
      <c r="J48" s="4"/>
      <c r="K48" s="4"/>
      <c r="L48" s="4"/>
      <c r="M48" s="12"/>
      <c r="N48" s="41">
        <f t="shared" ca="1" si="20"/>
        <v>0.17981372668647885</v>
      </c>
      <c r="O48" s="4">
        <f t="shared" ca="1" si="21"/>
        <v>8.1402405074359682E-3</v>
      </c>
      <c r="P48" s="4"/>
      <c r="Q48" s="41">
        <f t="shared" ca="1" si="22"/>
        <v>0.27991814946200144</v>
      </c>
      <c r="R48" s="4">
        <f t="shared" ca="1" si="4"/>
        <v>0.27160014311588471</v>
      </c>
      <c r="S48" s="4"/>
      <c r="T48" s="41">
        <f t="shared" ca="1" si="23"/>
        <v>0.53499943885682022</v>
      </c>
      <c r="U48" s="26">
        <f t="shared" ca="1" si="5"/>
        <v>0.44984491578419999</v>
      </c>
      <c r="V48" s="4"/>
      <c r="W48" s="41">
        <f t="shared" ca="1" si="24"/>
        <v>5.2686849946995563E-3</v>
      </c>
      <c r="X48" s="4">
        <f t="shared" ca="1" si="6"/>
        <v>4.1095742958656544E-3</v>
      </c>
      <c r="Y48" s="44">
        <f t="shared" ca="1" si="7"/>
        <v>0.73369487370338637</v>
      </c>
      <c r="AA48" s="12"/>
      <c r="AB48" s="41">
        <f t="shared" ca="1" si="25"/>
        <v>0.17981372668647885</v>
      </c>
      <c r="AC48" s="4">
        <f t="shared" ca="1" si="8"/>
        <v>5.5109881265110894E-3</v>
      </c>
      <c r="AD48" s="4"/>
      <c r="AE48" s="41">
        <f t="shared" ca="1" si="26"/>
        <v>0.27991814946200144</v>
      </c>
      <c r="AF48" s="26">
        <f t="shared" ca="1" si="9"/>
        <v>0.27989558818458343</v>
      </c>
      <c r="AG48" s="4"/>
      <c r="AH48" s="41">
        <f t="shared" ca="1" si="27"/>
        <v>0.53499943885682022</v>
      </c>
      <c r="AI48" s="26">
        <f t="shared" ca="1" si="10"/>
        <v>0.53447872658860041</v>
      </c>
      <c r="AJ48" s="4"/>
      <c r="AK48" s="41">
        <f t="shared" ca="1" si="28"/>
        <v>5.2686849946995563E-3</v>
      </c>
      <c r="AL48" s="4">
        <f t="shared" ca="1" si="11"/>
        <v>4.2676348457066412E-3</v>
      </c>
      <c r="AM48" s="44">
        <f t="shared" ca="1" si="29"/>
        <v>0.82415293774540155</v>
      </c>
      <c r="AO48" s="12"/>
      <c r="AP48" s="41">
        <f t="shared" ca="1" si="30"/>
        <v>0.17981372668647885</v>
      </c>
      <c r="AQ48" s="4">
        <f t="shared" ca="1" si="12"/>
        <v>5.5109881265110894E-3</v>
      </c>
      <c r="AR48" s="4"/>
      <c r="AS48" s="41">
        <f t="shared" ca="1" si="31"/>
        <v>0.27991814946200144</v>
      </c>
      <c r="AT48" s="47">
        <f t="shared" ca="1" si="13"/>
        <v>0.26985051163113993</v>
      </c>
      <c r="AU48" s="4"/>
      <c r="AV48" s="41">
        <f t="shared" ca="1" si="32"/>
        <v>0.53499943885682022</v>
      </c>
      <c r="AW48" s="26">
        <f t="shared" ca="1" si="14"/>
        <v>0.46490999457289517</v>
      </c>
      <c r="AX48" s="4"/>
      <c r="AY48" s="41">
        <f t="shared" ca="1" si="33"/>
        <v>5.2686849946995563E-3</v>
      </c>
      <c r="AZ48" s="4">
        <f t="shared" ca="1" si="15"/>
        <v>3.2665846967137248E-3</v>
      </c>
      <c r="BA48" s="44">
        <f t="shared" ca="1" si="34"/>
        <v>0.74353807902725988</v>
      </c>
      <c r="BC48" s="12"/>
      <c r="BD48" s="41">
        <f t="shared" ca="1" si="35"/>
        <v>0.17981372668647885</v>
      </c>
      <c r="BE48" s="4">
        <f t="shared" ca="1" si="16"/>
        <v>2.1264966922914613E-2</v>
      </c>
      <c r="BF48" s="4"/>
      <c r="BG48" s="41">
        <f t="shared" ca="1" si="36"/>
        <v>0.27991814946200144</v>
      </c>
      <c r="BH48" s="26">
        <f t="shared" ca="1" si="17"/>
        <v>0.26332716299410308</v>
      </c>
      <c r="BI48" s="4"/>
      <c r="BJ48" s="41">
        <f t="shared" ca="1" si="37"/>
        <v>0.53499943885682022</v>
      </c>
      <c r="BK48" s="26">
        <f t="shared" ca="1" si="18"/>
        <v>0.30299085716570456</v>
      </c>
      <c r="BL48" s="4"/>
      <c r="BM48" s="41">
        <f t="shared" ca="1" si="38"/>
        <v>5.2686849946995563E-3</v>
      </c>
      <c r="BN48" s="4">
        <f t="shared" ca="1" si="19"/>
        <v>0</v>
      </c>
      <c r="BO48" s="44">
        <f t="shared" ca="1" si="39"/>
        <v>0.58758298708272227</v>
      </c>
    </row>
    <row r="49" spans="1:67" ht="15" thickBot="1" x14ac:dyDescent="0.35">
      <c r="A49" s="12">
        <v>47</v>
      </c>
      <c r="B49" s="37">
        <f t="shared" ca="1" si="2"/>
        <v>0.46793554135959337</v>
      </c>
      <c r="C49" s="38">
        <f t="shared" ca="1" si="2"/>
        <v>0.85193931443484927</v>
      </c>
      <c r="D49" s="38">
        <f t="shared" ca="1" si="2"/>
        <v>0.39277966539903153</v>
      </c>
      <c r="E49" s="39">
        <f t="shared" ca="1" si="2"/>
        <v>0.97619339742833633</v>
      </c>
      <c r="F49" s="38">
        <f t="shared" ca="1" si="3"/>
        <v>0.17402826620236569</v>
      </c>
      <c r="G49" s="38">
        <f t="shared" ca="1" si="40"/>
        <v>0.31684176279910886</v>
      </c>
      <c r="H49" s="38">
        <f t="shared" ca="1" si="40"/>
        <v>0.14607730793504817</v>
      </c>
      <c r="I49" s="39">
        <f t="shared" ca="1" si="40"/>
        <v>0.36305266306347728</v>
      </c>
      <c r="J49" s="4"/>
      <c r="K49" s="4"/>
      <c r="L49" s="4"/>
      <c r="M49" s="12"/>
      <c r="N49" s="41">
        <f t="shared" ca="1" si="20"/>
        <v>0.28753447783727237</v>
      </c>
      <c r="O49" s="4">
        <f t="shared" ca="1" si="21"/>
        <v>1.3016802704147594E-2</v>
      </c>
      <c r="P49" s="4"/>
      <c r="Q49" s="41">
        <f t="shared" ca="1" si="22"/>
        <v>0.30592243080858778</v>
      </c>
      <c r="R49" s="4">
        <f t="shared" ca="1" si="4"/>
        <v>0.29683168508246716</v>
      </c>
      <c r="S49" s="4"/>
      <c r="T49" s="41">
        <f t="shared" ca="1" si="23"/>
        <v>0.22127084204349615</v>
      </c>
      <c r="U49" s="26">
        <f t="shared" ca="1" si="5"/>
        <v>0.1860517153387041</v>
      </c>
      <c r="V49" s="4"/>
      <c r="W49" s="41">
        <f t="shared" ca="1" si="24"/>
        <v>0.18527224931064365</v>
      </c>
      <c r="X49" s="4">
        <f t="shared" ca="1" si="6"/>
        <v>0.14451235446230204</v>
      </c>
      <c r="Y49" s="44">
        <f t="shared" ca="1" si="7"/>
        <v>0.64041255758762083</v>
      </c>
      <c r="AA49" s="12"/>
      <c r="AB49" s="41">
        <f t="shared" ca="1" si="25"/>
        <v>0.28753447783727237</v>
      </c>
      <c r="AC49" s="4">
        <f t="shared" ca="1" si="8"/>
        <v>8.8124478732742283E-3</v>
      </c>
      <c r="AD49" s="4"/>
      <c r="AE49" s="41">
        <f t="shared" ca="1" si="26"/>
        <v>0.30592243080858778</v>
      </c>
      <c r="AF49" s="26">
        <f t="shared" ca="1" si="9"/>
        <v>0.3058977735977455</v>
      </c>
      <c r="AG49" s="4"/>
      <c r="AH49" s="41">
        <f t="shared" ca="1" si="27"/>
        <v>0.22127084204349615</v>
      </c>
      <c r="AI49" s="26">
        <f t="shared" ca="1" si="10"/>
        <v>0.22105548024368271</v>
      </c>
      <c r="AJ49" s="4"/>
      <c r="AK49" s="41">
        <f t="shared" ca="1" si="28"/>
        <v>0.18527224931064365</v>
      </c>
      <c r="AL49" s="4">
        <f t="shared" ca="1" si="11"/>
        <v>0.15007052194162138</v>
      </c>
      <c r="AM49" s="44">
        <f t="shared" ca="1" si="29"/>
        <v>0.6858362236563238</v>
      </c>
      <c r="AO49" s="12"/>
      <c r="AP49" s="41">
        <f t="shared" ca="1" si="30"/>
        <v>0.28753447783727237</v>
      </c>
      <c r="AQ49" s="4">
        <f t="shared" ca="1" si="12"/>
        <v>8.8124478732742283E-3</v>
      </c>
      <c r="AR49" s="4"/>
      <c r="AS49" s="41">
        <f t="shared" ca="1" si="31"/>
        <v>0.30592243080858778</v>
      </c>
      <c r="AT49" s="47">
        <f t="shared" ca="1" si="13"/>
        <v>0.29491951354996343</v>
      </c>
      <c r="AU49" s="4"/>
      <c r="AV49" s="41">
        <f t="shared" ca="1" si="32"/>
        <v>0.22127084204349615</v>
      </c>
      <c r="AW49" s="26">
        <f t="shared" ca="1" si="14"/>
        <v>0.19228249321792784</v>
      </c>
      <c r="AX49" s="4"/>
      <c r="AY49" s="41">
        <f t="shared" ca="1" si="33"/>
        <v>0.18527224931064365</v>
      </c>
      <c r="AZ49" s="4">
        <f t="shared" ca="1" si="15"/>
        <v>0.11486879457259906</v>
      </c>
      <c r="BA49" s="44">
        <f t="shared" ca="1" si="34"/>
        <v>0.61088324921376458</v>
      </c>
      <c r="BC49" s="12"/>
      <c r="BD49" s="41">
        <f t="shared" ca="1" si="35"/>
        <v>0.28753447783727237</v>
      </c>
      <c r="BE49" s="4">
        <f t="shared" ca="1" si="16"/>
        <v>3.4004140134797044E-2</v>
      </c>
      <c r="BF49" s="4"/>
      <c r="BG49" s="41">
        <f t="shared" ca="1" si="36"/>
        <v>0.30592243080858778</v>
      </c>
      <c r="BH49" s="26">
        <f t="shared" ca="1" si="17"/>
        <v>0.28779014849846607</v>
      </c>
      <c r="BI49" s="4"/>
      <c r="BJ49" s="41">
        <f t="shared" ca="1" si="37"/>
        <v>0.22127084204349615</v>
      </c>
      <c r="BK49" s="26">
        <f t="shared" ca="1" si="18"/>
        <v>0.12531422881450643</v>
      </c>
      <c r="BL49" s="4"/>
      <c r="BM49" s="41">
        <f t="shared" ca="1" si="38"/>
        <v>0.18527224931064365</v>
      </c>
      <c r="BN49" s="4">
        <f t="shared" ca="1" si="19"/>
        <v>0</v>
      </c>
      <c r="BO49" s="44">
        <f t="shared" ca="1" si="39"/>
        <v>0.44710851744776953</v>
      </c>
    </row>
    <row r="50" spans="1:67" ht="15" thickBot="1" x14ac:dyDescent="0.35">
      <c r="A50" s="12">
        <v>48</v>
      </c>
      <c r="B50" s="37">
        <f t="shared" ca="1" si="2"/>
        <v>0.60447174553545313</v>
      </c>
      <c r="C50" s="38">
        <f t="shared" ca="1" si="2"/>
        <v>0.64385514939966271</v>
      </c>
      <c r="D50" s="38">
        <f t="shared" ca="1" si="2"/>
        <v>0.32699598239887895</v>
      </c>
      <c r="E50" s="39">
        <f t="shared" ca="1" si="2"/>
        <v>0.69747816300706467</v>
      </c>
      <c r="F50" s="38">
        <f t="shared" ca="1" si="3"/>
        <v>0.26595893560693962</v>
      </c>
      <c r="G50" s="38">
        <f t="shared" ca="1" si="40"/>
        <v>0.28328707087490818</v>
      </c>
      <c r="H50" s="38">
        <f t="shared" ca="1" si="40"/>
        <v>0.14387356244337585</v>
      </c>
      <c r="I50" s="39">
        <f t="shared" ca="1" si="40"/>
        <v>0.30688043107477647</v>
      </c>
      <c r="J50" s="4"/>
      <c r="K50" s="4"/>
      <c r="L50" s="4"/>
      <c r="M50" s="12"/>
      <c r="N50" s="41">
        <f t="shared" ca="1" si="20"/>
        <v>0.29287299427007568</v>
      </c>
      <c r="O50" s="4">
        <f t="shared" ca="1" si="21"/>
        <v>1.325847951334742E-2</v>
      </c>
      <c r="P50" s="4"/>
      <c r="Q50" s="41">
        <f t="shared" ca="1" si="22"/>
        <v>0.31691234451420597</v>
      </c>
      <c r="R50" s="4">
        <f t="shared" ca="1" si="4"/>
        <v>0.30749502413716573</v>
      </c>
      <c r="S50" s="4"/>
      <c r="T50" s="41">
        <f t="shared" ca="1" si="23"/>
        <v>0.15186887509056884</v>
      </c>
      <c r="U50" s="26">
        <f t="shared" ca="1" si="5"/>
        <v>0.12769628594627677</v>
      </c>
      <c r="V50" s="4"/>
      <c r="W50" s="41">
        <f t="shared" ca="1" si="24"/>
        <v>0.23834578612514967</v>
      </c>
      <c r="X50" s="4">
        <f t="shared" ca="1" si="6"/>
        <v>0.18590971317761676</v>
      </c>
      <c r="Y50" s="44">
        <f t="shared" ca="1" si="7"/>
        <v>0.63435950277440667</v>
      </c>
      <c r="AA50" s="12"/>
      <c r="AB50" s="41">
        <f t="shared" ca="1" si="25"/>
        <v>0.29287299427007568</v>
      </c>
      <c r="AC50" s="4">
        <f t="shared" ca="1" si="8"/>
        <v>8.9760644181093221E-3</v>
      </c>
      <c r="AD50" s="4"/>
      <c r="AE50" s="41">
        <f t="shared" ca="1" si="26"/>
        <v>0.31691234451420597</v>
      </c>
      <c r="AF50" s="26">
        <f t="shared" ca="1" si="9"/>
        <v>0.31688680152124354</v>
      </c>
      <c r="AG50" s="4"/>
      <c r="AH50" s="41">
        <f t="shared" ca="1" si="27"/>
        <v>0.15186887509056884</v>
      </c>
      <c r="AI50" s="26">
        <f t="shared" ca="1" si="10"/>
        <v>0.1517210618768029</v>
      </c>
      <c r="AJ50" s="4"/>
      <c r="AK50" s="41">
        <f t="shared" ca="1" si="28"/>
        <v>0.23834578612514967</v>
      </c>
      <c r="AL50" s="4">
        <f t="shared" ca="1" si="11"/>
        <v>0.19306008676137124</v>
      </c>
      <c r="AM50" s="44">
        <f t="shared" ca="1" si="29"/>
        <v>0.67064401457752698</v>
      </c>
      <c r="AO50" s="12"/>
      <c r="AP50" s="41">
        <f t="shared" ca="1" si="30"/>
        <v>0.29287299427007568</v>
      </c>
      <c r="AQ50" s="4">
        <f t="shared" ca="1" si="12"/>
        <v>8.9760644181093221E-3</v>
      </c>
      <c r="AR50" s="4"/>
      <c r="AS50" s="41">
        <f t="shared" ca="1" si="31"/>
        <v>0.31691234451420597</v>
      </c>
      <c r="AT50" s="47">
        <f t="shared" ca="1" si="13"/>
        <v>0.3055141600276679</v>
      </c>
      <c r="AU50" s="4"/>
      <c r="AV50" s="41">
        <f t="shared" ca="1" si="32"/>
        <v>0.15186887509056884</v>
      </c>
      <c r="AW50" s="26">
        <f t="shared" ca="1" si="14"/>
        <v>0.13197276999956609</v>
      </c>
      <c r="AX50" s="4"/>
      <c r="AY50" s="41">
        <f t="shared" ca="1" si="33"/>
        <v>0.23834578612514967</v>
      </c>
      <c r="AZ50" s="4">
        <f t="shared" ca="1" si="15"/>
        <v>0.1477743873975928</v>
      </c>
      <c r="BA50" s="44">
        <f t="shared" ca="1" si="34"/>
        <v>0.59423738184293606</v>
      </c>
      <c r="BC50" s="12"/>
      <c r="BD50" s="41">
        <f t="shared" ca="1" si="35"/>
        <v>0.29287299427007568</v>
      </c>
      <c r="BE50" s="4">
        <f t="shared" ca="1" si="16"/>
        <v>3.4635478895485412E-2</v>
      </c>
      <c r="BF50" s="4"/>
      <c r="BG50" s="41">
        <f t="shared" ca="1" si="36"/>
        <v>0.31691234451420597</v>
      </c>
      <c r="BH50" s="26">
        <f t="shared" ca="1" si="17"/>
        <v>0.29812868068443743</v>
      </c>
      <c r="BI50" s="4"/>
      <c r="BJ50" s="41">
        <f t="shared" ca="1" si="37"/>
        <v>0.15186887509056884</v>
      </c>
      <c r="BK50" s="26">
        <f t="shared" ca="1" si="18"/>
        <v>8.600921290460932E-2</v>
      </c>
      <c r="BL50" s="4"/>
      <c r="BM50" s="41">
        <f t="shared" ca="1" si="38"/>
        <v>0.23834578612514967</v>
      </c>
      <c r="BN50" s="4">
        <f t="shared" ca="1" si="19"/>
        <v>0</v>
      </c>
      <c r="BO50" s="44">
        <f t="shared" ca="1" si="39"/>
        <v>0.41877337248453217</v>
      </c>
    </row>
    <row r="51" spans="1:67" ht="15" thickBot="1" x14ac:dyDescent="0.35">
      <c r="A51" s="12">
        <v>49</v>
      </c>
      <c r="B51" s="37">
        <f t="shared" ca="1" si="2"/>
        <v>0.9391955399673485</v>
      </c>
      <c r="C51" s="38">
        <f t="shared" ca="1" si="2"/>
        <v>0.8935164602964607</v>
      </c>
      <c r="D51" s="38">
        <f t="shared" ca="1" si="2"/>
        <v>0.38890462070631826</v>
      </c>
      <c r="E51" s="39">
        <f t="shared" ca="1" si="2"/>
        <v>0.1053373384722639</v>
      </c>
      <c r="F51" s="38">
        <f t="shared" ca="1" si="3"/>
        <v>0.40361586706786756</v>
      </c>
      <c r="G51" s="38">
        <f t="shared" ca="1" si="40"/>
        <v>0.3839854487325457</v>
      </c>
      <c r="H51" s="38">
        <f t="shared" ca="1" si="40"/>
        <v>0.16713034614552988</v>
      </c>
      <c r="I51" s="39">
        <f t="shared" ca="1" si="40"/>
        <v>4.5268338054056681E-2</v>
      </c>
      <c r="J51" s="4"/>
      <c r="K51" s="4"/>
      <c r="L51" s="4"/>
      <c r="M51" s="12"/>
      <c r="N51" s="41">
        <f t="shared" ca="1" si="20"/>
        <v>0.15602361198025591</v>
      </c>
      <c r="O51" s="4">
        <f t="shared" ca="1" si="21"/>
        <v>7.0632523432019737E-3</v>
      </c>
      <c r="P51" s="4"/>
      <c r="Q51" s="41">
        <f t="shared" ca="1" si="22"/>
        <v>0.42166384007255725</v>
      </c>
      <c r="R51" s="4">
        <f t="shared" ca="1" si="4"/>
        <v>0.40913373974003986</v>
      </c>
      <c r="S51" s="4"/>
      <c r="T51" s="41">
        <f t="shared" ca="1" si="23"/>
        <v>0.29389082337010142</v>
      </c>
      <c r="U51" s="26">
        <f t="shared" ca="1" si="5"/>
        <v>0.24711295580265841</v>
      </c>
      <c r="V51" s="4"/>
      <c r="W51" s="41">
        <f t="shared" ca="1" si="24"/>
        <v>0.12842172457708542</v>
      </c>
      <c r="X51" s="4">
        <f t="shared" ca="1" si="6"/>
        <v>0.10016894517012663</v>
      </c>
      <c r="Y51" s="44">
        <f t="shared" ca="1" si="7"/>
        <v>0.7634788930560269</v>
      </c>
      <c r="AA51" s="12"/>
      <c r="AB51" s="41">
        <f t="shared" ca="1" si="25"/>
        <v>0.15602361198025591</v>
      </c>
      <c r="AC51" s="4">
        <f t="shared" ca="1" si="8"/>
        <v>4.7818611455496844E-3</v>
      </c>
      <c r="AD51" s="4"/>
      <c r="AE51" s="41">
        <f t="shared" ca="1" si="26"/>
        <v>0.42166384007255725</v>
      </c>
      <c r="AF51" s="26">
        <f t="shared" ca="1" si="9"/>
        <v>0.42162985415599097</v>
      </c>
      <c r="AG51" s="4"/>
      <c r="AH51" s="41">
        <f t="shared" ca="1" si="27"/>
        <v>0.29389082337010142</v>
      </c>
      <c r="AI51" s="26">
        <f t="shared" ca="1" si="10"/>
        <v>0.29360478090700454</v>
      </c>
      <c r="AJ51" s="4"/>
      <c r="AK51" s="41">
        <f t="shared" ca="1" si="28"/>
        <v>0.12842172457708542</v>
      </c>
      <c r="AL51" s="4">
        <f t="shared" ca="1" si="11"/>
        <v>0.1040215969074392</v>
      </c>
      <c r="AM51" s="44">
        <f t="shared" ca="1" si="29"/>
        <v>0.8240380931159843</v>
      </c>
      <c r="AO51" s="12"/>
      <c r="AP51" s="41">
        <f t="shared" ca="1" si="30"/>
        <v>0.15602361198025591</v>
      </c>
      <c r="AQ51" s="4">
        <f t="shared" ca="1" si="12"/>
        <v>4.7818611455496844E-3</v>
      </c>
      <c r="AR51" s="4"/>
      <c r="AS51" s="41">
        <f t="shared" ca="1" si="31"/>
        <v>0.42166384007255725</v>
      </c>
      <c r="AT51" s="47">
        <f t="shared" ca="1" si="13"/>
        <v>0.40649812525063544</v>
      </c>
      <c r="AU51" s="4"/>
      <c r="AV51" s="41">
        <f t="shared" ca="1" si="32"/>
        <v>0.29389082337010142</v>
      </c>
      <c r="AW51" s="26">
        <f t="shared" ca="1" si="14"/>
        <v>0.25538864375254799</v>
      </c>
      <c r="AX51" s="4"/>
      <c r="AY51" s="41">
        <f t="shared" ca="1" si="33"/>
        <v>0.12842172457708542</v>
      </c>
      <c r="AZ51" s="4">
        <f t="shared" ca="1" si="15"/>
        <v>7.9621469237792966E-2</v>
      </c>
      <c r="BA51" s="44">
        <f t="shared" ca="1" si="34"/>
        <v>0.74629009938652613</v>
      </c>
      <c r="BC51" s="12"/>
      <c r="BD51" s="41">
        <f t="shared" ca="1" si="35"/>
        <v>0.15602361198025591</v>
      </c>
      <c r="BE51" s="4">
        <f t="shared" ca="1" si="16"/>
        <v>1.8451522078393651E-2</v>
      </c>
      <c r="BF51" s="4"/>
      <c r="BG51" s="41">
        <f t="shared" ca="1" si="36"/>
        <v>0.42166384007255725</v>
      </c>
      <c r="BH51" s="26">
        <f t="shared" ca="1" si="17"/>
        <v>0.39667146613006116</v>
      </c>
      <c r="BI51" s="4"/>
      <c r="BJ51" s="41">
        <f t="shared" ca="1" si="37"/>
        <v>0.29389082337010142</v>
      </c>
      <c r="BK51" s="26">
        <f t="shared" ca="1" si="18"/>
        <v>0.16644173062370779</v>
      </c>
      <c r="BL51" s="4"/>
      <c r="BM51" s="41">
        <f t="shared" ca="1" si="38"/>
        <v>0.12842172457708542</v>
      </c>
      <c r="BN51" s="4">
        <f t="shared" ca="1" si="19"/>
        <v>0</v>
      </c>
      <c r="BO51" s="44">
        <f t="shared" ca="1" si="39"/>
        <v>0.58156471883216265</v>
      </c>
    </row>
    <row r="52" spans="1:67" ht="15" thickBot="1" x14ac:dyDescent="0.35">
      <c r="A52" s="12">
        <v>50</v>
      </c>
      <c r="B52" s="37">
        <f t="shared" ca="1" si="2"/>
        <v>0.44659975071764035</v>
      </c>
      <c r="C52" s="38">
        <f t="shared" ca="1" si="2"/>
        <v>0.69476400257738302</v>
      </c>
      <c r="D52" s="38">
        <f t="shared" ca="1" si="2"/>
        <v>0.28382262391407087</v>
      </c>
      <c r="E52" s="39">
        <f t="shared" ca="1" si="2"/>
        <v>0.11775517998242124</v>
      </c>
      <c r="F52" s="38">
        <f t="shared" ca="1" si="3"/>
        <v>0.28944696488086541</v>
      </c>
      <c r="G52" s="38">
        <f t="shared" ca="1" si="40"/>
        <v>0.45028536520981555</v>
      </c>
      <c r="H52" s="38">
        <f t="shared" ca="1" si="40"/>
        <v>0.18394904368943754</v>
      </c>
      <c r="I52" s="39">
        <f t="shared" ca="1" si="40"/>
        <v>7.6318626219881544E-2</v>
      </c>
      <c r="J52" s="4"/>
      <c r="K52" s="4"/>
      <c r="L52" s="4"/>
      <c r="M52" s="12"/>
      <c r="N52" s="41">
        <f t="shared" ca="1" si="20"/>
        <v>4.706329148490758E-2</v>
      </c>
      <c r="O52" s="4">
        <f t="shared" ca="1" si="21"/>
        <v>2.1305743383356435E-3</v>
      </c>
      <c r="P52" s="4"/>
      <c r="Q52" s="41">
        <f t="shared" ca="1" si="22"/>
        <v>0.12692881246865204</v>
      </c>
      <c r="R52" s="4">
        <f t="shared" ca="1" si="4"/>
        <v>0.12315701464257849</v>
      </c>
      <c r="S52" s="4"/>
      <c r="T52" s="41">
        <f t="shared" ca="1" si="23"/>
        <v>0.42437925386655956</v>
      </c>
      <c r="U52" s="26">
        <f t="shared" ca="1" si="5"/>
        <v>0.35683186906529674</v>
      </c>
      <c r="V52" s="4"/>
      <c r="W52" s="41">
        <f t="shared" ca="1" si="24"/>
        <v>0.4016286421798807</v>
      </c>
      <c r="X52" s="4">
        <f t="shared" ca="1" si="6"/>
        <v>0.31327034090030698</v>
      </c>
      <c r="Y52" s="44">
        <f t="shared" ca="1" si="7"/>
        <v>0.79538979894651785</v>
      </c>
      <c r="AA52" s="12"/>
      <c r="AB52" s="41">
        <f t="shared" ca="1" si="25"/>
        <v>4.706329148490758E-2</v>
      </c>
      <c r="AC52" s="4">
        <f t="shared" ca="1" si="8"/>
        <v>1.4424106843638383E-3</v>
      </c>
      <c r="AD52" s="4"/>
      <c r="AE52" s="41">
        <f t="shared" ca="1" si="26"/>
        <v>0.12692881246865204</v>
      </c>
      <c r="AF52" s="26">
        <f t="shared" ca="1" si="9"/>
        <v>0.12691858206324266</v>
      </c>
      <c r="AG52" s="4"/>
      <c r="AH52" s="41">
        <f t="shared" ca="1" si="27"/>
        <v>0.42437925386655956</v>
      </c>
      <c r="AI52" s="26">
        <f t="shared" ca="1" si="10"/>
        <v>0.42396620766909349</v>
      </c>
      <c r="AJ52" s="4"/>
      <c r="AK52" s="41">
        <f t="shared" ca="1" si="28"/>
        <v>0.4016286421798807</v>
      </c>
      <c r="AL52" s="4">
        <f t="shared" ca="1" si="11"/>
        <v>0.32531920016570337</v>
      </c>
      <c r="AM52" s="44">
        <f t="shared" ca="1" si="29"/>
        <v>0.8776464005824034</v>
      </c>
      <c r="AO52" s="12"/>
      <c r="AP52" s="41">
        <f t="shared" ca="1" si="30"/>
        <v>4.706329148490758E-2</v>
      </c>
      <c r="AQ52" s="4">
        <f t="shared" ca="1" si="12"/>
        <v>1.4424106843638383E-3</v>
      </c>
      <c r="AR52" s="4"/>
      <c r="AS52" s="41">
        <f t="shared" ca="1" si="31"/>
        <v>0.12692881246865204</v>
      </c>
      <c r="AT52" s="47">
        <f t="shared" ca="1" si="13"/>
        <v>0.12236364469838856</v>
      </c>
      <c r="AU52" s="4"/>
      <c r="AV52" s="41">
        <f t="shared" ca="1" si="32"/>
        <v>0.42437925386655956</v>
      </c>
      <c r="AW52" s="26">
        <f t="shared" ca="1" si="14"/>
        <v>0.36878198794663336</v>
      </c>
      <c r="AX52" s="4"/>
      <c r="AY52" s="41">
        <f t="shared" ca="1" si="33"/>
        <v>0.4016286421798807</v>
      </c>
      <c r="AZ52" s="4">
        <f t="shared" ca="1" si="15"/>
        <v>0.24900975815152604</v>
      </c>
      <c r="BA52" s="44">
        <f t="shared" ca="1" si="34"/>
        <v>0.74159780148091181</v>
      </c>
      <c r="BC52" s="12"/>
      <c r="BD52" s="41">
        <f t="shared" ca="1" si="35"/>
        <v>4.706329148490758E-2</v>
      </c>
      <c r="BE52" s="4">
        <f t="shared" ca="1" si="16"/>
        <v>5.5657560473958189E-3</v>
      </c>
      <c r="BF52" s="4"/>
      <c r="BG52" s="41">
        <f t="shared" ca="1" si="36"/>
        <v>0.12692881246865204</v>
      </c>
      <c r="BH52" s="26">
        <f t="shared" ca="1" si="17"/>
        <v>0.11940563394628301</v>
      </c>
      <c r="BI52" s="4"/>
      <c r="BJ52" s="41">
        <f t="shared" ca="1" si="37"/>
        <v>0.42437925386655956</v>
      </c>
      <c r="BK52" s="26">
        <f t="shared" ca="1" si="18"/>
        <v>0.2403423715118759</v>
      </c>
      <c r="BL52" s="4"/>
      <c r="BM52" s="41">
        <f t="shared" ca="1" si="38"/>
        <v>0.4016286421798807</v>
      </c>
      <c r="BN52" s="4">
        <f t="shared" ca="1" si="19"/>
        <v>0</v>
      </c>
      <c r="BO52" s="44">
        <f t="shared" ca="1" si="39"/>
        <v>0.36531376150555472</v>
      </c>
    </row>
    <row r="53" spans="1:67" ht="15" thickBot="1" x14ac:dyDescent="0.35">
      <c r="A53" s="12">
        <v>51</v>
      </c>
      <c r="B53" s="37">
        <f t="shared" ca="1" si="2"/>
        <v>0.1173851082179459</v>
      </c>
      <c r="C53" s="38">
        <f t="shared" ca="1" si="2"/>
        <v>0.41291926106478238</v>
      </c>
      <c r="D53" s="38">
        <f t="shared" ca="1" si="2"/>
        <v>0.95899589451119227</v>
      </c>
      <c r="E53" s="39">
        <f t="shared" ca="1" si="2"/>
        <v>0.99766941465976511</v>
      </c>
      <c r="F53" s="38">
        <f t="shared" ca="1" si="3"/>
        <v>4.7200056050113175E-2</v>
      </c>
      <c r="G53" s="38">
        <f t="shared" ca="1" si="40"/>
        <v>0.16603309024721274</v>
      </c>
      <c r="H53" s="38">
        <f t="shared" ca="1" si="40"/>
        <v>0.38560819732529422</v>
      </c>
      <c r="I53" s="39">
        <f t="shared" ca="1" si="40"/>
        <v>0.40115865637737996</v>
      </c>
      <c r="J53" s="4"/>
      <c r="K53" s="4"/>
      <c r="L53" s="4"/>
      <c r="M53" s="12"/>
      <c r="N53" s="41">
        <f t="shared" ca="1" si="20"/>
        <v>0.17402826620236569</v>
      </c>
      <c r="O53" s="4">
        <f t="shared" ca="1" si="21"/>
        <v>7.878330359335526E-3</v>
      </c>
      <c r="P53" s="4"/>
      <c r="Q53" s="41">
        <f t="shared" ca="1" si="22"/>
        <v>0.31684176279910886</v>
      </c>
      <c r="R53" s="4">
        <f t="shared" ca="1" si="4"/>
        <v>0.3074265398178796</v>
      </c>
      <c r="S53" s="4"/>
      <c r="T53" s="41">
        <f t="shared" ca="1" si="23"/>
        <v>0.14607730793504817</v>
      </c>
      <c r="U53" s="26">
        <f t="shared" ca="1" si="5"/>
        <v>0.12282654805477407</v>
      </c>
      <c r="V53" s="4"/>
      <c r="W53" s="41">
        <f t="shared" ca="1" si="24"/>
        <v>0.36305266306347728</v>
      </c>
      <c r="X53" s="4">
        <f t="shared" ca="1" si="6"/>
        <v>0.2831810771895123</v>
      </c>
      <c r="Y53" s="44">
        <f t="shared" ca="1" si="7"/>
        <v>0.72131249542150155</v>
      </c>
      <c r="AA53" s="12"/>
      <c r="AB53" s="41">
        <f t="shared" ca="1" si="25"/>
        <v>0.17402826620236569</v>
      </c>
      <c r="AC53" s="4">
        <f t="shared" ca="1" si="8"/>
        <v>5.3336734986354399E-3</v>
      </c>
      <c r="AD53" s="4"/>
      <c r="AE53" s="41">
        <f t="shared" ca="1" si="26"/>
        <v>0.31684176279910886</v>
      </c>
      <c r="AF53" s="26">
        <f t="shared" ca="1" si="9"/>
        <v>0.31681622549500105</v>
      </c>
      <c r="AG53" s="4"/>
      <c r="AH53" s="41">
        <f t="shared" ca="1" si="27"/>
        <v>0.14607730793504817</v>
      </c>
      <c r="AI53" s="26">
        <f t="shared" ca="1" si="10"/>
        <v>0.14593513162452185</v>
      </c>
      <c r="AJ53" s="4"/>
      <c r="AK53" s="41">
        <f t="shared" ca="1" si="28"/>
        <v>0.36305266306347728</v>
      </c>
      <c r="AL53" s="4">
        <f t="shared" ca="1" si="11"/>
        <v>0.29407265708141661</v>
      </c>
      <c r="AM53" s="44">
        <f t="shared" ca="1" si="29"/>
        <v>0.76215768769957493</v>
      </c>
      <c r="AO53" s="12"/>
      <c r="AP53" s="41">
        <f t="shared" ca="1" si="30"/>
        <v>0.17402826620236569</v>
      </c>
      <c r="AQ53" s="4">
        <f t="shared" ca="1" si="12"/>
        <v>5.3336734986354399E-3</v>
      </c>
      <c r="AR53" s="4"/>
      <c r="AS53" s="41">
        <f t="shared" ca="1" si="31"/>
        <v>0.31684176279910886</v>
      </c>
      <c r="AT53" s="47">
        <f t="shared" ca="1" si="13"/>
        <v>0.30544611688017154</v>
      </c>
      <c r="AU53" s="4"/>
      <c r="AV53" s="41">
        <f t="shared" ca="1" si="32"/>
        <v>0.14607730793504817</v>
      </c>
      <c r="AW53" s="26">
        <f t="shared" ca="1" si="14"/>
        <v>0.12693994704820916</v>
      </c>
      <c r="AX53" s="4"/>
      <c r="AY53" s="41">
        <f t="shared" ca="1" si="33"/>
        <v>0.36305266306347728</v>
      </c>
      <c r="AZ53" s="4">
        <f t="shared" ca="1" si="15"/>
        <v>0.22509265109935592</v>
      </c>
      <c r="BA53" s="44">
        <f t="shared" ca="1" si="34"/>
        <v>0.66281238852637203</v>
      </c>
      <c r="BC53" s="12"/>
      <c r="BD53" s="41">
        <f t="shared" ca="1" si="35"/>
        <v>0.17402826620236569</v>
      </c>
      <c r="BE53" s="4">
        <f t="shared" ca="1" si="16"/>
        <v>2.0580772072523654E-2</v>
      </c>
      <c r="BF53" s="4"/>
      <c r="BG53" s="41">
        <f t="shared" ca="1" si="36"/>
        <v>0.31684176279910886</v>
      </c>
      <c r="BH53" s="26">
        <f t="shared" ca="1" si="17"/>
        <v>0.29806228240754296</v>
      </c>
      <c r="BI53" s="4"/>
      <c r="BJ53" s="41">
        <f t="shared" ca="1" si="37"/>
        <v>0.14607730793504817</v>
      </c>
      <c r="BK53" s="26">
        <f t="shared" ca="1" si="18"/>
        <v>8.272922461054015E-2</v>
      </c>
      <c r="BL53" s="4"/>
      <c r="BM53" s="41">
        <f t="shared" ca="1" si="38"/>
        <v>0.36305266306347728</v>
      </c>
      <c r="BN53" s="4">
        <f t="shared" ca="1" si="19"/>
        <v>0</v>
      </c>
      <c r="BO53" s="44">
        <f t="shared" ca="1" si="39"/>
        <v>0.4013722790906068</v>
      </c>
    </row>
    <row r="54" spans="1:67" ht="15" thickBot="1" x14ac:dyDescent="0.35">
      <c r="A54" s="12">
        <v>52</v>
      </c>
      <c r="B54" s="37">
        <f t="shared" ca="1" si="2"/>
        <v>0.36723774937618481</v>
      </c>
      <c r="C54" s="38">
        <f t="shared" ca="1" si="2"/>
        <v>0.22780421562955966</v>
      </c>
      <c r="D54" s="38">
        <f t="shared" ca="1" si="2"/>
        <v>0.17821450764492619</v>
      </c>
      <c r="E54" s="39">
        <f t="shared" ca="1" si="2"/>
        <v>0.1695662513698899</v>
      </c>
      <c r="F54" s="38">
        <f t="shared" ca="1" si="3"/>
        <v>0.38950880162300405</v>
      </c>
      <c r="G54" s="38">
        <f t="shared" ca="1" si="40"/>
        <v>0.24161935200088774</v>
      </c>
      <c r="H54" s="38">
        <f t="shared" ca="1" si="40"/>
        <v>0.18902228712196353</v>
      </c>
      <c r="I54" s="39">
        <f t="shared" ca="1" si="40"/>
        <v>0.17984955925414467</v>
      </c>
      <c r="J54" s="4"/>
      <c r="K54" s="4"/>
      <c r="L54" s="4"/>
      <c r="M54" s="12"/>
      <c r="N54" s="41">
        <f t="shared" ca="1" si="20"/>
        <v>0.26595893560693962</v>
      </c>
      <c r="O54" s="4">
        <f t="shared" ca="1" si="21"/>
        <v>1.2040069136195482E-2</v>
      </c>
      <c r="P54" s="4"/>
      <c r="Q54" s="41">
        <f t="shared" ca="1" si="22"/>
        <v>0.28328707087490818</v>
      </c>
      <c r="R54" s="4">
        <f t="shared" ca="1" si="4"/>
        <v>0.27486895415814921</v>
      </c>
      <c r="S54" s="4"/>
      <c r="T54" s="41">
        <f t="shared" ca="1" si="23"/>
        <v>0.14387356244337585</v>
      </c>
      <c r="U54" s="26">
        <f t="shared" ca="1" si="5"/>
        <v>0.12097356722318771</v>
      </c>
      <c r="V54" s="4"/>
      <c r="W54" s="41">
        <f t="shared" ca="1" si="24"/>
        <v>0.30688043107477647</v>
      </c>
      <c r="X54" s="4">
        <f t="shared" ca="1" si="6"/>
        <v>0.23936673623832566</v>
      </c>
      <c r="Y54" s="44">
        <f t="shared" ca="1" si="7"/>
        <v>0.64724932675585811</v>
      </c>
      <c r="AA54" s="12"/>
      <c r="AB54" s="41">
        <f t="shared" ca="1" si="25"/>
        <v>0.26595893560693962</v>
      </c>
      <c r="AC54" s="4">
        <f t="shared" ca="1" si="8"/>
        <v>8.1511938119437528E-3</v>
      </c>
      <c r="AD54" s="4"/>
      <c r="AE54" s="41">
        <f t="shared" ca="1" si="26"/>
        <v>0.28328707087490818</v>
      </c>
      <c r="AF54" s="26">
        <f t="shared" ca="1" si="9"/>
        <v>0.28326423806393392</v>
      </c>
      <c r="AG54" s="4"/>
      <c r="AH54" s="41">
        <f t="shared" ca="1" si="27"/>
        <v>0.14387356244337585</v>
      </c>
      <c r="AI54" s="26">
        <f t="shared" ca="1" si="10"/>
        <v>0.1437335310272741</v>
      </c>
      <c r="AJ54" s="4"/>
      <c r="AK54" s="41">
        <f t="shared" ca="1" si="28"/>
        <v>0.30688043107477647</v>
      </c>
      <c r="AL54" s="4">
        <f t="shared" ca="1" si="11"/>
        <v>0.24857314917056897</v>
      </c>
      <c r="AM54" s="44">
        <f t="shared" ca="1" si="29"/>
        <v>0.68372211207372069</v>
      </c>
      <c r="AO54" s="12"/>
      <c r="AP54" s="41">
        <f t="shared" ca="1" si="30"/>
        <v>0.26595893560693962</v>
      </c>
      <c r="AQ54" s="4">
        <f t="shared" ca="1" si="12"/>
        <v>8.1511938119437528E-3</v>
      </c>
      <c r="AR54" s="4"/>
      <c r="AS54" s="41">
        <f t="shared" ca="1" si="31"/>
        <v>0.28328707087490818</v>
      </c>
      <c r="AT54" s="47">
        <f t="shared" ca="1" si="13"/>
        <v>0.27309826519290531</v>
      </c>
      <c r="AU54" s="4"/>
      <c r="AV54" s="41">
        <f t="shared" ca="1" si="32"/>
        <v>0.14387356244337585</v>
      </c>
      <c r="AW54" s="26">
        <f t="shared" ca="1" si="14"/>
        <v>0.12502491082543732</v>
      </c>
      <c r="AX54" s="4"/>
      <c r="AY54" s="41">
        <f t="shared" ca="1" si="33"/>
        <v>0.30688043107477647</v>
      </c>
      <c r="AZ54" s="4">
        <f t="shared" ca="1" si="15"/>
        <v>0.19026586726636141</v>
      </c>
      <c r="BA54" s="44">
        <f t="shared" ca="1" si="34"/>
        <v>0.59654023709664772</v>
      </c>
      <c r="BC54" s="12"/>
      <c r="BD54" s="41">
        <f t="shared" ca="1" si="35"/>
        <v>0.26595893560693962</v>
      </c>
      <c r="BE54" s="4">
        <f t="shared" ca="1" si="16"/>
        <v>3.1452593040331128E-2</v>
      </c>
      <c r="BF54" s="4"/>
      <c r="BG54" s="41">
        <f t="shared" ca="1" si="36"/>
        <v>0.28328707087490818</v>
      </c>
      <c r="BH54" s="26">
        <f t="shared" ca="1" si="17"/>
        <v>0.26649640557346377</v>
      </c>
      <c r="BI54" s="4"/>
      <c r="BJ54" s="41">
        <f t="shared" ca="1" si="37"/>
        <v>0.14387356244337585</v>
      </c>
      <c r="BK54" s="26">
        <f t="shared" ca="1" si="18"/>
        <v>8.1481158375323867E-2</v>
      </c>
      <c r="BL54" s="4"/>
      <c r="BM54" s="41">
        <f t="shared" ca="1" si="38"/>
        <v>0.30688043107477647</v>
      </c>
      <c r="BN54" s="4">
        <f t="shared" ca="1" si="19"/>
        <v>0</v>
      </c>
      <c r="BO54" s="44">
        <f t="shared" ca="1" si="39"/>
        <v>0.37943015698911875</v>
      </c>
    </row>
    <row r="55" spans="1:67" ht="15" thickBot="1" x14ac:dyDescent="0.35">
      <c r="A55" s="12">
        <v>53</v>
      </c>
      <c r="B55" s="37">
        <f t="shared" ca="1" si="2"/>
        <v>0.59425783890500516</v>
      </c>
      <c r="C55" s="38">
        <f t="shared" ca="1" si="2"/>
        <v>0.85373115677026534</v>
      </c>
      <c r="D55" s="38">
        <f t="shared" ca="1" si="2"/>
        <v>0.81072478835568751</v>
      </c>
      <c r="E55" s="39">
        <f t="shared" ca="1" si="2"/>
        <v>0.23434174468699509</v>
      </c>
      <c r="F55" s="38">
        <f t="shared" ca="1" si="3"/>
        <v>0.23836526385379014</v>
      </c>
      <c r="G55" s="38">
        <f t="shared" ca="1" si="40"/>
        <v>0.34244369888114534</v>
      </c>
      <c r="H55" s="38">
        <f t="shared" ca="1" si="40"/>
        <v>0.32519323337037764</v>
      </c>
      <c r="I55" s="39">
        <f t="shared" ca="1" si="40"/>
        <v>9.3997803894686885E-2</v>
      </c>
      <c r="J55" s="4"/>
      <c r="K55" s="4"/>
      <c r="L55" s="4"/>
      <c r="M55" s="12"/>
      <c r="N55" s="41">
        <f t="shared" ca="1" si="20"/>
        <v>0.40361586706786756</v>
      </c>
      <c r="O55" s="4">
        <f t="shared" ca="1" si="21"/>
        <v>1.8271854385612948E-2</v>
      </c>
      <c r="P55" s="4"/>
      <c r="Q55" s="41">
        <f t="shared" ca="1" si="22"/>
        <v>0.3839854487325457</v>
      </c>
      <c r="R55" s="4">
        <f t="shared" ca="1" si="4"/>
        <v>0.37257499390668819</v>
      </c>
      <c r="S55" s="4"/>
      <c r="T55" s="41">
        <f t="shared" ca="1" si="23"/>
        <v>0.16713034614552988</v>
      </c>
      <c r="U55" s="26">
        <f t="shared" ca="1" si="5"/>
        <v>0.14052862681028144</v>
      </c>
      <c r="V55" s="4"/>
      <c r="W55" s="41">
        <f t="shared" ca="1" si="24"/>
        <v>4.5268338054056681E-2</v>
      </c>
      <c r="X55" s="4">
        <f t="shared" ca="1" si="6"/>
        <v>3.5309303682164214E-2</v>
      </c>
      <c r="Y55" s="44">
        <f t="shared" ca="1" si="7"/>
        <v>0.56668477878474677</v>
      </c>
      <c r="AA55" s="12"/>
      <c r="AB55" s="41">
        <f t="shared" ca="1" si="25"/>
        <v>0.40361586706786756</v>
      </c>
      <c r="AC55" s="4">
        <f t="shared" ca="1" si="8"/>
        <v>1.2370147107627657E-2</v>
      </c>
      <c r="AD55" s="4"/>
      <c r="AE55" s="41">
        <f t="shared" ca="1" si="26"/>
        <v>0.3839854487325457</v>
      </c>
      <c r="AF55" s="26">
        <f t="shared" ca="1" si="9"/>
        <v>0.38395449967743805</v>
      </c>
      <c r="AG55" s="4"/>
      <c r="AH55" s="41">
        <f t="shared" ca="1" si="27"/>
        <v>0.16713034614552988</v>
      </c>
      <c r="AI55" s="26">
        <f t="shared" ca="1" si="10"/>
        <v>0.16696767901859649</v>
      </c>
      <c r="AJ55" s="4"/>
      <c r="AK55" s="41">
        <f t="shared" ca="1" si="28"/>
        <v>4.5268338054056681E-2</v>
      </c>
      <c r="AL55" s="4">
        <f t="shared" ca="1" si="11"/>
        <v>3.6667353823785914E-2</v>
      </c>
      <c r="AM55" s="44">
        <f t="shared" ca="1" si="29"/>
        <v>0.59995967962744812</v>
      </c>
      <c r="AO55" s="12"/>
      <c r="AP55" s="41">
        <f t="shared" ca="1" si="30"/>
        <v>0.40361586706786756</v>
      </c>
      <c r="AQ55" s="4">
        <f t="shared" ca="1" si="12"/>
        <v>1.2370147107627657E-2</v>
      </c>
      <c r="AR55" s="4"/>
      <c r="AS55" s="41">
        <f t="shared" ca="1" si="31"/>
        <v>0.3839854487325457</v>
      </c>
      <c r="AT55" s="47">
        <f t="shared" ca="1" si="13"/>
        <v>0.37017488861849035</v>
      </c>
      <c r="AU55" s="4"/>
      <c r="AV55" s="41">
        <f t="shared" ca="1" si="32"/>
        <v>0.16713034614552988</v>
      </c>
      <c r="AW55" s="26">
        <f t="shared" ca="1" si="14"/>
        <v>0.14523485947109391</v>
      </c>
      <c r="AX55" s="4"/>
      <c r="AY55" s="41">
        <f t="shared" ca="1" si="33"/>
        <v>4.5268338054056681E-2</v>
      </c>
      <c r="AZ55" s="4">
        <f t="shared" ca="1" si="15"/>
        <v>2.8066369593515141E-2</v>
      </c>
      <c r="BA55" s="44">
        <f t="shared" ca="1" si="34"/>
        <v>0.55584626479072707</v>
      </c>
      <c r="BC55" s="12"/>
      <c r="BD55" s="41">
        <f t="shared" ca="1" si="35"/>
        <v>0.40361586706786756</v>
      </c>
      <c r="BE55" s="4">
        <f t="shared" ca="1" si="16"/>
        <v>4.7732051500866297E-2</v>
      </c>
      <c r="BF55" s="4"/>
      <c r="BG55" s="41">
        <f t="shared" ca="1" si="36"/>
        <v>0.3839854487325457</v>
      </c>
      <c r="BH55" s="26">
        <f t="shared" ca="1" si="17"/>
        <v>0.36122630504702219</v>
      </c>
      <c r="BI55" s="4"/>
      <c r="BJ55" s="41">
        <f t="shared" ca="1" si="37"/>
        <v>0.16713034614552988</v>
      </c>
      <c r="BK55" s="26">
        <f t="shared" ca="1" si="18"/>
        <v>9.4652373739381263E-2</v>
      </c>
      <c r="BL55" s="4"/>
      <c r="BM55" s="41">
        <f t="shared" ca="1" si="38"/>
        <v>4.5268338054056681E-2</v>
      </c>
      <c r="BN55" s="4">
        <f t="shared" ca="1" si="19"/>
        <v>0</v>
      </c>
      <c r="BO55" s="44">
        <f t="shared" ca="1" si="39"/>
        <v>0.50361073028726977</v>
      </c>
    </row>
    <row r="56" spans="1:67" ht="15" thickBot="1" x14ac:dyDescent="0.35">
      <c r="A56" s="12">
        <v>54</v>
      </c>
      <c r="B56" s="37">
        <f t="shared" ca="1" si="2"/>
        <v>0.46903452542688695</v>
      </c>
      <c r="C56" s="38">
        <f t="shared" ca="1" si="2"/>
        <v>0.39677625402887473</v>
      </c>
      <c r="D56" s="38">
        <f t="shared" ca="1" si="2"/>
        <v>0.76011298619836321</v>
      </c>
      <c r="E56" s="39">
        <f t="shared" ca="1" si="2"/>
        <v>4.0042196023319043E-2</v>
      </c>
      <c r="F56" s="38">
        <f t="shared" ca="1" si="3"/>
        <v>0.28153908075926171</v>
      </c>
      <c r="G56" s="38">
        <f t="shared" ca="1" si="40"/>
        <v>0.23816588283074214</v>
      </c>
      <c r="H56" s="38">
        <f t="shared" ca="1" si="40"/>
        <v>0.45625961375165991</v>
      </c>
      <c r="I56" s="39">
        <f t="shared" ca="1" si="40"/>
        <v>2.4035422658336292E-2</v>
      </c>
      <c r="J56" s="4"/>
      <c r="K56" s="4"/>
      <c r="L56" s="4"/>
      <c r="M56" s="12"/>
      <c r="N56" s="41">
        <f t="shared" ca="1" si="20"/>
        <v>0.28944696488086541</v>
      </c>
      <c r="O56" s="4">
        <f t="shared" ca="1" si="21"/>
        <v>1.3103381770101478E-2</v>
      </c>
      <c r="P56" s="4"/>
      <c r="Q56" s="41">
        <f t="shared" ca="1" si="22"/>
        <v>0.45028536520981555</v>
      </c>
      <c r="R56" s="4">
        <f t="shared" ca="1" si="4"/>
        <v>0.4369047518677458</v>
      </c>
      <c r="S56" s="4"/>
      <c r="T56" s="41">
        <f t="shared" ca="1" si="23"/>
        <v>0.18394904368943754</v>
      </c>
      <c r="U56" s="26">
        <f t="shared" ca="1" si="5"/>
        <v>0.15467033431637825</v>
      </c>
      <c r="V56" s="4"/>
      <c r="W56" s="41">
        <f t="shared" ca="1" si="24"/>
        <v>7.6318626219881544E-2</v>
      </c>
      <c r="X56" s="4">
        <f t="shared" ca="1" si="6"/>
        <v>5.9528528451507606E-2</v>
      </c>
      <c r="Y56" s="44">
        <f t="shared" ca="1" si="7"/>
        <v>0.66420699640573311</v>
      </c>
      <c r="AA56" s="12"/>
      <c r="AB56" s="41">
        <f t="shared" ca="1" si="25"/>
        <v>0.28944696488086541</v>
      </c>
      <c r="AC56" s="4">
        <f t="shared" ca="1" si="8"/>
        <v>8.8710623827645101E-3</v>
      </c>
      <c r="AD56" s="4"/>
      <c r="AE56" s="41">
        <f t="shared" ca="1" si="26"/>
        <v>0.45028536520981555</v>
      </c>
      <c r="AF56" s="26">
        <f t="shared" ca="1" si="9"/>
        <v>0.4502490724111482</v>
      </c>
      <c r="AG56" s="4"/>
      <c r="AH56" s="41">
        <f t="shared" ca="1" si="27"/>
        <v>0.18394904368943754</v>
      </c>
      <c r="AI56" s="26">
        <f t="shared" ca="1" si="10"/>
        <v>0.1837700070086121</v>
      </c>
      <c r="AJ56" s="4"/>
      <c r="AK56" s="41">
        <f t="shared" ca="1" si="28"/>
        <v>7.6318626219881544E-2</v>
      </c>
      <c r="AL56" s="4">
        <f t="shared" ca="1" si="11"/>
        <v>6.1818087238104058E-2</v>
      </c>
      <c r="AM56" s="44">
        <f t="shared" ca="1" si="29"/>
        <v>0.7047082290406288</v>
      </c>
      <c r="AO56" s="12"/>
      <c r="AP56" s="41">
        <f t="shared" ca="1" si="30"/>
        <v>0.28944696488086541</v>
      </c>
      <c r="AQ56" s="4">
        <f t="shared" ca="1" si="12"/>
        <v>8.8710623827645101E-3</v>
      </c>
      <c r="AR56" s="4"/>
      <c r="AS56" s="41">
        <f t="shared" ca="1" si="31"/>
        <v>0.45028536520981555</v>
      </c>
      <c r="AT56" s="47">
        <f t="shared" ca="1" si="13"/>
        <v>0.43409023821936288</v>
      </c>
      <c r="AU56" s="4"/>
      <c r="AV56" s="41">
        <f t="shared" ca="1" si="32"/>
        <v>0.18394904368943754</v>
      </c>
      <c r="AW56" s="26">
        <f t="shared" ca="1" si="14"/>
        <v>0.15985016561154369</v>
      </c>
      <c r="AX56" s="4"/>
      <c r="AY56" s="41">
        <f t="shared" ca="1" si="33"/>
        <v>7.6318626219881544E-2</v>
      </c>
      <c r="AZ56" s="4">
        <f t="shared" ca="1" si="15"/>
        <v>4.7317548256326558E-2</v>
      </c>
      <c r="BA56" s="44">
        <f t="shared" ca="1" si="34"/>
        <v>0.6501290144699976</v>
      </c>
      <c r="BC56" s="12"/>
      <c r="BD56" s="41">
        <f t="shared" ca="1" si="35"/>
        <v>0.28944696488086541</v>
      </c>
      <c r="BE56" s="4">
        <f t="shared" ca="1" si="16"/>
        <v>3.4230312933014047E-2</v>
      </c>
      <c r="BF56" s="4"/>
      <c r="BG56" s="41">
        <f t="shared" ca="1" si="36"/>
        <v>0.45028536520981555</v>
      </c>
      <c r="BH56" s="26">
        <f t="shared" ca="1" si="17"/>
        <v>0.42359656916265942</v>
      </c>
      <c r="BI56" s="4"/>
      <c r="BJ56" s="41">
        <f t="shared" ca="1" si="37"/>
        <v>0.18394904368943754</v>
      </c>
      <c r="BK56" s="26">
        <f t="shared" ca="1" si="18"/>
        <v>0.10417745211353469</v>
      </c>
      <c r="BL56" s="4"/>
      <c r="BM56" s="41">
        <f t="shared" ca="1" si="38"/>
        <v>7.6318626219881544E-2</v>
      </c>
      <c r="BN56" s="4">
        <f t="shared" ca="1" si="19"/>
        <v>0</v>
      </c>
      <c r="BO56" s="44">
        <f t="shared" ca="1" si="39"/>
        <v>0.56200433420920815</v>
      </c>
    </row>
    <row r="57" spans="1:67" ht="15" thickBot="1" x14ac:dyDescent="0.35">
      <c r="A57" s="12">
        <v>55</v>
      </c>
      <c r="B57" s="37">
        <f t="shared" ca="1" si="2"/>
        <v>0.40813326032282871</v>
      </c>
      <c r="C57" s="38">
        <f t="shared" ca="1" si="2"/>
        <v>0.69984537643839506</v>
      </c>
      <c r="D57" s="38">
        <f t="shared" ca="1" si="2"/>
        <v>0.81020241391653591</v>
      </c>
      <c r="E57" s="39">
        <f t="shared" ca="1" si="2"/>
        <v>0.25597322468735006</v>
      </c>
      <c r="F57" s="38">
        <f t="shared" ca="1" si="3"/>
        <v>0.18772046903354644</v>
      </c>
      <c r="G57" s="38">
        <f t="shared" ca="1" si="40"/>
        <v>0.3218931537509539</v>
      </c>
      <c r="H57" s="38">
        <f t="shared" ca="1" si="40"/>
        <v>0.37265175847766235</v>
      </c>
      <c r="I57" s="39">
        <f t="shared" ca="1" si="40"/>
        <v>0.11773461873783726</v>
      </c>
      <c r="J57" s="4"/>
      <c r="K57" s="4"/>
      <c r="L57" s="4"/>
      <c r="M57" s="12"/>
      <c r="N57" s="41">
        <f t="shared" ca="1" si="20"/>
        <v>4.7200056050113175E-2</v>
      </c>
      <c r="O57" s="4">
        <f t="shared" ca="1" si="21"/>
        <v>2.1367657258019052E-3</v>
      </c>
      <c r="P57" s="4"/>
      <c r="Q57" s="41">
        <f t="shared" ca="1" si="22"/>
        <v>0.16603309024721274</v>
      </c>
      <c r="R57" s="4">
        <f t="shared" ca="1" si="4"/>
        <v>0.16109927548387543</v>
      </c>
      <c r="S57" s="4"/>
      <c r="T57" s="41">
        <f t="shared" ca="1" si="23"/>
        <v>0.38560819732529422</v>
      </c>
      <c r="U57" s="26">
        <f t="shared" ca="1" si="5"/>
        <v>0.32423190465797402</v>
      </c>
      <c r="V57" s="4"/>
      <c r="W57" s="41">
        <f t="shared" ca="1" si="24"/>
        <v>0.40115865637737996</v>
      </c>
      <c r="X57" s="4">
        <f t="shared" ca="1" si="6"/>
        <v>0.31290375197435638</v>
      </c>
      <c r="Y57" s="44">
        <f t="shared" ca="1" si="7"/>
        <v>0.80037169784200768</v>
      </c>
      <c r="AA57" s="12"/>
      <c r="AB57" s="41">
        <f t="shared" ca="1" si="25"/>
        <v>4.7200056050113175E-2</v>
      </c>
      <c r="AC57" s="4">
        <f t="shared" ca="1" si="8"/>
        <v>1.4466022881354994E-3</v>
      </c>
      <c r="AD57" s="4"/>
      <c r="AE57" s="41">
        <f t="shared" ca="1" si="26"/>
        <v>0.16603309024721274</v>
      </c>
      <c r="AF57" s="26">
        <f t="shared" ca="1" si="9"/>
        <v>0.16601970805453667</v>
      </c>
      <c r="AG57" s="4"/>
      <c r="AH57" s="41">
        <f t="shared" ca="1" si="27"/>
        <v>0.38560819732529422</v>
      </c>
      <c r="AI57" s="26">
        <f t="shared" ca="1" si="10"/>
        <v>0.38523288680253465</v>
      </c>
      <c r="AJ57" s="4"/>
      <c r="AK57" s="41">
        <f t="shared" ca="1" si="28"/>
        <v>0.40115865637737996</v>
      </c>
      <c r="AL57" s="4">
        <f t="shared" ca="1" si="11"/>
        <v>0.32493851166567778</v>
      </c>
      <c r="AM57" s="44">
        <f t="shared" ca="1" si="29"/>
        <v>0.87763770881088465</v>
      </c>
      <c r="AO57" s="12"/>
      <c r="AP57" s="41">
        <f t="shared" ca="1" si="30"/>
        <v>4.7200056050113175E-2</v>
      </c>
      <c r="AQ57" s="4">
        <f t="shared" ca="1" si="12"/>
        <v>1.4466022881354994E-3</v>
      </c>
      <c r="AR57" s="4"/>
      <c r="AS57" s="41">
        <f t="shared" ca="1" si="31"/>
        <v>0.16603309024721274</v>
      </c>
      <c r="AT57" s="47">
        <f t="shared" ca="1" si="13"/>
        <v>0.16006148381954668</v>
      </c>
      <c r="AU57" s="4"/>
      <c r="AV57" s="41">
        <f t="shared" ca="1" si="32"/>
        <v>0.38560819732529422</v>
      </c>
      <c r="AW57" s="26">
        <f t="shared" ca="1" si="14"/>
        <v>0.33509026721380275</v>
      </c>
      <c r="AX57" s="4"/>
      <c r="AY57" s="41">
        <f t="shared" ca="1" si="33"/>
        <v>0.40115865637737996</v>
      </c>
      <c r="AZ57" s="4">
        <f t="shared" ca="1" si="15"/>
        <v>0.24871836695397556</v>
      </c>
      <c r="BA57" s="44">
        <f t="shared" ca="1" si="34"/>
        <v>0.74531672027546048</v>
      </c>
      <c r="BC57" s="12"/>
      <c r="BD57" s="41">
        <f t="shared" ca="1" si="35"/>
        <v>4.7200056050113175E-2</v>
      </c>
      <c r="BE57" s="4">
        <f t="shared" ca="1" si="16"/>
        <v>5.5819299736522641E-3</v>
      </c>
      <c r="BF57" s="4"/>
      <c r="BG57" s="41">
        <f t="shared" ca="1" si="36"/>
        <v>0.16603309024721274</v>
      </c>
      <c r="BH57" s="26">
        <f t="shared" ca="1" si="17"/>
        <v>0.15619216796757759</v>
      </c>
      <c r="BI57" s="4"/>
      <c r="BJ57" s="41">
        <f t="shared" ca="1" si="37"/>
        <v>0.38560819732529422</v>
      </c>
      <c r="BK57" s="26">
        <f t="shared" ca="1" si="18"/>
        <v>0.21838482389321034</v>
      </c>
      <c r="BL57" s="4"/>
      <c r="BM57" s="41">
        <f t="shared" ca="1" si="38"/>
        <v>0.40115865637737996</v>
      </c>
      <c r="BN57" s="4">
        <f t="shared" ca="1" si="19"/>
        <v>0</v>
      </c>
      <c r="BO57" s="44">
        <f t="shared" ca="1" si="39"/>
        <v>0.38015892183444022</v>
      </c>
    </row>
    <row r="58" spans="1:67" ht="15" thickBot="1" x14ac:dyDescent="0.35">
      <c r="A58" s="12">
        <v>56</v>
      </c>
      <c r="B58" s="37">
        <f t="shared" ca="1" si="2"/>
        <v>0.7191346792876453</v>
      </c>
      <c r="C58" s="38">
        <f t="shared" ca="1" si="2"/>
        <v>0.65733030364553813</v>
      </c>
      <c r="D58" s="38">
        <f t="shared" ca="1" si="2"/>
        <v>0.27370758335548129</v>
      </c>
      <c r="E58" s="39">
        <f t="shared" ca="1" si="2"/>
        <v>0.55327866059247599</v>
      </c>
      <c r="F58" s="38">
        <f t="shared" ca="1" si="3"/>
        <v>0.32636741422479287</v>
      </c>
      <c r="G58" s="38">
        <f t="shared" ca="1" si="40"/>
        <v>0.29831851761745215</v>
      </c>
      <c r="H58" s="38">
        <f t="shared" ca="1" si="40"/>
        <v>0.12421767272012584</v>
      </c>
      <c r="I58" s="39">
        <f t="shared" ca="1" si="40"/>
        <v>0.25109639543762913</v>
      </c>
      <c r="J58" s="4"/>
      <c r="K58" s="4"/>
      <c r="L58" s="4"/>
      <c r="M58" s="12"/>
      <c r="N58" s="41">
        <f t="shared" ca="1" si="20"/>
        <v>0.38950880162300405</v>
      </c>
      <c r="O58" s="4">
        <f t="shared" ca="1" si="21"/>
        <v>1.7633221797926507E-2</v>
      </c>
      <c r="P58" s="4"/>
      <c r="Q58" s="41">
        <f t="shared" ca="1" si="22"/>
        <v>0.24161935200088774</v>
      </c>
      <c r="R58" s="4">
        <f t="shared" ca="1" si="4"/>
        <v>0.2344394270580043</v>
      </c>
      <c r="S58" s="4"/>
      <c r="T58" s="41">
        <f t="shared" ca="1" si="23"/>
        <v>0.18902228712196353</v>
      </c>
      <c r="U58" s="26">
        <f t="shared" ca="1" si="5"/>
        <v>0.15893608227591616</v>
      </c>
      <c r="V58" s="4"/>
      <c r="W58" s="41">
        <f t="shared" ca="1" si="24"/>
        <v>0.17984955925414467</v>
      </c>
      <c r="X58" s="4">
        <f t="shared" ca="1" si="6"/>
        <v>0.14028265621823285</v>
      </c>
      <c r="Y58" s="44">
        <f t="shared" ca="1" si="7"/>
        <v>0.55129138735007988</v>
      </c>
      <c r="AA58" s="12"/>
      <c r="AB58" s="41">
        <f t="shared" ca="1" si="25"/>
        <v>0.38950880162300405</v>
      </c>
      <c r="AC58" s="4">
        <f t="shared" ca="1" si="8"/>
        <v>1.193778929157443E-2</v>
      </c>
      <c r="AD58" s="4"/>
      <c r="AE58" s="41">
        <f t="shared" ca="1" si="26"/>
        <v>0.24161935200088774</v>
      </c>
      <c r="AF58" s="26">
        <f t="shared" ca="1" si="9"/>
        <v>0.24159987758938381</v>
      </c>
      <c r="AG58" s="4"/>
      <c r="AH58" s="41">
        <f t="shared" ca="1" si="27"/>
        <v>0.18902228712196353</v>
      </c>
      <c r="AI58" s="26">
        <f t="shared" ca="1" si="10"/>
        <v>0.18883831267877216</v>
      </c>
      <c r="AJ58" s="4"/>
      <c r="AK58" s="41">
        <f t="shared" ca="1" si="28"/>
        <v>0.17984955925414467</v>
      </c>
      <c r="AL58" s="4">
        <f t="shared" ca="1" si="11"/>
        <v>0.14567814299585718</v>
      </c>
      <c r="AM58" s="44">
        <f t="shared" ca="1" si="29"/>
        <v>0.58805412255558753</v>
      </c>
      <c r="AO58" s="12"/>
      <c r="AP58" s="41">
        <f t="shared" ca="1" si="30"/>
        <v>0.38950880162300405</v>
      </c>
      <c r="AQ58" s="4">
        <f t="shared" ca="1" si="12"/>
        <v>1.193778929157443E-2</v>
      </c>
      <c r="AR58" s="4"/>
      <c r="AS58" s="41">
        <f t="shared" ca="1" si="31"/>
        <v>0.24161935200088774</v>
      </c>
      <c r="AT58" s="47">
        <f t="shared" ca="1" si="13"/>
        <v>0.2329291826297781</v>
      </c>
      <c r="AU58" s="4"/>
      <c r="AV58" s="41">
        <f t="shared" ca="1" si="32"/>
        <v>0.18902228712196353</v>
      </c>
      <c r="AW58" s="26">
        <f t="shared" ca="1" si="14"/>
        <v>0.16425877131349073</v>
      </c>
      <c r="AX58" s="4"/>
      <c r="AY58" s="41">
        <f t="shared" ca="1" si="33"/>
        <v>0.17984955925414467</v>
      </c>
      <c r="AZ58" s="4">
        <f t="shared" ca="1" si="15"/>
        <v>0.1115067267375697</v>
      </c>
      <c r="BA58" s="44">
        <f t="shared" ca="1" si="34"/>
        <v>0.52063246997241297</v>
      </c>
      <c r="BC58" s="12"/>
      <c r="BD58" s="41">
        <f t="shared" ca="1" si="35"/>
        <v>0.38950880162300405</v>
      </c>
      <c r="BE58" s="4">
        <f t="shared" ca="1" si="16"/>
        <v>4.606373459540853E-2</v>
      </c>
      <c r="BF58" s="4"/>
      <c r="BG58" s="41">
        <f t="shared" ca="1" si="36"/>
        <v>0.24161935200088774</v>
      </c>
      <c r="BH58" s="26">
        <f t="shared" ca="1" si="17"/>
        <v>0.2272983677877034</v>
      </c>
      <c r="BI58" s="4"/>
      <c r="BJ58" s="41">
        <f t="shared" ca="1" si="37"/>
        <v>0.18902228712196353</v>
      </c>
      <c r="BK58" s="26">
        <f t="shared" ca="1" si="18"/>
        <v>0.10705062592380238</v>
      </c>
      <c r="BL58" s="4"/>
      <c r="BM58" s="41">
        <f t="shared" ca="1" si="38"/>
        <v>0.17984955925414467</v>
      </c>
      <c r="BN58" s="4">
        <f t="shared" ca="1" si="19"/>
        <v>0</v>
      </c>
      <c r="BO58" s="44">
        <f t="shared" ca="1" si="39"/>
        <v>0.38041272830691431</v>
      </c>
    </row>
    <row r="59" spans="1:67" ht="15" thickBot="1" x14ac:dyDescent="0.35">
      <c r="A59" s="12">
        <v>57</v>
      </c>
      <c r="B59" s="37">
        <f t="shared" ca="1" si="2"/>
        <v>0.61880151304133058</v>
      </c>
      <c r="C59" s="38">
        <f t="shared" ca="1" si="2"/>
        <v>0.60010200080582998</v>
      </c>
      <c r="D59" s="38">
        <f t="shared" ca="1" si="2"/>
        <v>0.89902887692496802</v>
      </c>
      <c r="E59" s="39">
        <f t="shared" ca="1" si="2"/>
        <v>0.33372467169149977</v>
      </c>
      <c r="F59" s="38">
        <f t="shared" ca="1" si="3"/>
        <v>0.25240133398571962</v>
      </c>
      <c r="G59" s="38">
        <f t="shared" ca="1" si="40"/>
        <v>0.24477403874863221</v>
      </c>
      <c r="H59" s="38">
        <f t="shared" ca="1" si="40"/>
        <v>0.36670254200297869</v>
      </c>
      <c r="I59" s="39">
        <f t="shared" ca="1" si="40"/>
        <v>0.13612208526266945</v>
      </c>
      <c r="J59" s="4"/>
      <c r="K59" s="4"/>
      <c r="L59" s="4"/>
      <c r="M59" s="12"/>
      <c r="N59" s="41">
        <f t="shared" ca="1" si="20"/>
        <v>0.23836526385379014</v>
      </c>
      <c r="O59" s="4">
        <f t="shared" ca="1" si="21"/>
        <v>1.0790892398173017E-2</v>
      </c>
      <c r="P59" s="4"/>
      <c r="Q59" s="41">
        <f t="shared" ca="1" si="22"/>
        <v>0.34244369888114534</v>
      </c>
      <c r="R59" s="4">
        <f t="shared" ca="1" si="4"/>
        <v>0.33226769255231053</v>
      </c>
      <c r="S59" s="4"/>
      <c r="T59" s="41">
        <f t="shared" ca="1" si="23"/>
        <v>0.32519323337037764</v>
      </c>
      <c r="U59" s="26">
        <f t="shared" ca="1" si="5"/>
        <v>0.2734330394657466</v>
      </c>
      <c r="V59" s="4"/>
      <c r="W59" s="41">
        <f t="shared" ca="1" si="24"/>
        <v>9.3997803894686885E-2</v>
      </c>
      <c r="X59" s="4">
        <f t="shared" ca="1" si="6"/>
        <v>7.331828703785577E-2</v>
      </c>
      <c r="Y59" s="44">
        <f t="shared" ca="1" si="7"/>
        <v>0.68980991145408599</v>
      </c>
      <c r="AA59" s="12"/>
      <c r="AB59" s="41">
        <f t="shared" ca="1" si="25"/>
        <v>0.23836526385379014</v>
      </c>
      <c r="AC59" s="4">
        <f t="shared" ca="1" si="8"/>
        <v>7.3054942082444426E-3</v>
      </c>
      <c r="AD59" s="4"/>
      <c r="AE59" s="41">
        <f t="shared" ca="1" si="26"/>
        <v>0.34244369888114534</v>
      </c>
      <c r="AF59" s="26">
        <f t="shared" ca="1" si="9"/>
        <v>0.34241609807246126</v>
      </c>
      <c r="AG59" s="4"/>
      <c r="AH59" s="41">
        <f t="shared" ca="1" si="27"/>
        <v>0.32519323337037764</v>
      </c>
      <c r="AI59" s="26">
        <f t="shared" ca="1" si="10"/>
        <v>0.32487672442876109</v>
      </c>
      <c r="AJ59" s="4"/>
      <c r="AK59" s="41">
        <f t="shared" ca="1" si="28"/>
        <v>9.3997803894686885E-2</v>
      </c>
      <c r="AL59" s="4">
        <f t="shared" ca="1" si="11"/>
        <v>7.6138221154696387E-2</v>
      </c>
      <c r="AM59" s="44">
        <f t="shared" ca="1" si="29"/>
        <v>0.75073653786416317</v>
      </c>
      <c r="AO59" s="12"/>
      <c r="AP59" s="41">
        <f t="shared" ca="1" si="30"/>
        <v>0.23836526385379014</v>
      </c>
      <c r="AQ59" s="4">
        <f t="shared" ca="1" si="12"/>
        <v>7.3054942082444426E-3</v>
      </c>
      <c r="AR59" s="4"/>
      <c r="AS59" s="41">
        <f t="shared" ca="1" si="31"/>
        <v>0.34244369888114534</v>
      </c>
      <c r="AT59" s="47">
        <f t="shared" ca="1" si="13"/>
        <v>0.33012724443036323</v>
      </c>
      <c r="AU59" s="4"/>
      <c r="AV59" s="41">
        <f t="shared" ca="1" si="32"/>
        <v>0.32519323337037764</v>
      </c>
      <c r="AW59" s="26">
        <f t="shared" ca="1" si="14"/>
        <v>0.28259017371011802</v>
      </c>
      <c r="AX59" s="4"/>
      <c r="AY59" s="41">
        <f t="shared" ca="1" si="33"/>
        <v>9.3997803894686885E-2</v>
      </c>
      <c r="AZ59" s="4">
        <f t="shared" ca="1" si="15"/>
        <v>5.8278638414705868E-2</v>
      </c>
      <c r="BA59" s="44">
        <f t="shared" ca="1" si="34"/>
        <v>0.67830155076343157</v>
      </c>
      <c r="BC59" s="12"/>
      <c r="BD59" s="41">
        <f t="shared" ca="1" si="35"/>
        <v>0.23836526385379014</v>
      </c>
      <c r="BE59" s="4">
        <f t="shared" ca="1" si="16"/>
        <v>2.8189335401855132E-2</v>
      </c>
      <c r="BF59" s="4"/>
      <c r="BG59" s="41">
        <f t="shared" ca="1" si="36"/>
        <v>0.34244369888114534</v>
      </c>
      <c r="BH59" s="26">
        <f t="shared" ca="1" si="17"/>
        <v>0.32214676999291908</v>
      </c>
      <c r="BI59" s="4"/>
      <c r="BJ59" s="41">
        <f t="shared" ca="1" si="37"/>
        <v>0.32519323337037764</v>
      </c>
      <c r="BK59" s="26">
        <f t="shared" ca="1" si="18"/>
        <v>0.18416949508193234</v>
      </c>
      <c r="BL59" s="4"/>
      <c r="BM59" s="41">
        <f t="shared" ca="1" si="38"/>
        <v>9.3997803894686885E-2</v>
      </c>
      <c r="BN59" s="4">
        <f t="shared" ca="1" si="19"/>
        <v>0</v>
      </c>
      <c r="BO59" s="44">
        <f t="shared" ca="1" si="39"/>
        <v>0.53450560047670659</v>
      </c>
    </row>
    <row r="60" spans="1:67" ht="15" thickBot="1" x14ac:dyDescent="0.35">
      <c r="A60" s="12">
        <v>58</v>
      </c>
      <c r="B60" s="37">
        <f t="shared" ca="1" si="2"/>
        <v>0.48381174605733224</v>
      </c>
      <c r="C60" s="38">
        <f t="shared" ca="1" si="2"/>
        <v>0.71449784089743262</v>
      </c>
      <c r="D60" s="38">
        <f t="shared" ca="1" si="2"/>
        <v>0.61828346007402601</v>
      </c>
      <c r="E60" s="39">
        <f t="shared" ca="1" si="2"/>
        <v>0.29737121857532722</v>
      </c>
      <c r="F60" s="38">
        <f t="shared" ca="1" si="3"/>
        <v>0.22886467568507879</v>
      </c>
      <c r="G60" s="38">
        <f t="shared" ca="1" si="40"/>
        <v>0.33798955475401427</v>
      </c>
      <c r="H60" s="38">
        <f t="shared" ca="1" si="40"/>
        <v>0.29247583326454013</v>
      </c>
      <c r="I60" s="39">
        <f t="shared" ca="1" si="40"/>
        <v>0.14066993629636684</v>
      </c>
      <c r="J60" s="4"/>
      <c r="K60" s="4"/>
      <c r="L60" s="4"/>
      <c r="M60" s="12"/>
      <c r="N60" s="41">
        <f t="shared" ca="1" si="20"/>
        <v>0.28153908075926171</v>
      </c>
      <c r="O60" s="4">
        <f t="shared" ca="1" si="21"/>
        <v>1.2745388641095111E-2</v>
      </c>
      <c r="P60" s="4"/>
      <c r="Q60" s="41">
        <f t="shared" ca="1" si="22"/>
        <v>0.23816588283074214</v>
      </c>
      <c r="R60" s="4">
        <f t="shared" ca="1" si="4"/>
        <v>0.23108858066715543</v>
      </c>
      <c r="S60" s="4"/>
      <c r="T60" s="41">
        <f t="shared" ca="1" si="23"/>
        <v>0.45625961375165991</v>
      </c>
      <c r="U60" s="26">
        <f t="shared" ca="1" si="5"/>
        <v>0.38363791177503692</v>
      </c>
      <c r="V60" s="4"/>
      <c r="W60" s="41">
        <f t="shared" ca="1" si="24"/>
        <v>2.4035422658336292E-2</v>
      </c>
      <c r="X60" s="4">
        <f t="shared" ca="1" si="6"/>
        <v>1.8747629673502308E-2</v>
      </c>
      <c r="Y60" s="44">
        <f t="shared" ca="1" si="7"/>
        <v>0.64621951075678974</v>
      </c>
      <c r="AA60" s="12"/>
      <c r="AB60" s="41">
        <f t="shared" ca="1" si="25"/>
        <v>0.28153908075926171</v>
      </c>
      <c r="AC60" s="4">
        <f t="shared" ca="1" si="8"/>
        <v>8.6286990420837983E-3</v>
      </c>
      <c r="AD60" s="4"/>
      <c r="AE60" s="41">
        <f t="shared" ca="1" si="26"/>
        <v>0.23816588283074214</v>
      </c>
      <c r="AF60" s="26">
        <f t="shared" ca="1" si="9"/>
        <v>0.23814668676730585</v>
      </c>
      <c r="AG60" s="4"/>
      <c r="AH60" s="41">
        <f t="shared" ca="1" si="27"/>
        <v>0.45625961375165991</v>
      </c>
      <c r="AI60" s="26">
        <f t="shared" ca="1" si="10"/>
        <v>0.45581553855995244</v>
      </c>
      <c r="AJ60" s="4"/>
      <c r="AK60" s="41">
        <f t="shared" ca="1" si="28"/>
        <v>2.4035422658336292E-2</v>
      </c>
      <c r="AL60" s="4">
        <f t="shared" ca="1" si="11"/>
        <v>1.9468692353252399E-2</v>
      </c>
      <c r="AM60" s="44">
        <f t="shared" ca="1" si="29"/>
        <v>0.72205961672259455</v>
      </c>
      <c r="AO60" s="12"/>
      <c r="AP60" s="41">
        <f t="shared" ca="1" si="30"/>
        <v>0.28153908075926171</v>
      </c>
      <c r="AQ60" s="4">
        <f t="shared" ca="1" si="12"/>
        <v>8.6286990420837983E-3</v>
      </c>
      <c r="AR60" s="4"/>
      <c r="AS60" s="41">
        <f t="shared" ca="1" si="31"/>
        <v>0.23816588283074214</v>
      </c>
      <c r="AT60" s="47">
        <f t="shared" ca="1" si="13"/>
        <v>0.22959992218611877</v>
      </c>
      <c r="AU60" s="4"/>
      <c r="AV60" s="41">
        <f t="shared" ca="1" si="32"/>
        <v>0.45625961375165991</v>
      </c>
      <c r="AW60" s="26">
        <f t="shared" ca="1" si="14"/>
        <v>0.39648575147362758</v>
      </c>
      <c r="AX60" s="4"/>
      <c r="AY60" s="41">
        <f t="shared" ca="1" si="33"/>
        <v>2.4035422658336292E-2</v>
      </c>
      <c r="AZ60" s="4">
        <f t="shared" ca="1" si="15"/>
        <v>1.4901962048168502E-2</v>
      </c>
      <c r="BA60" s="44">
        <f t="shared" ca="1" si="34"/>
        <v>0.64961633474999869</v>
      </c>
      <c r="BC60" s="12"/>
      <c r="BD60" s="41">
        <f t="shared" ca="1" si="35"/>
        <v>0.28153908075926171</v>
      </c>
      <c r="BE60" s="4">
        <f t="shared" ca="1" si="16"/>
        <v>3.3295117954438534E-2</v>
      </c>
      <c r="BF60" s="4"/>
      <c r="BG60" s="41">
        <f t="shared" ca="1" si="36"/>
        <v>0.23816588283074214</v>
      </c>
      <c r="BH60" s="26">
        <f t="shared" ca="1" si="17"/>
        <v>0.22404958866848629</v>
      </c>
      <c r="BI60" s="4"/>
      <c r="BJ60" s="41">
        <f t="shared" ca="1" si="37"/>
        <v>0.45625961375165991</v>
      </c>
      <c r="BK60" s="26">
        <f t="shared" ca="1" si="18"/>
        <v>0.25839745132462838</v>
      </c>
      <c r="BL60" s="4"/>
      <c r="BM60" s="41">
        <f t="shared" ca="1" si="38"/>
        <v>2.4035422658336292E-2</v>
      </c>
      <c r="BN60" s="4">
        <f t="shared" ca="1" si="19"/>
        <v>0</v>
      </c>
      <c r="BO60" s="44">
        <f t="shared" ca="1" si="39"/>
        <v>0.51574215794755318</v>
      </c>
    </row>
    <row r="61" spans="1:67" ht="15" thickBot="1" x14ac:dyDescent="0.35">
      <c r="A61" s="12">
        <v>59</v>
      </c>
      <c r="B61" s="37">
        <f t="shared" ca="1" si="2"/>
        <v>0.40148319718878045</v>
      </c>
      <c r="C61" s="38">
        <f t="shared" ca="1" si="2"/>
        <v>0.22180134384484662</v>
      </c>
      <c r="D61" s="38">
        <f t="shared" ca="1" si="2"/>
        <v>0.56216674441070824</v>
      </c>
      <c r="E61" s="39">
        <f t="shared" ca="1" si="2"/>
        <v>0.88798522637446953</v>
      </c>
      <c r="F61" s="38">
        <f t="shared" ca="1" si="3"/>
        <v>0.19363177743822119</v>
      </c>
      <c r="G61" s="38">
        <f t="shared" ca="1" si="40"/>
        <v>0.10697281666477647</v>
      </c>
      <c r="H61" s="38">
        <f t="shared" ca="1" si="40"/>
        <v>0.27112802403463965</v>
      </c>
      <c r="I61" s="39">
        <f t="shared" ca="1" si="40"/>
        <v>0.42826738186236279</v>
      </c>
      <c r="J61" s="4"/>
      <c r="K61" s="4"/>
      <c r="L61" s="4"/>
      <c r="M61" s="12"/>
      <c r="N61" s="41">
        <f t="shared" ca="1" si="20"/>
        <v>0.18772046903354644</v>
      </c>
      <c r="O61" s="4">
        <f t="shared" ca="1" si="21"/>
        <v>8.4981819478449159E-3</v>
      </c>
      <c r="P61" s="4"/>
      <c r="Q61" s="41">
        <f t="shared" ca="1" si="22"/>
        <v>0.3218931537509539</v>
      </c>
      <c r="R61" s="4">
        <f t="shared" ca="1" si="4"/>
        <v>0.31232782438300083</v>
      </c>
      <c r="S61" s="4"/>
      <c r="T61" s="41">
        <f t="shared" ca="1" si="23"/>
        <v>0.37265175847766235</v>
      </c>
      <c r="U61" s="26">
        <f t="shared" ca="1" si="5"/>
        <v>0.31333770978791936</v>
      </c>
      <c r="V61" s="4"/>
      <c r="W61" s="41">
        <f t="shared" ca="1" si="24"/>
        <v>0.11773461873783726</v>
      </c>
      <c r="X61" s="4">
        <f t="shared" ca="1" si="6"/>
        <v>9.1833002615513068E-2</v>
      </c>
      <c r="Y61" s="44">
        <f t="shared" ca="1" si="7"/>
        <v>0.72599671873427818</v>
      </c>
      <c r="AA61" s="12"/>
      <c r="AB61" s="41">
        <f t="shared" ca="1" si="25"/>
        <v>0.18772046903354644</v>
      </c>
      <c r="AC61" s="4">
        <f t="shared" ca="1" si="8"/>
        <v>5.7533164737236858E-3</v>
      </c>
      <c r="AD61" s="4"/>
      <c r="AE61" s="41">
        <f t="shared" ca="1" si="26"/>
        <v>0.3218931537509539</v>
      </c>
      <c r="AF61" s="26">
        <f t="shared" ca="1" si="9"/>
        <v>0.3218672093069988</v>
      </c>
      <c r="AG61" s="4"/>
      <c r="AH61" s="41">
        <f t="shared" ca="1" si="27"/>
        <v>0.37265175847766235</v>
      </c>
      <c r="AI61" s="26">
        <f t="shared" ca="1" si="10"/>
        <v>0.37228905839179377</v>
      </c>
      <c r="AJ61" s="4"/>
      <c r="AK61" s="41">
        <f t="shared" ca="1" si="28"/>
        <v>0.11773461873783726</v>
      </c>
      <c r="AL61" s="4">
        <f t="shared" ca="1" si="11"/>
        <v>9.5365041177648185E-2</v>
      </c>
      <c r="AM61" s="44">
        <f t="shared" ca="1" si="29"/>
        <v>0.79527462535016447</v>
      </c>
      <c r="AO61" s="12"/>
      <c r="AP61" s="41">
        <f t="shared" ca="1" si="30"/>
        <v>0.18772046903354644</v>
      </c>
      <c r="AQ61" s="4">
        <f t="shared" ca="1" si="12"/>
        <v>5.7533164737236858E-3</v>
      </c>
      <c r="AR61" s="4"/>
      <c r="AS61" s="41">
        <f t="shared" ca="1" si="31"/>
        <v>0.3218931537509539</v>
      </c>
      <c r="AT61" s="47">
        <f t="shared" ca="1" si="13"/>
        <v>0.31031582767035853</v>
      </c>
      <c r="AU61" s="4"/>
      <c r="AV61" s="41">
        <f t="shared" ca="1" si="32"/>
        <v>0.37265175847766235</v>
      </c>
      <c r="AW61" s="26">
        <f t="shared" ca="1" si="14"/>
        <v>0.32383123126563862</v>
      </c>
      <c r="AX61" s="4"/>
      <c r="AY61" s="41">
        <f t="shared" ca="1" si="33"/>
        <v>0.11773461873783726</v>
      </c>
      <c r="AZ61" s="4">
        <f t="shared" ca="1" si="15"/>
        <v>7.2995463617459108E-2</v>
      </c>
      <c r="BA61" s="44">
        <f t="shared" ca="1" si="34"/>
        <v>0.7128958390271799</v>
      </c>
      <c r="BC61" s="12"/>
      <c r="BD61" s="41">
        <f t="shared" ca="1" si="35"/>
        <v>0.18772046903354644</v>
      </c>
      <c r="BE61" s="4">
        <f t="shared" ca="1" si="16"/>
        <v>2.2200026873991436E-2</v>
      </c>
      <c r="BF61" s="4"/>
      <c r="BG61" s="41">
        <f t="shared" ca="1" si="36"/>
        <v>0.3218931537509539</v>
      </c>
      <c r="BH61" s="26">
        <f t="shared" ca="1" si="17"/>
        <v>0.30281427312725867</v>
      </c>
      <c r="BI61" s="4"/>
      <c r="BJ61" s="41">
        <f t="shared" ca="1" si="37"/>
        <v>0.37265175847766235</v>
      </c>
      <c r="BK61" s="26">
        <f t="shared" ca="1" si="18"/>
        <v>0.21104709187493503</v>
      </c>
      <c r="BL61" s="4"/>
      <c r="BM61" s="41">
        <f t="shared" ca="1" si="38"/>
        <v>0.11773461873783726</v>
      </c>
      <c r="BN61" s="4">
        <f t="shared" ca="1" si="19"/>
        <v>0</v>
      </c>
      <c r="BO61" s="44">
        <f t="shared" ca="1" si="39"/>
        <v>0.53606139187618518</v>
      </c>
    </row>
    <row r="62" spans="1:67" ht="15" thickBot="1" x14ac:dyDescent="0.35">
      <c r="A62" s="12">
        <v>60</v>
      </c>
      <c r="B62" s="37">
        <f t="shared" ca="1" si="2"/>
        <v>0.23463913674810433</v>
      </c>
      <c r="C62" s="38">
        <f t="shared" ca="1" si="2"/>
        <v>0.36466557192807703</v>
      </c>
      <c r="D62" s="38">
        <f t="shared" ca="1" si="2"/>
        <v>2.3411306421333267E-2</v>
      </c>
      <c r="E62" s="39">
        <f t="shared" ca="1" si="2"/>
        <v>5.7542497393877068E-2</v>
      </c>
      <c r="F62" s="38">
        <f t="shared" ca="1" si="3"/>
        <v>0.34492642493918596</v>
      </c>
      <c r="G62" s="38">
        <f t="shared" ca="1" si="40"/>
        <v>0.53606910495323157</v>
      </c>
      <c r="H62" s="38">
        <f t="shared" ca="1" si="40"/>
        <v>3.4415308285656365E-2</v>
      </c>
      <c r="I62" s="39">
        <f t="shared" ca="1" si="40"/>
        <v>8.4589161821926093E-2</v>
      </c>
      <c r="J62" s="4"/>
      <c r="K62" s="4"/>
      <c r="L62" s="4"/>
      <c r="M62" s="12"/>
      <c r="N62" s="41">
        <f t="shared" ca="1" si="20"/>
        <v>0.32636741422479287</v>
      </c>
      <c r="O62" s="4">
        <f t="shared" ca="1" si="21"/>
        <v>1.4774785521307839E-2</v>
      </c>
      <c r="P62" s="4"/>
      <c r="Q62" s="41">
        <f t="shared" ca="1" si="22"/>
        <v>0.29831851761745215</v>
      </c>
      <c r="R62" s="4">
        <f t="shared" ca="1" si="4"/>
        <v>0.28945372865155145</v>
      </c>
      <c r="S62" s="4"/>
      <c r="T62" s="41">
        <f t="shared" ca="1" si="23"/>
        <v>0.12421767272012584</v>
      </c>
      <c r="U62" s="26">
        <f t="shared" ca="1" si="5"/>
        <v>0.10444625632336207</v>
      </c>
      <c r="V62" s="4"/>
      <c r="W62" s="41">
        <f t="shared" ca="1" si="24"/>
        <v>0.25109639543762913</v>
      </c>
      <c r="X62" s="4">
        <f t="shared" ca="1" si="6"/>
        <v>0.19585518844135072</v>
      </c>
      <c r="Y62" s="44">
        <f t="shared" ca="1" si="7"/>
        <v>0.60452995893757211</v>
      </c>
      <c r="AA62" s="12"/>
      <c r="AB62" s="41">
        <f t="shared" ca="1" si="25"/>
        <v>0.32636741422479287</v>
      </c>
      <c r="AC62" s="4">
        <f t="shared" ca="1" si="8"/>
        <v>1.0002612024214316E-2</v>
      </c>
      <c r="AD62" s="4"/>
      <c r="AE62" s="41">
        <f t="shared" ca="1" si="26"/>
        <v>0.29831851761745215</v>
      </c>
      <c r="AF62" s="26">
        <f t="shared" ca="1" si="9"/>
        <v>0.29829447327860587</v>
      </c>
      <c r="AG62" s="4"/>
      <c r="AH62" s="41">
        <f t="shared" ca="1" si="27"/>
        <v>0.12421767272012584</v>
      </c>
      <c r="AI62" s="26">
        <f t="shared" ca="1" si="10"/>
        <v>0.12409677228282202</v>
      </c>
      <c r="AJ62" s="4"/>
      <c r="AK62" s="41">
        <f t="shared" ca="1" si="28"/>
        <v>0.25109639543762913</v>
      </c>
      <c r="AL62" s="4">
        <f t="shared" ca="1" si="11"/>
        <v>0.20338808030447961</v>
      </c>
      <c r="AM62" s="44">
        <f t="shared" ca="1" si="29"/>
        <v>0.63578193789012183</v>
      </c>
      <c r="AO62" s="12"/>
      <c r="AP62" s="41">
        <f t="shared" ca="1" si="30"/>
        <v>0.32636741422479287</v>
      </c>
      <c r="AQ62" s="4">
        <f t="shared" ca="1" si="12"/>
        <v>1.0002612024214316E-2</v>
      </c>
      <c r="AR62" s="4"/>
      <c r="AS62" s="41">
        <f t="shared" ca="1" si="31"/>
        <v>0.29831851761745215</v>
      </c>
      <c r="AT62" s="47">
        <f t="shared" ca="1" si="13"/>
        <v>0.28758908546242967</v>
      </c>
      <c r="AU62" s="4"/>
      <c r="AV62" s="41">
        <f t="shared" ca="1" si="32"/>
        <v>0.12421767272012584</v>
      </c>
      <c r="AW62" s="26">
        <f t="shared" ca="1" si="14"/>
        <v>0.10794410863976024</v>
      </c>
      <c r="AX62" s="4"/>
      <c r="AY62" s="41">
        <f t="shared" ca="1" si="33"/>
        <v>0.25109639543762913</v>
      </c>
      <c r="AZ62" s="4">
        <f t="shared" ca="1" si="15"/>
        <v>0.15567976517133006</v>
      </c>
      <c r="BA62" s="44">
        <f t="shared" ca="1" si="34"/>
        <v>0.56121557129773425</v>
      </c>
      <c r="BC62" s="12"/>
      <c r="BD62" s="41">
        <f t="shared" ca="1" si="35"/>
        <v>0.32636741422479287</v>
      </c>
      <c r="BE62" s="4">
        <f t="shared" ca="1" si="16"/>
        <v>3.8596565435230823E-2</v>
      </c>
      <c r="BF62" s="4"/>
      <c r="BG62" s="41">
        <f t="shared" ca="1" si="36"/>
        <v>0.29831851761745215</v>
      </c>
      <c r="BH62" s="26">
        <f t="shared" ca="1" si="17"/>
        <v>0.28063692570057458</v>
      </c>
      <c r="BI62" s="4"/>
      <c r="BJ62" s="41">
        <f t="shared" ca="1" si="37"/>
        <v>0.12421767272012584</v>
      </c>
      <c r="BK62" s="26">
        <f t="shared" ca="1" si="18"/>
        <v>7.0349268427312261E-2</v>
      </c>
      <c r="BL62" s="4"/>
      <c r="BM62" s="41">
        <f t="shared" ca="1" si="38"/>
        <v>0.25109639543762913</v>
      </c>
      <c r="BN62" s="4">
        <f t="shared" ca="1" si="19"/>
        <v>0</v>
      </c>
      <c r="BO62" s="44">
        <f t="shared" ca="1" si="39"/>
        <v>0.38958275956311766</v>
      </c>
    </row>
    <row r="63" spans="1:67" ht="15" thickBot="1" x14ac:dyDescent="0.35">
      <c r="A63" s="12">
        <v>61</v>
      </c>
      <c r="B63" s="37">
        <f t="shared" ca="1" si="2"/>
        <v>0.12961562665803328</v>
      </c>
      <c r="C63" s="38">
        <f t="shared" ca="1" si="2"/>
        <v>0.20676626196750425</v>
      </c>
      <c r="D63" s="38">
        <f t="shared" ca="1" si="2"/>
        <v>0.54762007622591913</v>
      </c>
      <c r="E63" s="39">
        <f t="shared" ca="1" si="2"/>
        <v>0.29152900401661486</v>
      </c>
      <c r="F63" s="38">
        <f t="shared" ca="1" si="3"/>
        <v>0.11026134580090326</v>
      </c>
      <c r="G63" s="38">
        <f t="shared" ca="1" si="40"/>
        <v>0.17589180331556997</v>
      </c>
      <c r="H63" s="38">
        <f t="shared" ca="1" si="40"/>
        <v>0.46584912752509366</v>
      </c>
      <c r="I63" s="39">
        <f t="shared" ca="1" si="40"/>
        <v>0.24799772335843312</v>
      </c>
      <c r="J63" s="4"/>
      <c r="K63" s="4"/>
      <c r="L63" s="4"/>
      <c r="M63" s="12"/>
      <c r="N63" s="41">
        <f t="shared" ca="1" si="20"/>
        <v>0.25240133398571962</v>
      </c>
      <c r="O63" s="4">
        <f t="shared" ca="1" si="21"/>
        <v>1.1426310999180945E-2</v>
      </c>
      <c r="P63" s="4"/>
      <c r="Q63" s="41">
        <f t="shared" ca="1" si="22"/>
        <v>0.24477403874863221</v>
      </c>
      <c r="R63" s="4">
        <f t="shared" ca="1" si="4"/>
        <v>0.23750036960074392</v>
      </c>
      <c r="S63" s="4"/>
      <c r="T63" s="41">
        <f t="shared" ca="1" si="23"/>
        <v>0.36670254200297869</v>
      </c>
      <c r="U63" s="26">
        <f t="shared" ca="1" si="5"/>
        <v>0.30833541522522867</v>
      </c>
      <c r="V63" s="4"/>
      <c r="W63" s="41">
        <f t="shared" ca="1" si="24"/>
        <v>0.13612208526266945</v>
      </c>
      <c r="X63" s="4">
        <f t="shared" ca="1" si="6"/>
        <v>0.10617522650488218</v>
      </c>
      <c r="Y63" s="44">
        <f t="shared" ca="1" si="7"/>
        <v>0.66343732233003572</v>
      </c>
      <c r="AA63" s="12"/>
      <c r="AB63" s="41">
        <f t="shared" ca="1" si="25"/>
        <v>0.25240133398571962</v>
      </c>
      <c r="AC63" s="4">
        <f t="shared" ca="1" si="8"/>
        <v>7.7356761374294787E-3</v>
      </c>
      <c r="AD63" s="4"/>
      <c r="AE63" s="41">
        <f t="shared" ca="1" si="26"/>
        <v>0.24477403874863221</v>
      </c>
      <c r="AF63" s="26">
        <f t="shared" ca="1" si="9"/>
        <v>0.24475431007078999</v>
      </c>
      <c r="AG63" s="4"/>
      <c r="AH63" s="41">
        <f t="shared" ca="1" si="27"/>
        <v>0.36670254200297869</v>
      </c>
      <c r="AI63" s="26">
        <f t="shared" ca="1" si="10"/>
        <v>0.36634563225964073</v>
      </c>
      <c r="AJ63" s="4"/>
      <c r="AK63" s="41">
        <f t="shared" ca="1" si="28"/>
        <v>0.13612208526266945</v>
      </c>
      <c r="AL63" s="4">
        <f t="shared" ca="1" si="11"/>
        <v>0.11025888906276225</v>
      </c>
      <c r="AM63" s="44">
        <f t="shared" ca="1" si="29"/>
        <v>0.72909450753062244</v>
      </c>
      <c r="AO63" s="12"/>
      <c r="AP63" s="41">
        <f t="shared" ca="1" si="30"/>
        <v>0.25240133398571962</v>
      </c>
      <c r="AQ63" s="4">
        <f t="shared" ca="1" si="12"/>
        <v>7.7356761374294787E-3</v>
      </c>
      <c r="AR63" s="4"/>
      <c r="AS63" s="41">
        <f t="shared" ca="1" si="31"/>
        <v>0.24477403874863221</v>
      </c>
      <c r="AT63" s="47">
        <f t="shared" ca="1" si="13"/>
        <v>0.23597040676815925</v>
      </c>
      <c r="AU63" s="4"/>
      <c r="AV63" s="41">
        <f t="shared" ca="1" si="32"/>
        <v>0.36670254200297869</v>
      </c>
      <c r="AW63" s="26">
        <f t="shared" ca="1" si="14"/>
        <v>0.31866141238719609</v>
      </c>
      <c r="AX63" s="4"/>
      <c r="AY63" s="41">
        <f t="shared" ca="1" si="33"/>
        <v>0.13612208526266945</v>
      </c>
      <c r="AZ63" s="4">
        <f t="shared" ca="1" si="15"/>
        <v>8.439569286285506E-2</v>
      </c>
      <c r="BA63" s="44">
        <f t="shared" ca="1" si="34"/>
        <v>0.64676318815563993</v>
      </c>
      <c r="BC63" s="12"/>
      <c r="BD63" s="41">
        <f t="shared" ca="1" si="35"/>
        <v>0.25240133398571962</v>
      </c>
      <c r="BE63" s="4">
        <f t="shared" ca="1" si="16"/>
        <v>2.9849256324375194E-2</v>
      </c>
      <c r="BF63" s="4"/>
      <c r="BG63" s="41">
        <f t="shared" ca="1" si="36"/>
        <v>0.24477403874863221</v>
      </c>
      <c r="BH63" s="26">
        <f t="shared" ca="1" si="17"/>
        <v>0.23026607357246678</v>
      </c>
      <c r="BI63" s="4"/>
      <c r="BJ63" s="41">
        <f t="shared" ca="1" si="37"/>
        <v>0.36670254200297869</v>
      </c>
      <c r="BK63" s="26">
        <f t="shared" ca="1" si="18"/>
        <v>0.20767782067909898</v>
      </c>
      <c r="BL63" s="4"/>
      <c r="BM63" s="41">
        <f t="shared" ca="1" si="38"/>
        <v>0.13612208526266945</v>
      </c>
      <c r="BN63" s="4">
        <f t="shared" ca="1" si="19"/>
        <v>0</v>
      </c>
      <c r="BO63" s="44">
        <f t="shared" ca="1" si="39"/>
        <v>0.46779315057594095</v>
      </c>
    </row>
    <row r="64" spans="1:67" ht="15" thickBot="1" x14ac:dyDescent="0.35">
      <c r="A64" s="12">
        <v>62</v>
      </c>
      <c r="B64" s="37">
        <f t="shared" ca="1" si="2"/>
        <v>0.49476358360069106</v>
      </c>
      <c r="C64" s="38">
        <f t="shared" ca="1" si="2"/>
        <v>0.84695661687165746</v>
      </c>
      <c r="D64" s="38">
        <f t="shared" ca="1" si="2"/>
        <v>0.56841453002177211</v>
      </c>
      <c r="E64" s="39">
        <f t="shared" ca="1" si="2"/>
        <v>0.25995530233363906</v>
      </c>
      <c r="F64" s="38">
        <f t="shared" ca="1" si="3"/>
        <v>0.22799219208245655</v>
      </c>
      <c r="G64" s="38">
        <f t="shared" ca="1" si="40"/>
        <v>0.39028639552250344</v>
      </c>
      <c r="H64" s="38">
        <f t="shared" ca="1" si="40"/>
        <v>0.26193131226039196</v>
      </c>
      <c r="I64" s="39">
        <f t="shared" ca="1" si="40"/>
        <v>0.11979010013464807</v>
      </c>
      <c r="J64" s="4"/>
      <c r="K64" s="4"/>
      <c r="L64" s="4"/>
      <c r="M64" s="12"/>
      <c r="N64" s="41">
        <f t="shared" ca="1" si="20"/>
        <v>0.22886467568507879</v>
      </c>
      <c r="O64" s="4">
        <f t="shared" ca="1" si="21"/>
        <v>1.0360796909466221E-2</v>
      </c>
      <c r="P64" s="4"/>
      <c r="Q64" s="41">
        <f t="shared" ca="1" si="22"/>
        <v>0.33798955475401427</v>
      </c>
      <c r="R64" s="4">
        <f t="shared" ca="1" si="4"/>
        <v>0.32794590711355748</v>
      </c>
      <c r="S64" s="4"/>
      <c r="T64" s="41">
        <f t="shared" ca="1" si="23"/>
        <v>0.29247583326454013</v>
      </c>
      <c r="U64" s="26">
        <f t="shared" ca="1" si="5"/>
        <v>0.24592318613442882</v>
      </c>
      <c r="V64" s="4"/>
      <c r="W64" s="41">
        <f t="shared" ca="1" si="24"/>
        <v>0.14066993629636684</v>
      </c>
      <c r="X64" s="4">
        <f t="shared" ca="1" si="6"/>
        <v>0.10972255031116614</v>
      </c>
      <c r="Y64" s="44">
        <f t="shared" ca="1" si="7"/>
        <v>0.6939524404686187</v>
      </c>
      <c r="AA64" s="12"/>
      <c r="AB64" s="41">
        <f t="shared" ca="1" si="25"/>
        <v>0.22886467568507879</v>
      </c>
      <c r="AC64" s="4">
        <f t="shared" ca="1" si="8"/>
        <v>7.0143171687744241E-3</v>
      </c>
      <c r="AD64" s="4"/>
      <c r="AE64" s="41">
        <f t="shared" ca="1" si="26"/>
        <v>0.33798955475401427</v>
      </c>
      <c r="AF64" s="26">
        <f t="shared" ca="1" si="9"/>
        <v>0.33796231294735096</v>
      </c>
      <c r="AG64" s="4"/>
      <c r="AH64" s="41">
        <f t="shared" ca="1" si="27"/>
        <v>0.29247583326454013</v>
      </c>
      <c r="AI64" s="26">
        <f t="shared" ca="1" si="10"/>
        <v>0.29219116800420997</v>
      </c>
      <c r="AJ64" s="4"/>
      <c r="AK64" s="41">
        <f t="shared" ca="1" si="28"/>
        <v>0.14066993629636684</v>
      </c>
      <c r="AL64" s="4">
        <f t="shared" ca="1" si="11"/>
        <v>0.11394264840005715</v>
      </c>
      <c r="AM64" s="44">
        <f t="shared" ca="1" si="29"/>
        <v>0.75111044652039261</v>
      </c>
      <c r="AO64" s="12"/>
      <c r="AP64" s="41">
        <f t="shared" ca="1" si="30"/>
        <v>0.22886467568507879</v>
      </c>
      <c r="AQ64" s="4">
        <f t="shared" ca="1" si="12"/>
        <v>7.0143171687744241E-3</v>
      </c>
      <c r="AR64" s="4"/>
      <c r="AS64" s="41">
        <f t="shared" ca="1" si="31"/>
        <v>0.33798955475401427</v>
      </c>
      <c r="AT64" s="47">
        <f t="shared" ca="1" si="13"/>
        <v>0.32583329966867025</v>
      </c>
      <c r="AU64" s="4"/>
      <c r="AV64" s="41">
        <f t="shared" ca="1" si="32"/>
        <v>0.29247583326454013</v>
      </c>
      <c r="AW64" s="26">
        <f t="shared" ca="1" si="14"/>
        <v>0.25415902929967515</v>
      </c>
      <c r="AX64" s="4"/>
      <c r="AY64" s="41">
        <f t="shared" ca="1" si="33"/>
        <v>0.14066993629636684</v>
      </c>
      <c r="AZ64" s="4">
        <f t="shared" ca="1" si="15"/>
        <v>8.7215360503747438E-2</v>
      </c>
      <c r="BA64" s="44">
        <f t="shared" ca="1" si="34"/>
        <v>0.67422200664086729</v>
      </c>
      <c r="BC64" s="12"/>
      <c r="BD64" s="41">
        <f t="shared" ca="1" si="35"/>
        <v>0.22886467568507879</v>
      </c>
      <c r="BE64" s="4">
        <f t="shared" ca="1" si="16"/>
        <v>2.7065785510093324E-2</v>
      </c>
      <c r="BF64" s="4"/>
      <c r="BG64" s="41">
        <f t="shared" ca="1" si="36"/>
        <v>0.33798955475401427</v>
      </c>
      <c r="BH64" s="26">
        <f t="shared" ca="1" si="17"/>
        <v>0.31795662677134318</v>
      </c>
      <c r="BI64" s="4"/>
      <c r="BJ64" s="41">
        <f t="shared" ca="1" si="37"/>
        <v>0.29247583326454013</v>
      </c>
      <c r="BK64" s="26">
        <f t="shared" ca="1" si="18"/>
        <v>0.16564036704493262</v>
      </c>
      <c r="BL64" s="4"/>
      <c r="BM64" s="41">
        <f t="shared" ca="1" si="38"/>
        <v>0.14066993629636684</v>
      </c>
      <c r="BN64" s="4">
        <f t="shared" ca="1" si="19"/>
        <v>0</v>
      </c>
      <c r="BO64" s="44">
        <f t="shared" ca="1" si="39"/>
        <v>0.51066277932636917</v>
      </c>
    </row>
    <row r="65" spans="1:67" ht="15" thickBot="1" x14ac:dyDescent="0.35">
      <c r="A65" s="12">
        <v>63</v>
      </c>
      <c r="B65" s="37">
        <f t="shared" ca="1" si="2"/>
        <v>0.84709502493928845</v>
      </c>
      <c r="C65" s="38">
        <f t="shared" ca="1" si="2"/>
        <v>0.57380018911860631</v>
      </c>
      <c r="D65" s="38">
        <f t="shared" ca="1" si="2"/>
        <v>0.67313935724418128</v>
      </c>
      <c r="E65" s="39">
        <f t="shared" ca="1" si="2"/>
        <v>0.2983990088496481</v>
      </c>
      <c r="F65" s="38">
        <f t="shared" ca="1" si="3"/>
        <v>0.35407253600142458</v>
      </c>
      <c r="G65" s="38">
        <f t="shared" ca="1" si="40"/>
        <v>0.23983954826541803</v>
      </c>
      <c r="H65" s="38">
        <f t="shared" ca="1" si="40"/>
        <v>0.28136177439939292</v>
      </c>
      <c r="I65" s="39">
        <f t="shared" ca="1" si="40"/>
        <v>0.12472614133376449</v>
      </c>
      <c r="J65" s="4"/>
      <c r="K65" s="4"/>
      <c r="L65" s="4"/>
      <c r="M65" s="12"/>
      <c r="N65" s="41">
        <f t="shared" ca="1" si="20"/>
        <v>0.19363177743822119</v>
      </c>
      <c r="O65" s="4">
        <f t="shared" ca="1" si="21"/>
        <v>8.7657892824706003E-3</v>
      </c>
      <c r="P65" s="4"/>
      <c r="Q65" s="41">
        <f t="shared" ca="1" si="22"/>
        <v>0.10697281666477647</v>
      </c>
      <c r="R65" s="4">
        <f t="shared" ca="1" si="4"/>
        <v>0.10379402825970242</v>
      </c>
      <c r="S65" s="4"/>
      <c r="T65" s="41">
        <f t="shared" ca="1" si="23"/>
        <v>0.27112802403463965</v>
      </c>
      <c r="U65" s="26">
        <f t="shared" ca="1" si="5"/>
        <v>0.2279732543256745</v>
      </c>
      <c r="V65" s="4"/>
      <c r="W65" s="41">
        <f t="shared" ca="1" si="24"/>
        <v>0.42826738186236279</v>
      </c>
      <c r="X65" s="4">
        <f t="shared" ca="1" si="6"/>
        <v>0.33404855785264298</v>
      </c>
      <c r="Y65" s="44">
        <f t="shared" ca="1" si="7"/>
        <v>0.67458162972049052</v>
      </c>
      <c r="AA65" s="12"/>
      <c r="AB65" s="41">
        <f t="shared" ca="1" si="25"/>
        <v>0.19363177743822119</v>
      </c>
      <c r="AC65" s="4">
        <f t="shared" ca="1" si="8"/>
        <v>5.9344881285835439E-3</v>
      </c>
      <c r="AD65" s="4"/>
      <c r="AE65" s="41">
        <f t="shared" ca="1" si="26"/>
        <v>0.10697281666477647</v>
      </c>
      <c r="AF65" s="26">
        <f t="shared" ca="1" si="9"/>
        <v>0.10696419470368679</v>
      </c>
      <c r="AG65" s="4"/>
      <c r="AH65" s="41">
        <f t="shared" ca="1" si="27"/>
        <v>0.27112802403463965</v>
      </c>
      <c r="AI65" s="26">
        <f t="shared" ca="1" si="10"/>
        <v>0.27086413648987007</v>
      </c>
      <c r="AJ65" s="4"/>
      <c r="AK65" s="41">
        <f t="shared" ca="1" si="28"/>
        <v>0.42826738186236279</v>
      </c>
      <c r="AL65" s="4">
        <f t="shared" ca="1" si="11"/>
        <v>0.34689657930851386</v>
      </c>
      <c r="AM65" s="44">
        <f t="shared" ca="1" si="29"/>
        <v>0.73065939863065421</v>
      </c>
      <c r="AO65" s="12"/>
      <c r="AP65" s="41">
        <f t="shared" ca="1" si="30"/>
        <v>0.19363177743822119</v>
      </c>
      <c r="AQ65" s="4">
        <f t="shared" ca="1" si="12"/>
        <v>5.9344881285835439E-3</v>
      </c>
      <c r="AR65" s="4"/>
      <c r="AS65" s="41">
        <f t="shared" ca="1" si="31"/>
        <v>0.10697281666477647</v>
      </c>
      <c r="AT65" s="47">
        <f t="shared" ca="1" si="13"/>
        <v>0.10312539348768694</v>
      </c>
      <c r="AU65" s="4"/>
      <c r="AV65" s="41">
        <f t="shared" ca="1" si="32"/>
        <v>0.27112802403463965</v>
      </c>
      <c r="AW65" s="26">
        <f t="shared" ca="1" si="14"/>
        <v>0.23560796335010437</v>
      </c>
      <c r="AX65" s="4"/>
      <c r="AY65" s="41">
        <f t="shared" ca="1" si="33"/>
        <v>0.42826738186236279</v>
      </c>
      <c r="AZ65" s="4">
        <f t="shared" ca="1" si="15"/>
        <v>0.26552577675466493</v>
      </c>
      <c r="BA65" s="44">
        <f t="shared" ca="1" si="34"/>
        <v>0.61019362172103975</v>
      </c>
      <c r="BC65" s="12"/>
      <c r="BD65" s="41">
        <f t="shared" ca="1" si="35"/>
        <v>0.19363177743822119</v>
      </c>
      <c r="BE65" s="4">
        <f t="shared" ca="1" si="16"/>
        <v>2.2899104636367896E-2</v>
      </c>
      <c r="BF65" s="4"/>
      <c r="BG65" s="41">
        <f t="shared" ca="1" si="36"/>
        <v>0.10697281666477647</v>
      </c>
      <c r="BH65" s="26">
        <f t="shared" ca="1" si="17"/>
        <v>0.10063244696338559</v>
      </c>
      <c r="BI65" s="4"/>
      <c r="BJ65" s="41">
        <f t="shared" ca="1" si="37"/>
        <v>0.27112802403463965</v>
      </c>
      <c r="BK65" s="26">
        <f t="shared" ca="1" si="18"/>
        <v>0.15355027769643045</v>
      </c>
      <c r="BL65" s="4"/>
      <c r="BM65" s="41">
        <f t="shared" ca="1" si="38"/>
        <v>0.42826738186236279</v>
      </c>
      <c r="BN65" s="4">
        <f t="shared" ca="1" si="19"/>
        <v>0</v>
      </c>
      <c r="BO65" s="44">
        <f t="shared" ca="1" si="39"/>
        <v>0.27708182929618397</v>
      </c>
    </row>
    <row r="66" spans="1:67" ht="15" thickBot="1" x14ac:dyDescent="0.35">
      <c r="A66" s="12">
        <v>64</v>
      </c>
      <c r="B66" s="37">
        <f t="shared" ca="1" si="2"/>
        <v>0.64852843646620451</v>
      </c>
      <c r="C66" s="38">
        <f t="shared" ca="1" si="2"/>
        <v>0.89499450585990903</v>
      </c>
      <c r="D66" s="38">
        <f t="shared" ca="1" si="2"/>
        <v>0.22243462001491698</v>
      </c>
      <c r="E66" s="39">
        <f t="shared" ca="1" si="2"/>
        <v>0.47385310465302444</v>
      </c>
      <c r="F66" s="38">
        <f t="shared" ca="1" si="3"/>
        <v>0.28954609691923833</v>
      </c>
      <c r="G66" s="38">
        <f t="shared" ca="1" si="40"/>
        <v>0.39958489306644801</v>
      </c>
      <c r="H66" s="38">
        <f t="shared" ca="1" si="40"/>
        <v>9.9309563657644359E-2</v>
      </c>
      <c r="I66" s="39">
        <f t="shared" ca="1" si="40"/>
        <v>0.21155944635666929</v>
      </c>
      <c r="J66" s="4"/>
      <c r="K66" s="4"/>
      <c r="L66" s="4"/>
      <c r="M66" s="12"/>
      <c r="N66" s="41">
        <f t="shared" ca="1" si="20"/>
        <v>0.34492642493918596</v>
      </c>
      <c r="O66" s="4">
        <f t="shared" ca="1" si="21"/>
        <v>1.5614959481211652E-2</v>
      </c>
      <c r="P66" s="4"/>
      <c r="Q66" s="41">
        <f t="shared" ca="1" si="22"/>
        <v>0.53606910495323157</v>
      </c>
      <c r="R66" s="4">
        <f t="shared" ca="1" si="4"/>
        <v>0.52013935468327488</v>
      </c>
      <c r="S66" s="4"/>
      <c r="T66" s="41">
        <f t="shared" ca="1" si="23"/>
        <v>3.4415308285656365E-2</v>
      </c>
      <c r="U66" s="26">
        <f t="shared" ca="1" si="5"/>
        <v>2.8937509711279591E-2</v>
      </c>
      <c r="V66" s="4"/>
      <c r="W66" s="41">
        <f t="shared" ca="1" si="24"/>
        <v>8.4589161821926093E-2</v>
      </c>
      <c r="X66" s="4">
        <f t="shared" ca="1" si="6"/>
        <v>6.5979546221102359E-2</v>
      </c>
      <c r="Y66" s="44">
        <f t="shared" ca="1" si="7"/>
        <v>0.63067137009686847</v>
      </c>
      <c r="AA66" s="12"/>
      <c r="AB66" s="41">
        <f t="shared" ca="1" si="25"/>
        <v>0.34492642493918596</v>
      </c>
      <c r="AC66" s="4">
        <f t="shared" ca="1" si="8"/>
        <v>1.057141447089929E-2</v>
      </c>
      <c r="AD66" s="4"/>
      <c r="AE66" s="41">
        <f t="shared" ca="1" si="26"/>
        <v>0.53606910495323157</v>
      </c>
      <c r="AF66" s="26">
        <f t="shared" ca="1" si="9"/>
        <v>0.53602589802357981</v>
      </c>
      <c r="AG66" s="4"/>
      <c r="AH66" s="41">
        <f t="shared" ca="1" si="27"/>
        <v>3.4415308285656365E-2</v>
      </c>
      <c r="AI66" s="26">
        <f t="shared" ca="1" si="10"/>
        <v>3.4381812038861786E-2</v>
      </c>
      <c r="AJ66" s="4"/>
      <c r="AK66" s="41">
        <f t="shared" ca="1" si="28"/>
        <v>8.4589161821926093E-2</v>
      </c>
      <c r="AL66" s="4">
        <f t="shared" ca="1" si="11"/>
        <v>6.8517221075760137E-2</v>
      </c>
      <c r="AM66" s="44">
        <f t="shared" ca="1" si="29"/>
        <v>0.64949634560910097</v>
      </c>
      <c r="AO66" s="12"/>
      <c r="AP66" s="41">
        <f t="shared" ca="1" si="30"/>
        <v>0.34492642493918596</v>
      </c>
      <c r="AQ66" s="4">
        <f t="shared" ca="1" si="12"/>
        <v>1.057141447089929E-2</v>
      </c>
      <c r="AR66" s="4"/>
      <c r="AS66" s="41">
        <f t="shared" ca="1" si="31"/>
        <v>0.53606910495323157</v>
      </c>
      <c r="AT66" s="47">
        <f t="shared" ca="1" si="13"/>
        <v>0.51678864882219444</v>
      </c>
      <c r="AU66" s="4"/>
      <c r="AV66" s="41">
        <f t="shared" ca="1" si="32"/>
        <v>3.4415308285656365E-2</v>
      </c>
      <c r="AW66" s="26">
        <f t="shared" ca="1" si="14"/>
        <v>2.9906612280748646E-2</v>
      </c>
      <c r="AX66" s="4"/>
      <c r="AY66" s="41">
        <f t="shared" ca="1" si="33"/>
        <v>8.4589161821926093E-2</v>
      </c>
      <c r="AZ66" s="4">
        <f t="shared" ca="1" si="15"/>
        <v>5.2445280329594175E-2</v>
      </c>
      <c r="BA66" s="44">
        <f t="shared" ca="1" si="34"/>
        <v>0.60971195590343652</v>
      </c>
      <c r="BC66" s="12"/>
      <c r="BD66" s="41">
        <f t="shared" ca="1" si="35"/>
        <v>0.34492642493918596</v>
      </c>
      <c r="BE66" s="4">
        <f t="shared" ca="1" si="16"/>
        <v>4.0791374231178346E-2</v>
      </c>
      <c r="BF66" s="4"/>
      <c r="BG66" s="41">
        <f t="shared" ca="1" si="36"/>
        <v>0.53606910495323157</v>
      </c>
      <c r="BH66" s="26">
        <f t="shared" ca="1" si="17"/>
        <v>0.50429583379081699</v>
      </c>
      <c r="BI66" s="4"/>
      <c r="BJ66" s="41">
        <f t="shared" ca="1" si="37"/>
        <v>3.4415308285656365E-2</v>
      </c>
      <c r="BK66" s="26">
        <f t="shared" ca="1" si="18"/>
        <v>1.9490719054536566E-2</v>
      </c>
      <c r="BL66" s="4"/>
      <c r="BM66" s="41">
        <f t="shared" ca="1" si="38"/>
        <v>8.4589161821926093E-2</v>
      </c>
      <c r="BN66" s="4">
        <f t="shared" ca="1" si="19"/>
        <v>0</v>
      </c>
      <c r="BO66" s="44">
        <f t="shared" ca="1" si="39"/>
        <v>0.56457792707653187</v>
      </c>
    </row>
    <row r="67" spans="1:67" ht="15" thickBot="1" x14ac:dyDescent="0.35">
      <c r="A67" s="12">
        <v>65</v>
      </c>
      <c r="B67" s="37">
        <f t="shared" ref="B67:E101" ca="1" si="41">RAND()</f>
        <v>0.62486800905954376</v>
      </c>
      <c r="C67" s="38">
        <f t="shared" ca="1" si="41"/>
        <v>0.17833468744208814</v>
      </c>
      <c r="D67" s="38">
        <f t="shared" ca="1" si="41"/>
        <v>6.8719201774357308E-2</v>
      </c>
      <c r="E67" s="39">
        <f t="shared" ca="1" si="41"/>
        <v>0.16028113635525265</v>
      </c>
      <c r="F67" s="38">
        <f t="shared" ref="F67:F101" ca="1" si="42">B67/SUM($B67:$E67)</f>
        <v>0.60537315634106814</v>
      </c>
      <c r="G67" s="38">
        <f t="shared" ca="1" si="40"/>
        <v>0.1727709389130006</v>
      </c>
      <c r="H67" s="38">
        <f t="shared" ca="1" si="40"/>
        <v>6.657527586024535E-2</v>
      </c>
      <c r="I67" s="39">
        <f t="shared" ca="1" si="40"/>
        <v>0.15528062888568589</v>
      </c>
      <c r="J67" s="4"/>
      <c r="K67" s="4"/>
      <c r="L67" s="4"/>
      <c r="M67" s="12"/>
      <c r="N67" s="41">
        <f t="shared" ca="1" si="20"/>
        <v>0.11026134580090326</v>
      </c>
      <c r="O67" s="4">
        <f t="shared" ca="1" si="21"/>
        <v>4.9915759493594286E-3</v>
      </c>
      <c r="P67" s="4"/>
      <c r="Q67" s="41">
        <f t="shared" ca="1" si="22"/>
        <v>0.17589180331556997</v>
      </c>
      <c r="R67" s="4">
        <f t="shared" ca="1" si="4"/>
        <v>0.17066502849221241</v>
      </c>
      <c r="S67" s="4"/>
      <c r="T67" s="41">
        <f t="shared" ca="1" si="23"/>
        <v>0.46584912752509366</v>
      </c>
      <c r="U67" s="26">
        <f t="shared" ca="1" si="5"/>
        <v>0.39170108661693842</v>
      </c>
      <c r="V67" s="4"/>
      <c r="W67" s="41">
        <f t="shared" ca="1" si="24"/>
        <v>0.24799772335843312</v>
      </c>
      <c r="X67" s="4">
        <f t="shared" ca="1" si="6"/>
        <v>0.19343822421957785</v>
      </c>
      <c r="Y67" s="44">
        <f t="shared" ca="1" si="7"/>
        <v>0.7607959152780881</v>
      </c>
      <c r="AA67" s="12"/>
      <c r="AB67" s="41">
        <f t="shared" ca="1" si="25"/>
        <v>0.11026134580090326</v>
      </c>
      <c r="AC67" s="4">
        <f t="shared" ca="1" si="8"/>
        <v>3.3793246973931024E-3</v>
      </c>
      <c r="AD67" s="4"/>
      <c r="AE67" s="41">
        <f t="shared" ca="1" si="26"/>
        <v>0.17589180331556997</v>
      </c>
      <c r="AF67" s="26">
        <f t="shared" ca="1" si="9"/>
        <v>0.17587762651503819</v>
      </c>
      <c r="AG67" s="4"/>
      <c r="AH67" s="41">
        <f t="shared" ca="1" si="27"/>
        <v>0.46584912752509366</v>
      </c>
      <c r="AI67" s="26">
        <f t="shared" ca="1" si="10"/>
        <v>0.46539571890776849</v>
      </c>
      <c r="AJ67" s="4"/>
      <c r="AK67" s="41">
        <f t="shared" ca="1" si="28"/>
        <v>0.24799772335843312</v>
      </c>
      <c r="AL67" s="4">
        <f t="shared" ca="1" si="11"/>
        <v>0.20087815592033084</v>
      </c>
      <c r="AM67" s="44">
        <f t="shared" ca="1" si="29"/>
        <v>0.84553082604053065</v>
      </c>
      <c r="AO67" s="12"/>
      <c r="AP67" s="41">
        <f t="shared" ca="1" si="30"/>
        <v>0.11026134580090326</v>
      </c>
      <c r="AQ67" s="4">
        <f t="shared" ca="1" si="12"/>
        <v>3.3793246973931024E-3</v>
      </c>
      <c r="AR67" s="4"/>
      <c r="AS67" s="41">
        <f t="shared" ca="1" si="31"/>
        <v>0.17589180331556997</v>
      </c>
      <c r="AT67" s="47">
        <f t="shared" ca="1" si="13"/>
        <v>0.16956561483296617</v>
      </c>
      <c r="AU67" s="4"/>
      <c r="AV67" s="41">
        <f t="shared" ca="1" si="32"/>
        <v>0.46584912752509366</v>
      </c>
      <c r="AW67" s="26">
        <f t="shared" ca="1" si="14"/>
        <v>0.40481895796425521</v>
      </c>
      <c r="AX67" s="4"/>
      <c r="AY67" s="41">
        <f t="shared" ca="1" si="33"/>
        <v>0.24799772335843312</v>
      </c>
      <c r="AZ67" s="4">
        <f t="shared" ca="1" si="15"/>
        <v>0.15375858848222854</v>
      </c>
      <c r="BA67" s="44">
        <f t="shared" ca="1" si="34"/>
        <v>0.731522485976843</v>
      </c>
      <c r="BC67" s="12"/>
      <c r="BD67" s="41">
        <f t="shared" ca="1" si="35"/>
        <v>0.11026134580090326</v>
      </c>
      <c r="BE67" s="4">
        <f t="shared" ca="1" si="16"/>
        <v>1.3039626698914128E-2</v>
      </c>
      <c r="BF67" s="4"/>
      <c r="BG67" s="41">
        <f t="shared" ca="1" si="36"/>
        <v>0.17589180331556997</v>
      </c>
      <c r="BH67" s="26">
        <f t="shared" ca="1" si="17"/>
        <v>0.16546654673884698</v>
      </c>
      <c r="BI67" s="4"/>
      <c r="BJ67" s="41">
        <f t="shared" ca="1" si="37"/>
        <v>0.46584912752509366</v>
      </c>
      <c r="BK67" s="26">
        <f t="shared" ca="1" si="18"/>
        <v>0.26382836355927208</v>
      </c>
      <c r="BL67" s="4"/>
      <c r="BM67" s="41">
        <f t="shared" ca="1" si="38"/>
        <v>0.24799772335843312</v>
      </c>
      <c r="BN67" s="4">
        <f t="shared" ca="1" si="19"/>
        <v>0</v>
      </c>
      <c r="BO67" s="44">
        <f t="shared" ca="1" si="39"/>
        <v>0.44233453699703318</v>
      </c>
    </row>
    <row r="68" spans="1:67" ht="15" thickBot="1" x14ac:dyDescent="0.35">
      <c r="A68" s="12">
        <v>66</v>
      </c>
      <c r="B68" s="37">
        <f t="shared" ca="1" si="41"/>
        <v>0.79877208728093585</v>
      </c>
      <c r="C68" s="38">
        <f t="shared" ca="1" si="41"/>
        <v>0.72086777334358842</v>
      </c>
      <c r="D68" s="38">
        <f t="shared" ca="1" si="41"/>
        <v>0.38991051595299686</v>
      </c>
      <c r="E68" s="39">
        <f t="shared" ca="1" si="41"/>
        <v>0.71014726050657906</v>
      </c>
      <c r="F68" s="38">
        <f t="shared" ca="1" si="42"/>
        <v>0.30491003082707779</v>
      </c>
      <c r="G68" s="38">
        <f t="shared" ca="1" si="40"/>
        <v>0.2751721279353303</v>
      </c>
      <c r="H68" s="38">
        <f t="shared" ca="1" si="40"/>
        <v>0.14883798436639181</v>
      </c>
      <c r="I68" s="39">
        <f t="shared" ca="1" si="40"/>
        <v>0.27107985687120012</v>
      </c>
      <c r="J68" s="4"/>
      <c r="K68" s="4"/>
      <c r="L68" s="4"/>
      <c r="M68" s="12"/>
      <c r="N68" s="41">
        <f t="shared" ca="1" si="20"/>
        <v>0.22799219208245655</v>
      </c>
      <c r="O68" s="4">
        <f t="shared" ca="1" si="21"/>
        <v>1.0321299222081529E-2</v>
      </c>
      <c r="P68" s="4"/>
      <c r="Q68" s="41">
        <f t="shared" ca="1" si="22"/>
        <v>0.39028639552250344</v>
      </c>
      <c r="R68" s="4">
        <f t="shared" ca="1" si="4"/>
        <v>0.37868870269337196</v>
      </c>
      <c r="S68" s="4"/>
      <c r="T68" s="41">
        <f t="shared" ca="1" si="23"/>
        <v>0.26193131226039196</v>
      </c>
      <c r="U68" s="26">
        <f t="shared" ca="1" si="5"/>
        <v>0.22024036017083556</v>
      </c>
      <c r="V68" s="4"/>
      <c r="W68" s="41">
        <f t="shared" ca="1" si="24"/>
        <v>0.11979010013464807</v>
      </c>
      <c r="X68" s="4">
        <f t="shared" ca="1" si="6"/>
        <v>9.34362781050255E-2</v>
      </c>
      <c r="Y68" s="44">
        <f t="shared" ca="1" si="7"/>
        <v>0.70268664019131455</v>
      </c>
      <c r="AA68" s="12"/>
      <c r="AB68" s="41">
        <f t="shared" ca="1" si="25"/>
        <v>0.22799219208245655</v>
      </c>
      <c r="AC68" s="4">
        <f t="shared" ca="1" si="8"/>
        <v>6.9875770145980389E-3</v>
      </c>
      <c r="AD68" s="4"/>
      <c r="AE68" s="41">
        <f t="shared" ca="1" si="26"/>
        <v>0.39028639552250344</v>
      </c>
      <c r="AF68" s="26">
        <f t="shared" ca="1" si="9"/>
        <v>0.39025493861390792</v>
      </c>
      <c r="AG68" s="4"/>
      <c r="AH68" s="41">
        <f t="shared" ca="1" si="27"/>
        <v>0.26193131226039196</v>
      </c>
      <c r="AI68" s="26">
        <f t="shared" ca="1" si="10"/>
        <v>0.26167637582902609</v>
      </c>
      <c r="AJ68" s="4"/>
      <c r="AK68" s="41">
        <f t="shared" ca="1" si="28"/>
        <v>0.11979010013464807</v>
      </c>
      <c r="AL68" s="4">
        <f t="shared" ca="1" si="11"/>
        <v>9.7029981109064939E-2</v>
      </c>
      <c r="AM68" s="44">
        <f t="shared" ca="1" si="29"/>
        <v>0.75594887256659693</v>
      </c>
      <c r="AO68" s="12"/>
      <c r="AP68" s="41">
        <f t="shared" ca="1" si="30"/>
        <v>0.22799219208245655</v>
      </c>
      <c r="AQ68" s="4">
        <f t="shared" ca="1" si="12"/>
        <v>6.9875770145980389E-3</v>
      </c>
      <c r="AR68" s="4"/>
      <c r="AS68" s="41">
        <f t="shared" ca="1" si="31"/>
        <v>0.39028639552250344</v>
      </c>
      <c r="AT68" s="47">
        <f t="shared" ca="1" si="13"/>
        <v>0.37624921326767319</v>
      </c>
      <c r="AU68" s="4"/>
      <c r="AV68" s="41">
        <f t="shared" ca="1" si="32"/>
        <v>0.26193131226039196</v>
      </c>
      <c r="AW68" s="26">
        <f t="shared" ca="1" si="14"/>
        <v>0.22761609847975961</v>
      </c>
      <c r="AX68" s="4"/>
      <c r="AY68" s="41">
        <f t="shared" ca="1" si="33"/>
        <v>0.11979010013464807</v>
      </c>
      <c r="AZ68" s="4">
        <f t="shared" ca="1" si="15"/>
        <v>7.4269862083481797E-2</v>
      </c>
      <c r="BA68" s="44">
        <f t="shared" ca="1" si="34"/>
        <v>0.68512275084551266</v>
      </c>
      <c r="BC68" s="12"/>
      <c r="BD68" s="41">
        <f t="shared" ca="1" si="35"/>
        <v>0.22799219208245655</v>
      </c>
      <c r="BE68" s="4">
        <f t="shared" ca="1" si="16"/>
        <v>2.6962604650142087E-2</v>
      </c>
      <c r="BF68" s="4"/>
      <c r="BG68" s="41">
        <f t="shared" ca="1" si="36"/>
        <v>0.39028639552250344</v>
      </c>
      <c r="BH68" s="26">
        <f t="shared" ca="1" si="17"/>
        <v>0.36715378936901183</v>
      </c>
      <c r="BI68" s="4"/>
      <c r="BJ68" s="41">
        <f t="shared" ca="1" si="37"/>
        <v>0.26193131226039196</v>
      </c>
      <c r="BK68" s="26">
        <f t="shared" ca="1" si="18"/>
        <v>0.14834182441367669</v>
      </c>
      <c r="BL68" s="4"/>
      <c r="BM68" s="41">
        <f t="shared" ca="1" si="38"/>
        <v>0.11979010013464807</v>
      </c>
      <c r="BN68" s="4">
        <f t="shared" ca="1" si="19"/>
        <v>0</v>
      </c>
      <c r="BO68" s="44">
        <f t="shared" ca="1" si="39"/>
        <v>0.5424582184328306</v>
      </c>
    </row>
    <row r="69" spans="1:67" ht="15" thickBot="1" x14ac:dyDescent="0.35">
      <c r="A69" s="12">
        <v>67</v>
      </c>
      <c r="B69" s="37">
        <f t="shared" ca="1" si="41"/>
        <v>0.50713469139347778</v>
      </c>
      <c r="C69" s="38">
        <f t="shared" ca="1" si="41"/>
        <v>0.76575751877616327</v>
      </c>
      <c r="D69" s="38">
        <f t="shared" ca="1" si="41"/>
        <v>8.1988474947966572E-2</v>
      </c>
      <c r="E69" s="39">
        <f t="shared" ca="1" si="41"/>
        <v>0.95879804699056725</v>
      </c>
      <c r="F69" s="38">
        <f t="shared" ca="1" si="42"/>
        <v>0.21918976232771412</v>
      </c>
      <c r="G69" s="38">
        <f t="shared" ca="1" si="40"/>
        <v>0.33096968397095533</v>
      </c>
      <c r="H69" s="38">
        <f t="shared" ca="1" si="40"/>
        <v>3.5436412934158931E-2</v>
      </c>
      <c r="I69" s="39">
        <f t="shared" ca="1" si="40"/>
        <v>0.41440414076717164</v>
      </c>
      <c r="J69" s="4"/>
      <c r="K69" s="4"/>
      <c r="L69" s="4"/>
      <c r="M69" s="12"/>
      <c r="N69" s="41">
        <f t="shared" ca="1" si="20"/>
        <v>0.35407253600142458</v>
      </c>
      <c r="O69" s="4">
        <f t="shared" ca="1" si="21"/>
        <v>1.6029007647201537E-2</v>
      </c>
      <c r="P69" s="4"/>
      <c r="Q69" s="41">
        <f t="shared" ca="1" si="22"/>
        <v>0.23983954826541803</v>
      </c>
      <c r="R69" s="4">
        <f t="shared" ca="1" si="4"/>
        <v>0.23271251170721038</v>
      </c>
      <c r="S69" s="4"/>
      <c r="T69" s="41">
        <f t="shared" ca="1" si="23"/>
        <v>0.28136177439939292</v>
      </c>
      <c r="U69" s="26">
        <f t="shared" ca="1" si="5"/>
        <v>0.23657812423138108</v>
      </c>
      <c r="V69" s="4"/>
      <c r="W69" s="41">
        <f t="shared" ca="1" si="24"/>
        <v>0.12472614133376449</v>
      </c>
      <c r="X69" s="4">
        <f t="shared" ca="1" si="6"/>
        <v>9.7286390240336307E-2</v>
      </c>
      <c r="Y69" s="44">
        <f t="shared" ca="1" si="7"/>
        <v>0.5826060338261293</v>
      </c>
      <c r="AA69" s="12"/>
      <c r="AB69" s="41">
        <f t="shared" ca="1" si="25"/>
        <v>0.35407253600142458</v>
      </c>
      <c r="AC69" s="4">
        <f t="shared" ca="1" si="8"/>
        <v>1.0851727383581604E-2</v>
      </c>
      <c r="AD69" s="4"/>
      <c r="AE69" s="41">
        <f t="shared" ca="1" si="26"/>
        <v>0.23983954826541803</v>
      </c>
      <c r="AF69" s="26">
        <f t="shared" ca="1" si="9"/>
        <v>0.23982021730529765</v>
      </c>
      <c r="AG69" s="4"/>
      <c r="AH69" s="41">
        <f t="shared" ca="1" si="27"/>
        <v>0.28136177439939292</v>
      </c>
      <c r="AI69" s="26">
        <f t="shared" ca="1" si="10"/>
        <v>0.28108792639676522</v>
      </c>
      <c r="AJ69" s="4"/>
      <c r="AK69" s="41">
        <f t="shared" ca="1" si="28"/>
        <v>0.12472614133376449</v>
      </c>
      <c r="AL69" s="4">
        <f t="shared" ca="1" si="11"/>
        <v>0.10102817448034924</v>
      </c>
      <c r="AM69" s="44">
        <f t="shared" ca="1" si="29"/>
        <v>0.63278804556599377</v>
      </c>
      <c r="AO69" s="12"/>
      <c r="AP69" s="41">
        <f t="shared" ca="1" si="30"/>
        <v>0.35407253600142458</v>
      </c>
      <c r="AQ69" s="4">
        <f t="shared" ca="1" si="12"/>
        <v>1.0851727383581604E-2</v>
      </c>
      <c r="AR69" s="4"/>
      <c r="AS69" s="41">
        <f t="shared" ca="1" si="31"/>
        <v>0.23983954826541803</v>
      </c>
      <c r="AT69" s="47">
        <f t="shared" ca="1" si="13"/>
        <v>0.23121339196188961</v>
      </c>
      <c r="AU69" s="4"/>
      <c r="AV69" s="41">
        <f t="shared" ca="1" si="32"/>
        <v>0.28136177439939292</v>
      </c>
      <c r="AW69" s="26">
        <f t="shared" ca="1" si="14"/>
        <v>0.24450100599834368</v>
      </c>
      <c r="AX69" s="4"/>
      <c r="AY69" s="41">
        <f t="shared" ca="1" si="33"/>
        <v>0.12472614133376449</v>
      </c>
      <c r="AZ69" s="4">
        <f t="shared" ca="1" si="15"/>
        <v>7.7330207626933975E-2</v>
      </c>
      <c r="BA69" s="44">
        <f t="shared" ca="1" si="34"/>
        <v>0.56389633297074893</v>
      </c>
      <c r="BC69" s="12"/>
      <c r="BD69" s="41">
        <f t="shared" ca="1" si="35"/>
        <v>0.35407253600142458</v>
      </c>
      <c r="BE69" s="4">
        <f t="shared" ca="1" si="16"/>
        <v>4.187300327472139E-2</v>
      </c>
      <c r="BF69" s="4"/>
      <c r="BG69" s="41">
        <f t="shared" ca="1" si="36"/>
        <v>0.23983954826541803</v>
      </c>
      <c r="BH69" s="26">
        <f t="shared" ca="1" si="17"/>
        <v>0.2256240545313164</v>
      </c>
      <c r="BI69" s="4"/>
      <c r="BJ69" s="41">
        <f t="shared" ca="1" si="37"/>
        <v>0.28136177439939292</v>
      </c>
      <c r="BK69" s="26">
        <f t="shared" ca="1" si="18"/>
        <v>0.15934604600912633</v>
      </c>
      <c r="BL69" s="4"/>
      <c r="BM69" s="41">
        <f t="shared" ca="1" si="38"/>
        <v>0.12472614133376449</v>
      </c>
      <c r="BN69" s="4">
        <f t="shared" ca="1" si="19"/>
        <v>0</v>
      </c>
      <c r="BO69" s="44">
        <f t="shared" ca="1" si="39"/>
        <v>0.4268431038151641</v>
      </c>
    </row>
    <row r="70" spans="1:67" ht="15" thickBot="1" x14ac:dyDescent="0.35">
      <c r="A70" s="12">
        <v>68</v>
      </c>
      <c r="B70" s="37">
        <f t="shared" ca="1" si="41"/>
        <v>0.30111428101795323</v>
      </c>
      <c r="C70" s="38">
        <f t="shared" ca="1" si="41"/>
        <v>0.65399855558842912</v>
      </c>
      <c r="D70" s="38">
        <f t="shared" ca="1" si="41"/>
        <v>0.87235093976322686</v>
      </c>
      <c r="E70" s="39">
        <f t="shared" ca="1" si="41"/>
        <v>0.44456412425548431</v>
      </c>
      <c r="F70" s="38">
        <f t="shared" ca="1" si="42"/>
        <v>0.13253106660138678</v>
      </c>
      <c r="G70" s="38">
        <f t="shared" ca="1" si="40"/>
        <v>0.28784794209987352</v>
      </c>
      <c r="H70" s="38">
        <f t="shared" ca="1" si="40"/>
        <v>0.38395256480927042</v>
      </c>
      <c r="I70" s="39">
        <f t="shared" ca="1" si="40"/>
        <v>0.19566842648946925</v>
      </c>
      <c r="J70" s="4"/>
      <c r="K70" s="4"/>
      <c r="L70" s="4"/>
      <c r="M70" s="12"/>
      <c r="N70" s="41">
        <f t="shared" ca="1" si="20"/>
        <v>0.28954609691923833</v>
      </c>
      <c r="O70" s="4">
        <f t="shared" ca="1" si="21"/>
        <v>1.3107869517779135E-2</v>
      </c>
      <c r="P70" s="4"/>
      <c r="Q70" s="41">
        <f t="shared" ca="1" si="22"/>
        <v>0.39958489306644801</v>
      </c>
      <c r="R70" s="4">
        <f t="shared" ref="R70:R105" ca="1" si="43">(1-$P$5)*Q70</f>
        <v>0.38771088745899707</v>
      </c>
      <c r="S70" s="4"/>
      <c r="T70" s="41">
        <f t="shared" ca="1" si="23"/>
        <v>9.9309563657644359E-2</v>
      </c>
      <c r="U70" s="26">
        <f t="shared" ref="U70:U105" ca="1" si="44">(1-$S$5)*T70</f>
        <v>8.3502708704886269E-2</v>
      </c>
      <c r="V70" s="4"/>
      <c r="W70" s="41">
        <f t="shared" ca="1" si="24"/>
        <v>0.21155944635666929</v>
      </c>
      <c r="X70" s="4">
        <f t="shared" ref="X70:X105" ca="1" si="45">(1-$V$5)*W70</f>
        <v>0.16501636815820206</v>
      </c>
      <c r="Y70" s="44">
        <f t="shared" ref="Y70:Y105" ca="1" si="46">SUM(O70,R70,U70,X70)</f>
        <v>0.64933783383986454</v>
      </c>
      <c r="AA70" s="12"/>
      <c r="AB70" s="41">
        <f t="shared" ca="1" si="25"/>
        <v>0.28954609691923833</v>
      </c>
      <c r="AC70" s="4">
        <f t="shared" ref="AC70:AC105" ca="1" si="47">$AA$5*AB70</f>
        <v>8.8741006129179987E-3</v>
      </c>
      <c r="AD70" s="4"/>
      <c r="AE70" s="41">
        <f t="shared" ca="1" si="26"/>
        <v>0.39958489306644801</v>
      </c>
      <c r="AF70" s="26">
        <f t="shared" ref="AF70:AF105" ca="1" si="48">(1-$AD$5)*AE70</f>
        <v>0.39955268670311705</v>
      </c>
      <c r="AG70" s="4"/>
      <c r="AH70" s="41">
        <f t="shared" ca="1" si="27"/>
        <v>9.9309563657644359E-2</v>
      </c>
      <c r="AI70" s="26">
        <f t="shared" ref="AI70:AI105" ca="1" si="49">(1-$AG$5)*AH70</f>
        <v>9.9212906157855968E-2</v>
      </c>
      <c r="AJ70" s="4"/>
      <c r="AK70" s="41">
        <f t="shared" ca="1" si="28"/>
        <v>0.21155944635666929</v>
      </c>
      <c r="AL70" s="4">
        <f t="shared" ref="AL70:AL105" ca="1" si="50">(1-$AJ$5)*AK70</f>
        <v>0.17136315154890214</v>
      </c>
      <c r="AM70" s="44">
        <f t="shared" ref="AM70:AM105" ca="1" si="51">SUM(AC70,AF70,AI70,AL70)</f>
        <v>0.67900284502279318</v>
      </c>
      <c r="AO70" s="12"/>
      <c r="AP70" s="41">
        <f t="shared" ca="1" si="30"/>
        <v>0.28954609691923833</v>
      </c>
      <c r="AQ70" s="4">
        <f t="shared" ref="AQ70:AQ105" ca="1" si="52">$AA$5*AP70</f>
        <v>8.8741006129179987E-3</v>
      </c>
      <c r="AR70" s="4"/>
      <c r="AS70" s="41">
        <f t="shared" ca="1" si="31"/>
        <v>0.39958489306644801</v>
      </c>
      <c r="AT70" s="47">
        <f t="shared" ref="AT70:AT105" ca="1" si="53">(1-$AR$5)*AS70</f>
        <v>0.38521327767170344</v>
      </c>
      <c r="AU70" s="4"/>
      <c r="AV70" s="41">
        <f t="shared" ca="1" si="32"/>
        <v>9.9309563657644359E-2</v>
      </c>
      <c r="AW70" s="26">
        <f t="shared" ref="AW70:AW105" ca="1" si="54">(1-$AU$5)*AV70</f>
        <v>8.6299172200568083E-2</v>
      </c>
      <c r="AX70" s="4"/>
      <c r="AY70" s="41">
        <f t="shared" ca="1" si="33"/>
        <v>0.21155944635666929</v>
      </c>
      <c r="AZ70" s="4">
        <f t="shared" ref="AZ70:AZ105" ca="1" si="55">(1-$AX$5)*AY70</f>
        <v>0.13116685674113496</v>
      </c>
      <c r="BA70" s="44">
        <f t="shared" ca="1" si="34"/>
        <v>0.61155340722632445</v>
      </c>
      <c r="BC70" s="12"/>
      <c r="BD70" s="41">
        <f t="shared" ca="1" si="35"/>
        <v>0.28954609691923833</v>
      </c>
      <c r="BE70" s="4">
        <f t="shared" ref="BE70:BE105" ca="1" si="56">$BC$5*BD70</f>
        <v>3.4242036395709843E-2</v>
      </c>
      <c r="BF70" s="4"/>
      <c r="BG70" s="41">
        <f t="shared" ca="1" si="36"/>
        <v>0.39958489306644801</v>
      </c>
      <c r="BH70" s="26">
        <f t="shared" ref="BH70:BH105" ca="1" si="57">(1-$BF$5)*BG70</f>
        <v>0.37590115706582117</v>
      </c>
      <c r="BI70" s="4"/>
      <c r="BJ70" s="41">
        <f t="shared" ca="1" si="37"/>
        <v>9.9309563657644359E-2</v>
      </c>
      <c r="BK70" s="26">
        <f t="shared" ref="BK70:BK105" ca="1" si="58">(1-$BI$5)*BJ70</f>
        <v>5.6242843696579281E-2</v>
      </c>
      <c r="BL70" s="4"/>
      <c r="BM70" s="41">
        <f t="shared" ca="1" si="38"/>
        <v>0.21155944635666929</v>
      </c>
      <c r="BN70" s="4">
        <f t="shared" ref="BN70:BN105" ca="1" si="59">(1-$BL$5)*BM70</f>
        <v>0</v>
      </c>
      <c r="BO70" s="44">
        <f t="shared" ca="1" si="39"/>
        <v>0.46638603715811028</v>
      </c>
    </row>
    <row r="71" spans="1:67" ht="15" thickBot="1" x14ac:dyDescent="0.35">
      <c r="A71" s="12">
        <v>69</v>
      </c>
      <c r="B71" s="37">
        <f t="shared" ca="1" si="41"/>
        <v>0.52427664987650746</v>
      </c>
      <c r="C71" s="38">
        <f t="shared" ca="1" si="41"/>
        <v>0.11142037496152468</v>
      </c>
      <c r="D71" s="38">
        <f t="shared" ca="1" si="41"/>
        <v>0.68907496096733134</v>
      </c>
      <c r="E71" s="39">
        <f t="shared" ca="1" si="41"/>
        <v>0.89562266012910963</v>
      </c>
      <c r="F71" s="38">
        <f t="shared" ca="1" si="42"/>
        <v>0.23611867864861513</v>
      </c>
      <c r="G71" s="38">
        <f t="shared" ca="1" si="40"/>
        <v>5.0180437592720104E-2</v>
      </c>
      <c r="H71" s="38">
        <f t="shared" ca="1" si="40"/>
        <v>0.31033895808973538</v>
      </c>
      <c r="I71" s="39">
        <f t="shared" ca="1" si="40"/>
        <v>0.40336192566892931</v>
      </c>
      <c r="J71" s="4"/>
      <c r="K71" s="4"/>
      <c r="L71" s="4"/>
      <c r="M71" s="12"/>
      <c r="N71" s="41">
        <f t="shared" ref="N71:N105" ca="1" si="60">F67</f>
        <v>0.60537315634106814</v>
      </c>
      <c r="O71" s="4">
        <f t="shared" ref="O71:O105" ca="1" si="61">$M$5*N71</f>
        <v>2.7405488892147431E-2</v>
      </c>
      <c r="P71" s="4"/>
      <c r="Q71" s="41">
        <f t="shared" ref="Q71:Q105" ca="1" si="62">G67</f>
        <v>0.1727709389130006</v>
      </c>
      <c r="R71" s="4">
        <f t="shared" ca="1" si="43"/>
        <v>0.16763690323483901</v>
      </c>
      <c r="S71" s="4"/>
      <c r="T71" s="41">
        <f t="shared" ref="T71:T105" ca="1" si="63">H67</f>
        <v>6.657527586024535E-2</v>
      </c>
      <c r="U71" s="26">
        <f t="shared" ca="1" si="44"/>
        <v>5.5978655653650067E-2</v>
      </c>
      <c r="V71" s="4"/>
      <c r="W71" s="41">
        <f t="shared" ref="W71:W105" ca="1" si="64">I67</f>
        <v>0.15528062888568589</v>
      </c>
      <c r="X71" s="4">
        <f t="shared" ca="1" si="45"/>
        <v>0.12111889053083499</v>
      </c>
      <c r="Y71" s="44">
        <f t="shared" ca="1" si="46"/>
        <v>0.37213993831147152</v>
      </c>
      <c r="AA71" s="12"/>
      <c r="AB71" s="41">
        <f t="shared" ref="AB71:AB105" ca="1" si="65">N71</f>
        <v>0.60537315634106814</v>
      </c>
      <c r="AC71" s="4">
        <f t="shared" ca="1" si="47"/>
        <v>1.8553668500075834E-2</v>
      </c>
      <c r="AD71" s="4"/>
      <c r="AE71" s="41">
        <f t="shared" ref="AE71:AE105" ca="1" si="66">Q71</f>
        <v>0.1727709389130006</v>
      </c>
      <c r="AF71" s="26">
        <f t="shared" ca="1" si="48"/>
        <v>0.17275701365274124</v>
      </c>
      <c r="AG71" s="4"/>
      <c r="AH71" s="41">
        <f t="shared" ref="AH71:AH105" ca="1" si="67">T71</f>
        <v>6.657527586024535E-2</v>
      </c>
      <c r="AI71" s="26">
        <f t="shared" ca="1" si="49"/>
        <v>6.6510478478448792E-2</v>
      </c>
      <c r="AJ71" s="4"/>
      <c r="AK71" s="41">
        <f t="shared" ref="AK71:AK105" ca="1" si="68">W71</f>
        <v>0.15528062888568589</v>
      </c>
      <c r="AL71" s="4">
        <f t="shared" ca="1" si="50"/>
        <v>0.12577730939740558</v>
      </c>
      <c r="AM71" s="44">
        <f t="shared" ca="1" si="51"/>
        <v>0.38359847002867142</v>
      </c>
      <c r="AO71" s="12"/>
      <c r="AP71" s="41">
        <f t="shared" ref="AP71:AP105" ca="1" si="69">AB71</f>
        <v>0.60537315634106814</v>
      </c>
      <c r="AQ71" s="4">
        <f t="shared" ca="1" si="52"/>
        <v>1.8553668500075834E-2</v>
      </c>
      <c r="AR71" s="4"/>
      <c r="AS71" s="41">
        <f t="shared" ref="AS71:AS105" ca="1" si="70">AE71</f>
        <v>0.1727709389130006</v>
      </c>
      <c r="AT71" s="47">
        <f t="shared" ca="1" si="53"/>
        <v>0.16655699657300915</v>
      </c>
      <c r="AU71" s="4"/>
      <c r="AV71" s="41">
        <f t="shared" ref="AV71:AV105" ca="1" si="71">AH71</f>
        <v>6.657527586024535E-2</v>
      </c>
      <c r="AW71" s="26">
        <f t="shared" ca="1" si="54"/>
        <v>5.7853352528766097E-2</v>
      </c>
      <c r="AX71" s="4"/>
      <c r="AY71" s="41">
        <f t="shared" ref="AY71:AY105" ca="1" si="72">AK71</f>
        <v>0.15528062888568589</v>
      </c>
      <c r="AZ71" s="4">
        <f t="shared" ca="1" si="55"/>
        <v>9.6273989909125252E-2</v>
      </c>
      <c r="BA71" s="44">
        <f t="shared" ref="BA71:BA105" ca="1" si="73">SUM(AQ71,AT71,AW71,AZ71)</f>
        <v>0.33923800751097632</v>
      </c>
      <c r="BC71" s="12"/>
      <c r="BD71" s="41">
        <f t="shared" ref="BD71:BD105" ca="1" si="74">AP71</f>
        <v>0.60537315634106814</v>
      </c>
      <c r="BE71" s="4">
        <f t="shared" ca="1" si="56"/>
        <v>7.1592088005933294E-2</v>
      </c>
      <c r="BF71" s="4"/>
      <c r="BG71" s="41">
        <f t="shared" ref="BG71:BG105" ca="1" si="75">AS71</f>
        <v>0.1727709389130006</v>
      </c>
      <c r="BH71" s="26">
        <f t="shared" ca="1" si="57"/>
        <v>0.16253065862013305</v>
      </c>
      <c r="BI71" s="4"/>
      <c r="BJ71" s="41">
        <f t="shared" ref="BJ71:BJ105" ca="1" si="76">AV71</f>
        <v>6.657527586024535E-2</v>
      </c>
      <c r="BK71" s="26">
        <f t="shared" ca="1" si="58"/>
        <v>3.7704151507227002E-2</v>
      </c>
      <c r="BL71" s="4"/>
      <c r="BM71" s="41">
        <f t="shared" ref="BM71:BM105" ca="1" si="77">AY71</f>
        <v>0.15528062888568589</v>
      </c>
      <c r="BN71" s="4">
        <f t="shared" ca="1" si="59"/>
        <v>0</v>
      </c>
      <c r="BO71" s="44">
        <f t="shared" ref="BO71:BO105" ca="1" si="78">SUM(BE71,BH71,BK71,BN71)</f>
        <v>0.27182689813329336</v>
      </c>
    </row>
    <row r="72" spans="1:67" ht="15" thickBot="1" x14ac:dyDescent="0.35">
      <c r="A72" s="12">
        <v>70</v>
      </c>
      <c r="B72" s="37">
        <f t="shared" ca="1" si="41"/>
        <v>0.10997881004988252</v>
      </c>
      <c r="C72" s="38">
        <f t="shared" ca="1" si="41"/>
        <v>0.79127267862722239</v>
      </c>
      <c r="D72" s="38">
        <f t="shared" ca="1" si="41"/>
        <v>0.79100360733930164</v>
      </c>
      <c r="E72" s="39">
        <f t="shared" ca="1" si="41"/>
        <v>0.63529851143651317</v>
      </c>
      <c r="F72" s="38">
        <f t="shared" ca="1" si="42"/>
        <v>4.7250817208989715E-2</v>
      </c>
      <c r="G72" s="38">
        <f t="shared" ca="1" si="40"/>
        <v>0.33995894921325787</v>
      </c>
      <c r="H72" s="38">
        <f t="shared" ca="1" si="40"/>
        <v>0.33984334659639048</v>
      </c>
      <c r="I72" s="39">
        <f t="shared" ca="1" si="40"/>
        <v>0.27294688698136182</v>
      </c>
      <c r="J72" s="4"/>
      <c r="K72" s="4"/>
      <c r="L72" s="4"/>
      <c r="M72" s="12"/>
      <c r="N72" s="41">
        <f t="shared" ca="1" si="60"/>
        <v>0.30491003082707779</v>
      </c>
      <c r="O72" s="4">
        <f t="shared" ca="1" si="61"/>
        <v>1.3803401051743878E-2</v>
      </c>
      <c r="P72" s="4"/>
      <c r="Q72" s="41">
        <f t="shared" ca="1" si="62"/>
        <v>0.2751721279353303</v>
      </c>
      <c r="R72" s="4">
        <f t="shared" ca="1" si="43"/>
        <v>0.26699515366324494</v>
      </c>
      <c r="S72" s="4"/>
      <c r="T72" s="41">
        <f t="shared" ca="1" si="63"/>
        <v>0.14883798436639181</v>
      </c>
      <c r="U72" s="26">
        <f t="shared" ca="1" si="44"/>
        <v>0.12514781452080781</v>
      </c>
      <c r="V72" s="4"/>
      <c r="W72" s="41">
        <f t="shared" ca="1" si="64"/>
        <v>0.27107985687120012</v>
      </c>
      <c r="X72" s="4">
        <f t="shared" ca="1" si="45"/>
        <v>0.2114422883595361</v>
      </c>
      <c r="Y72" s="44">
        <f t="shared" ca="1" si="46"/>
        <v>0.61738865759533268</v>
      </c>
      <c r="AA72" s="12"/>
      <c r="AB72" s="41">
        <f t="shared" ca="1" si="65"/>
        <v>0.30491003082707779</v>
      </c>
      <c r="AC72" s="4">
        <f t="shared" ca="1" si="47"/>
        <v>9.3449793322620163E-3</v>
      </c>
      <c r="AD72" s="4"/>
      <c r="AE72" s="41">
        <f t="shared" ca="1" si="66"/>
        <v>0.2751721279353303</v>
      </c>
      <c r="AF72" s="26">
        <f t="shared" ca="1" si="48"/>
        <v>0.2751499491851207</v>
      </c>
      <c r="AG72" s="4"/>
      <c r="AH72" s="41">
        <f t="shared" ca="1" si="67"/>
        <v>0.14883798436639181</v>
      </c>
      <c r="AI72" s="26">
        <f t="shared" ca="1" si="49"/>
        <v>0.14869312110335306</v>
      </c>
      <c r="AJ72" s="4"/>
      <c r="AK72" s="41">
        <f t="shared" ca="1" si="68"/>
        <v>0.27107985687120012</v>
      </c>
      <c r="AL72" s="4">
        <f t="shared" ca="1" si="50"/>
        <v>0.2195746840656721</v>
      </c>
      <c r="AM72" s="44">
        <f t="shared" ca="1" si="51"/>
        <v>0.65276273368640791</v>
      </c>
      <c r="AO72" s="12"/>
      <c r="AP72" s="41">
        <f t="shared" ca="1" si="69"/>
        <v>0.30491003082707779</v>
      </c>
      <c r="AQ72" s="4">
        <f t="shared" ca="1" si="52"/>
        <v>9.3449793322620163E-3</v>
      </c>
      <c r="AR72" s="4"/>
      <c r="AS72" s="41">
        <f t="shared" ca="1" si="70"/>
        <v>0.2751721279353303</v>
      </c>
      <c r="AT72" s="47">
        <f t="shared" ca="1" si="53"/>
        <v>0.26527518723846971</v>
      </c>
      <c r="AU72" s="4"/>
      <c r="AV72" s="41">
        <f t="shared" ca="1" si="71"/>
        <v>0.14883798436639181</v>
      </c>
      <c r="AW72" s="26">
        <f t="shared" ca="1" si="54"/>
        <v>0.12933895155456152</v>
      </c>
      <c r="AX72" s="4"/>
      <c r="AY72" s="41">
        <f t="shared" ca="1" si="72"/>
        <v>0.27107985687120012</v>
      </c>
      <c r="AZ72" s="4">
        <f t="shared" ca="1" si="55"/>
        <v>0.16806951126014408</v>
      </c>
      <c r="BA72" s="44">
        <f t="shared" ca="1" si="73"/>
        <v>0.5720286293854373</v>
      </c>
      <c r="BC72" s="12"/>
      <c r="BD72" s="41">
        <f t="shared" ca="1" si="74"/>
        <v>0.30491003082707779</v>
      </c>
      <c r="BE72" s="4">
        <f t="shared" ca="1" si="56"/>
        <v>3.605899193284582E-2</v>
      </c>
      <c r="BF72" s="4"/>
      <c r="BG72" s="41">
        <f t="shared" ca="1" si="75"/>
        <v>0.2751721279353303</v>
      </c>
      <c r="BH72" s="26">
        <f t="shared" ca="1" si="57"/>
        <v>0.25886244219436477</v>
      </c>
      <c r="BI72" s="4"/>
      <c r="BJ72" s="41">
        <f t="shared" ca="1" si="76"/>
        <v>0.14883798436639181</v>
      </c>
      <c r="BK72" s="26">
        <f t="shared" ca="1" si="58"/>
        <v>8.4292702359371627E-2</v>
      </c>
      <c r="BL72" s="4"/>
      <c r="BM72" s="41">
        <f t="shared" ca="1" si="77"/>
        <v>0.27107985687120012</v>
      </c>
      <c r="BN72" s="4">
        <f t="shared" ca="1" si="59"/>
        <v>0</v>
      </c>
      <c r="BO72" s="44">
        <f t="shared" ca="1" si="78"/>
        <v>0.37921413648658225</v>
      </c>
    </row>
    <row r="73" spans="1:67" ht="15" thickBot="1" x14ac:dyDescent="0.35">
      <c r="A73" s="12">
        <v>71</v>
      </c>
      <c r="B73" s="37">
        <f t="shared" ca="1" si="41"/>
        <v>5.7108752676789276E-2</v>
      </c>
      <c r="C73" s="38">
        <f t="shared" ca="1" si="41"/>
        <v>1.0330382529758264E-2</v>
      </c>
      <c r="D73" s="38">
        <f t="shared" ca="1" si="41"/>
        <v>0.10070475600442175</v>
      </c>
      <c r="E73" s="39">
        <f t="shared" ca="1" si="41"/>
        <v>0.51763281186899401</v>
      </c>
      <c r="F73" s="38">
        <f t="shared" ca="1" si="42"/>
        <v>8.3276017427104471E-2</v>
      </c>
      <c r="G73" s="38">
        <f t="shared" ca="1" si="40"/>
        <v>1.5063770004671207E-2</v>
      </c>
      <c r="H73" s="38">
        <f t="shared" ca="1" si="40"/>
        <v>0.14684773564359377</v>
      </c>
      <c r="I73" s="39">
        <f t="shared" ca="1" si="40"/>
        <v>0.75481247692463049</v>
      </c>
      <c r="J73" s="4"/>
      <c r="K73" s="4"/>
      <c r="L73" s="4"/>
      <c r="M73" s="12"/>
      <c r="N73" s="41">
        <f t="shared" ca="1" si="60"/>
        <v>0.21918976232771412</v>
      </c>
      <c r="O73" s="4">
        <f t="shared" ca="1" si="61"/>
        <v>9.922809648600029E-3</v>
      </c>
      <c r="P73" s="4"/>
      <c r="Q73" s="41">
        <f t="shared" ca="1" si="62"/>
        <v>0.33096968397095533</v>
      </c>
      <c r="R73" s="4">
        <f t="shared" ca="1" si="43"/>
        <v>0.32113463777286527</v>
      </c>
      <c r="S73" s="4"/>
      <c r="T73" s="41">
        <f t="shared" ca="1" si="63"/>
        <v>3.5436412934158931E-2</v>
      </c>
      <c r="U73" s="26">
        <f t="shared" ca="1" si="44"/>
        <v>2.9796087685854671E-2</v>
      </c>
      <c r="V73" s="4"/>
      <c r="W73" s="41">
        <f t="shared" ca="1" si="64"/>
        <v>0.41440414076717164</v>
      </c>
      <c r="X73" s="4">
        <f t="shared" ca="1" si="45"/>
        <v>0.32323522979839386</v>
      </c>
      <c r="Y73" s="44">
        <f t="shared" ca="1" si="46"/>
        <v>0.68408876490571391</v>
      </c>
      <c r="AA73" s="12"/>
      <c r="AB73" s="41">
        <f t="shared" ca="1" si="65"/>
        <v>0.21918976232771412</v>
      </c>
      <c r="AC73" s="4">
        <f t="shared" ca="1" si="47"/>
        <v>6.7177973556323189E-3</v>
      </c>
      <c r="AD73" s="4"/>
      <c r="AE73" s="41">
        <f t="shared" ca="1" si="66"/>
        <v>0.33096968397095533</v>
      </c>
      <c r="AF73" s="26">
        <f t="shared" ca="1" si="48"/>
        <v>0.33094300796273163</v>
      </c>
      <c r="AG73" s="4"/>
      <c r="AH73" s="41">
        <f t="shared" ca="1" si="67"/>
        <v>3.5436412934158931E-2</v>
      </c>
      <c r="AI73" s="26">
        <f t="shared" ca="1" si="49"/>
        <v>3.5401922851335761E-2</v>
      </c>
      <c r="AJ73" s="4"/>
      <c r="AK73" s="41">
        <f t="shared" ca="1" si="68"/>
        <v>0.41440414076717164</v>
      </c>
      <c r="AL73" s="4">
        <f t="shared" ca="1" si="50"/>
        <v>0.33566735402140907</v>
      </c>
      <c r="AM73" s="44">
        <f t="shared" ca="1" si="51"/>
        <v>0.70873008219110878</v>
      </c>
      <c r="AO73" s="12"/>
      <c r="AP73" s="41">
        <f t="shared" ca="1" si="69"/>
        <v>0.21918976232771412</v>
      </c>
      <c r="AQ73" s="4">
        <f t="shared" ca="1" si="52"/>
        <v>6.7177973556323189E-3</v>
      </c>
      <c r="AR73" s="4"/>
      <c r="AS73" s="41">
        <f t="shared" ca="1" si="70"/>
        <v>0.33096968397095533</v>
      </c>
      <c r="AT73" s="47">
        <f t="shared" ca="1" si="53"/>
        <v>0.31906590810783791</v>
      </c>
      <c r="AU73" s="4"/>
      <c r="AV73" s="41">
        <f t="shared" ca="1" si="71"/>
        <v>3.5436412934158931E-2</v>
      </c>
      <c r="AW73" s="26">
        <f t="shared" ca="1" si="54"/>
        <v>3.0793943597596501E-2</v>
      </c>
      <c r="AX73" s="4"/>
      <c r="AY73" s="41">
        <f t="shared" ca="1" si="72"/>
        <v>0.41440414076717164</v>
      </c>
      <c r="AZ73" s="4">
        <f t="shared" ca="1" si="55"/>
        <v>0.25693056727564639</v>
      </c>
      <c r="BA73" s="44">
        <f t="shared" ca="1" si="73"/>
        <v>0.61350821633671315</v>
      </c>
      <c r="BC73" s="12"/>
      <c r="BD73" s="41">
        <f t="shared" ca="1" si="74"/>
        <v>0.21918976232771412</v>
      </c>
      <c r="BE73" s="4">
        <f t="shared" ca="1" si="56"/>
        <v>2.5921619731886943E-2</v>
      </c>
      <c r="BF73" s="4"/>
      <c r="BG73" s="41">
        <f t="shared" ca="1" si="75"/>
        <v>0.33096968397095533</v>
      </c>
      <c r="BH73" s="26">
        <f t="shared" ca="1" si="57"/>
        <v>0.31135282969194356</v>
      </c>
      <c r="BI73" s="4"/>
      <c r="BJ73" s="41">
        <f t="shared" ca="1" si="76"/>
        <v>3.5436412934158931E-2</v>
      </c>
      <c r="BK73" s="26">
        <f t="shared" ca="1" si="58"/>
        <v>2.006901007735851E-2</v>
      </c>
      <c r="BL73" s="4"/>
      <c r="BM73" s="41">
        <f t="shared" ca="1" si="77"/>
        <v>0.41440414076717164</v>
      </c>
      <c r="BN73" s="4">
        <f t="shared" ca="1" si="59"/>
        <v>0</v>
      </c>
      <c r="BO73" s="44">
        <f t="shared" ca="1" si="78"/>
        <v>0.35734345950118901</v>
      </c>
    </row>
    <row r="74" spans="1:67" ht="15" thickBot="1" x14ac:dyDescent="0.35">
      <c r="A74" s="12">
        <v>72</v>
      </c>
      <c r="B74" s="37">
        <f t="shared" ca="1" si="41"/>
        <v>0.19631602220431388</v>
      </c>
      <c r="C74" s="38">
        <f t="shared" ca="1" si="41"/>
        <v>0.99620529461020768</v>
      </c>
      <c r="D74" s="38">
        <f t="shared" ca="1" si="41"/>
        <v>0.26519522198981038</v>
      </c>
      <c r="E74" s="39">
        <f t="shared" ca="1" si="41"/>
        <v>0.24936355692375956</v>
      </c>
      <c r="F74" s="38">
        <f t="shared" ca="1" si="42"/>
        <v>0.11500106099039401</v>
      </c>
      <c r="G74" s="38">
        <f t="shared" ca="1" si="40"/>
        <v>0.58357267307092198</v>
      </c>
      <c r="H74" s="38">
        <f t="shared" ca="1" si="40"/>
        <v>0.15535019279613899</v>
      </c>
      <c r="I74" s="39">
        <f t="shared" ca="1" si="40"/>
        <v>0.14607607314254509</v>
      </c>
      <c r="J74" s="4"/>
      <c r="K74" s="4"/>
      <c r="L74" s="4"/>
      <c r="M74" s="12"/>
      <c r="N74" s="41">
        <f t="shared" ca="1" si="60"/>
        <v>0.13253106660138678</v>
      </c>
      <c r="O74" s="4">
        <f t="shared" ca="1" si="61"/>
        <v>5.9997352633892444E-3</v>
      </c>
      <c r="P74" s="4"/>
      <c r="Q74" s="41">
        <f t="shared" ca="1" si="62"/>
        <v>0.28784794209987352</v>
      </c>
      <c r="R74" s="4">
        <f t="shared" ca="1" si="43"/>
        <v>0.27929429520807592</v>
      </c>
      <c r="S74" s="4"/>
      <c r="T74" s="41">
        <f t="shared" ca="1" si="63"/>
        <v>0.38395256480927042</v>
      </c>
      <c r="U74" s="26">
        <f t="shared" ca="1" si="44"/>
        <v>0.32283979503009902</v>
      </c>
      <c r="V74" s="4"/>
      <c r="W74" s="41">
        <f t="shared" ca="1" si="64"/>
        <v>0.19566842648946925</v>
      </c>
      <c r="X74" s="4">
        <f t="shared" ca="1" si="45"/>
        <v>0.15262137266178602</v>
      </c>
      <c r="Y74" s="44">
        <f t="shared" ca="1" si="46"/>
        <v>0.76075519816335024</v>
      </c>
      <c r="AA74" s="12"/>
      <c r="AB74" s="41">
        <f t="shared" ca="1" si="65"/>
        <v>0.13253106660138678</v>
      </c>
      <c r="AC74" s="4">
        <f t="shared" ca="1" si="47"/>
        <v>4.0618541637122627E-3</v>
      </c>
      <c r="AD74" s="4"/>
      <c r="AE74" s="41">
        <f t="shared" ca="1" si="66"/>
        <v>0.28784794209987352</v>
      </c>
      <c r="AF74" s="26">
        <f t="shared" ca="1" si="48"/>
        <v>0.28782474168472222</v>
      </c>
      <c r="AG74" s="4"/>
      <c r="AH74" s="41">
        <f t="shared" ca="1" si="67"/>
        <v>0.38395256480927042</v>
      </c>
      <c r="AI74" s="26">
        <f t="shared" ca="1" si="49"/>
        <v>0.38357886570532768</v>
      </c>
      <c r="AJ74" s="4"/>
      <c r="AK74" s="41">
        <f t="shared" ca="1" si="68"/>
        <v>0.19566842648946925</v>
      </c>
      <c r="AL74" s="4">
        <f t="shared" ca="1" si="50"/>
        <v>0.1584914254564701</v>
      </c>
      <c r="AM74" s="44">
        <f t="shared" ca="1" si="51"/>
        <v>0.83395688701023218</v>
      </c>
      <c r="AO74" s="12"/>
      <c r="AP74" s="41">
        <f t="shared" ca="1" si="69"/>
        <v>0.13253106660138678</v>
      </c>
      <c r="AQ74" s="4">
        <f t="shared" ca="1" si="52"/>
        <v>4.0618541637122627E-3</v>
      </c>
      <c r="AR74" s="4"/>
      <c r="AS74" s="41">
        <f t="shared" ca="1" si="70"/>
        <v>0.28784794209987352</v>
      </c>
      <c r="AT74" s="47">
        <f t="shared" ca="1" si="53"/>
        <v>0.27749509846686821</v>
      </c>
      <c r="AU74" s="4"/>
      <c r="AV74" s="41">
        <f t="shared" ca="1" si="71"/>
        <v>0.38395256480927042</v>
      </c>
      <c r="AW74" s="26">
        <f t="shared" ca="1" si="54"/>
        <v>0.33365153653833873</v>
      </c>
      <c r="AX74" s="4"/>
      <c r="AY74" s="41">
        <f t="shared" ca="1" si="72"/>
        <v>0.19566842648946925</v>
      </c>
      <c r="AZ74" s="4">
        <f t="shared" ca="1" si="55"/>
        <v>0.12131442442347093</v>
      </c>
      <c r="BA74" s="44">
        <f t="shared" ca="1" si="73"/>
        <v>0.73652291359239008</v>
      </c>
      <c r="BC74" s="12"/>
      <c r="BD74" s="41">
        <f t="shared" ca="1" si="74"/>
        <v>0.13253106660138678</v>
      </c>
      <c r="BE74" s="4">
        <f t="shared" ca="1" si="56"/>
        <v>1.567326810622742E-2</v>
      </c>
      <c r="BF74" s="4"/>
      <c r="BG74" s="41">
        <f t="shared" ca="1" si="75"/>
        <v>0.28784794209987352</v>
      </c>
      <c r="BH74" s="26">
        <f t="shared" ca="1" si="57"/>
        <v>0.27078695008713632</v>
      </c>
      <c r="BI74" s="4"/>
      <c r="BJ74" s="41">
        <f t="shared" ca="1" si="76"/>
        <v>0.38395256480927042</v>
      </c>
      <c r="BK74" s="26">
        <f t="shared" ca="1" si="58"/>
        <v>0.21744717521781479</v>
      </c>
      <c r="BL74" s="4"/>
      <c r="BM74" s="41">
        <f t="shared" ca="1" si="77"/>
        <v>0.19566842648946925</v>
      </c>
      <c r="BN74" s="4">
        <f t="shared" ca="1" si="59"/>
        <v>0</v>
      </c>
      <c r="BO74" s="44">
        <f t="shared" ca="1" si="78"/>
        <v>0.50390739341117852</v>
      </c>
    </row>
    <row r="75" spans="1:67" ht="15" thickBot="1" x14ac:dyDescent="0.35">
      <c r="A75" s="12">
        <v>73</v>
      </c>
      <c r="B75" s="37">
        <f t="shared" ca="1" si="41"/>
        <v>0.41848273745073072</v>
      </c>
      <c r="C75" s="38">
        <f t="shared" ca="1" si="41"/>
        <v>0.67614755212009248</v>
      </c>
      <c r="D75" s="38">
        <f t="shared" ca="1" si="41"/>
        <v>0.43229326489825881</v>
      </c>
      <c r="E75" s="39">
        <f t="shared" ca="1" si="41"/>
        <v>0.59161894728363673</v>
      </c>
      <c r="F75" s="38">
        <f t="shared" ca="1" si="42"/>
        <v>0.19753332166076928</v>
      </c>
      <c r="G75" s="38">
        <f t="shared" ca="1" si="40"/>
        <v>0.31915694472058032</v>
      </c>
      <c r="H75" s="38">
        <f t="shared" ca="1" si="40"/>
        <v>0.20405220312578701</v>
      </c>
      <c r="I75" s="39">
        <f t="shared" ca="1" si="40"/>
        <v>0.27925753049286323</v>
      </c>
      <c r="J75" s="4"/>
      <c r="K75" s="4"/>
      <c r="L75" s="4"/>
      <c r="M75" s="12"/>
      <c r="N75" s="41">
        <f t="shared" ca="1" si="60"/>
        <v>0.23611867864861513</v>
      </c>
      <c r="O75" s="4">
        <f t="shared" ca="1" si="61"/>
        <v>1.0689188572622155E-2</v>
      </c>
      <c r="P75" s="4"/>
      <c r="Q75" s="41">
        <f t="shared" ca="1" si="62"/>
        <v>5.0180437592720104E-2</v>
      </c>
      <c r="R75" s="4">
        <f t="shared" ca="1" si="43"/>
        <v>4.8689283127926024E-2</v>
      </c>
      <c r="S75" s="4"/>
      <c r="T75" s="41">
        <f t="shared" ca="1" si="63"/>
        <v>0.31033895808973538</v>
      </c>
      <c r="U75" s="26">
        <f t="shared" ca="1" si="44"/>
        <v>0.26094308204273681</v>
      </c>
      <c r="V75" s="4"/>
      <c r="W75" s="41">
        <f t="shared" ca="1" si="64"/>
        <v>0.40336192566892931</v>
      </c>
      <c r="X75" s="4">
        <f t="shared" ca="1" si="45"/>
        <v>0.31462230202176489</v>
      </c>
      <c r="Y75" s="44">
        <f t="shared" ca="1" si="46"/>
        <v>0.63494385576504986</v>
      </c>
      <c r="AA75" s="12"/>
      <c r="AB75" s="41">
        <f t="shared" ca="1" si="65"/>
        <v>0.23611867864861513</v>
      </c>
      <c r="AC75" s="4">
        <f t="shared" ca="1" si="47"/>
        <v>7.2366401523330038E-3</v>
      </c>
      <c r="AD75" s="4"/>
      <c r="AE75" s="41">
        <f t="shared" ca="1" si="66"/>
        <v>5.0180437592720104E-2</v>
      </c>
      <c r="AF75" s="26">
        <f t="shared" ca="1" si="48"/>
        <v>5.0176393071935506E-2</v>
      </c>
      <c r="AG75" s="4"/>
      <c r="AH75" s="41">
        <f t="shared" ca="1" si="67"/>
        <v>0.31033895808973538</v>
      </c>
      <c r="AI75" s="26">
        <f t="shared" ca="1" si="49"/>
        <v>0.31003690673968315</v>
      </c>
      <c r="AJ75" s="4"/>
      <c r="AK75" s="41">
        <f t="shared" ca="1" si="68"/>
        <v>0.40336192566892931</v>
      </c>
      <c r="AL75" s="4">
        <f t="shared" ca="1" si="50"/>
        <v>0.32672315979183275</v>
      </c>
      <c r="AM75" s="44">
        <f t="shared" ca="1" si="51"/>
        <v>0.69417309975578445</v>
      </c>
      <c r="AO75" s="12"/>
      <c r="AP75" s="41">
        <f t="shared" ca="1" si="69"/>
        <v>0.23611867864861513</v>
      </c>
      <c r="AQ75" s="4">
        <f t="shared" ca="1" si="52"/>
        <v>7.2366401523330038E-3</v>
      </c>
      <c r="AR75" s="4"/>
      <c r="AS75" s="41">
        <f t="shared" ca="1" si="70"/>
        <v>5.0180437592720104E-2</v>
      </c>
      <c r="AT75" s="47">
        <f t="shared" ca="1" si="53"/>
        <v>4.8375629748539095E-2</v>
      </c>
      <c r="AU75" s="4"/>
      <c r="AV75" s="41">
        <f t="shared" ca="1" si="71"/>
        <v>0.31033895808973538</v>
      </c>
      <c r="AW75" s="26">
        <f t="shared" ca="1" si="54"/>
        <v>0.2696819339279154</v>
      </c>
      <c r="AX75" s="4"/>
      <c r="AY75" s="41">
        <f t="shared" ca="1" si="72"/>
        <v>0.40336192566892931</v>
      </c>
      <c r="AZ75" s="4">
        <f t="shared" ca="1" si="55"/>
        <v>0.25008439391473619</v>
      </c>
      <c r="BA75" s="44">
        <f t="shared" ca="1" si="73"/>
        <v>0.57537859774352373</v>
      </c>
      <c r="BC75" s="12"/>
      <c r="BD75" s="41">
        <f t="shared" ca="1" si="74"/>
        <v>0.23611867864861513</v>
      </c>
      <c r="BE75" s="4">
        <f t="shared" ca="1" si="56"/>
        <v>2.7923651791610774E-2</v>
      </c>
      <c r="BF75" s="4"/>
      <c r="BG75" s="41">
        <f t="shared" ca="1" si="75"/>
        <v>5.0180437592720104E-2</v>
      </c>
      <c r="BH75" s="26">
        <f t="shared" ca="1" si="57"/>
        <v>4.7206200435700549E-2</v>
      </c>
      <c r="BI75" s="4"/>
      <c r="BJ75" s="41">
        <f t="shared" ca="1" si="76"/>
        <v>0.31033895808973538</v>
      </c>
      <c r="BK75" s="26">
        <f t="shared" ca="1" si="58"/>
        <v>0.1757569449501524</v>
      </c>
      <c r="BL75" s="4"/>
      <c r="BM75" s="41">
        <f t="shared" ca="1" si="77"/>
        <v>0.40336192566892931</v>
      </c>
      <c r="BN75" s="4">
        <f t="shared" ca="1" si="59"/>
        <v>0</v>
      </c>
      <c r="BO75" s="44">
        <f t="shared" ca="1" si="78"/>
        <v>0.25088679717746371</v>
      </c>
    </row>
    <row r="76" spans="1:67" ht="15" thickBot="1" x14ac:dyDescent="0.35">
      <c r="A76" s="12">
        <v>74</v>
      </c>
      <c r="B76" s="37">
        <f t="shared" ca="1" si="41"/>
        <v>0.23035769476931522</v>
      </c>
      <c r="C76" s="38">
        <f t="shared" ca="1" si="41"/>
        <v>0.94751366700525375</v>
      </c>
      <c r="D76" s="38">
        <f t="shared" ca="1" si="41"/>
        <v>0.80012512266923186</v>
      </c>
      <c r="E76" s="39">
        <f t="shared" ca="1" si="41"/>
        <v>0.13694433659913419</v>
      </c>
      <c r="F76" s="38">
        <f t="shared" ca="1" si="42"/>
        <v>0.10891921536401171</v>
      </c>
      <c r="G76" s="38">
        <f t="shared" ca="1" si="40"/>
        <v>0.44800954124948461</v>
      </c>
      <c r="H76" s="38">
        <f t="shared" ca="1" si="40"/>
        <v>0.37832033629889855</v>
      </c>
      <c r="I76" s="39">
        <f t="shared" ca="1" si="40"/>
        <v>6.4750907087605031E-2</v>
      </c>
      <c r="J76" s="4"/>
      <c r="K76" s="4"/>
      <c r="L76" s="4"/>
      <c r="M76" s="12"/>
      <c r="N76" s="41">
        <f t="shared" ca="1" si="60"/>
        <v>4.7250817208989715E-2</v>
      </c>
      <c r="O76" s="4">
        <f t="shared" ca="1" si="61"/>
        <v>2.1390637041003679E-3</v>
      </c>
      <c r="P76" s="4"/>
      <c r="Q76" s="41">
        <f t="shared" ca="1" si="62"/>
        <v>0.33995894921325787</v>
      </c>
      <c r="R76" s="4">
        <f t="shared" ca="1" si="43"/>
        <v>0.32985677933820684</v>
      </c>
      <c r="S76" s="4"/>
      <c r="T76" s="41">
        <f t="shared" ca="1" si="63"/>
        <v>0.33984334659639048</v>
      </c>
      <c r="U76" s="26">
        <f t="shared" ca="1" si="44"/>
        <v>0.28575133079791465</v>
      </c>
      <c r="V76" s="4"/>
      <c r="W76" s="41">
        <f t="shared" ca="1" si="64"/>
        <v>0.27294688698136182</v>
      </c>
      <c r="X76" s="4">
        <f t="shared" ca="1" si="45"/>
        <v>0.21289857184546224</v>
      </c>
      <c r="Y76" s="44">
        <f t="shared" ca="1" si="46"/>
        <v>0.83064574568568406</v>
      </c>
      <c r="AA76" s="12"/>
      <c r="AB76" s="41">
        <f t="shared" ca="1" si="65"/>
        <v>4.7250817208989715E-2</v>
      </c>
      <c r="AC76" s="4">
        <f t="shared" ca="1" si="47"/>
        <v>1.4481580322325243E-3</v>
      </c>
      <c r="AD76" s="4"/>
      <c r="AE76" s="41">
        <f t="shared" ca="1" si="66"/>
        <v>0.33995894921325787</v>
      </c>
      <c r="AF76" s="26">
        <f t="shared" ca="1" si="48"/>
        <v>0.33993154867428366</v>
      </c>
      <c r="AG76" s="4"/>
      <c r="AH76" s="41">
        <f t="shared" ca="1" si="67"/>
        <v>0.33984334659639048</v>
      </c>
      <c r="AI76" s="26">
        <f t="shared" ca="1" si="49"/>
        <v>0.33951257877311247</v>
      </c>
      <c r="AJ76" s="4"/>
      <c r="AK76" s="41">
        <f t="shared" ca="1" si="68"/>
        <v>0.27294688698136182</v>
      </c>
      <c r="AL76" s="4">
        <f t="shared" ca="1" si="50"/>
        <v>0.2210869784549031</v>
      </c>
      <c r="AM76" s="44">
        <f t="shared" ca="1" si="51"/>
        <v>0.90197926393453176</v>
      </c>
      <c r="AO76" s="12"/>
      <c r="AP76" s="41">
        <f t="shared" ca="1" si="69"/>
        <v>4.7250817208989715E-2</v>
      </c>
      <c r="AQ76" s="4">
        <f t="shared" ca="1" si="52"/>
        <v>1.4481580322325243E-3</v>
      </c>
      <c r="AR76" s="4"/>
      <c r="AS76" s="41">
        <f t="shared" ca="1" si="70"/>
        <v>0.33995894921325787</v>
      </c>
      <c r="AT76" s="47">
        <f t="shared" ca="1" si="53"/>
        <v>0.3277318621715013</v>
      </c>
      <c r="AU76" s="4"/>
      <c r="AV76" s="41">
        <f t="shared" ca="1" si="71"/>
        <v>0.33984334659639048</v>
      </c>
      <c r="AW76" s="26">
        <f t="shared" ca="1" si="54"/>
        <v>0.29532099839089071</v>
      </c>
      <c r="AX76" s="4"/>
      <c r="AY76" s="41">
        <f t="shared" ca="1" si="72"/>
        <v>0.27294688698136182</v>
      </c>
      <c r="AZ76" s="4">
        <f t="shared" ca="1" si="55"/>
        <v>0.16922706992844433</v>
      </c>
      <c r="BA76" s="44">
        <f t="shared" ca="1" si="73"/>
        <v>0.79372808852306886</v>
      </c>
      <c r="BC76" s="12"/>
      <c r="BD76" s="41">
        <f t="shared" ca="1" si="74"/>
        <v>4.7250817208989715E-2</v>
      </c>
      <c r="BE76" s="4">
        <f t="shared" ca="1" si="56"/>
        <v>5.5879330435200086E-3</v>
      </c>
      <c r="BF76" s="4"/>
      <c r="BG76" s="41">
        <f t="shared" ca="1" si="75"/>
        <v>0.33995894921325787</v>
      </c>
      <c r="BH76" s="26">
        <f t="shared" ca="1" si="57"/>
        <v>0.31980929354827653</v>
      </c>
      <c r="BI76" s="4"/>
      <c r="BJ76" s="41">
        <f t="shared" ca="1" si="76"/>
        <v>0.33984334659639048</v>
      </c>
      <c r="BK76" s="26">
        <f t="shared" ca="1" si="58"/>
        <v>0.19246642035237588</v>
      </c>
      <c r="BL76" s="4"/>
      <c r="BM76" s="41">
        <f t="shared" ca="1" si="77"/>
        <v>0.27294688698136182</v>
      </c>
      <c r="BN76" s="4">
        <f t="shared" ca="1" si="59"/>
        <v>0</v>
      </c>
      <c r="BO76" s="44">
        <f t="shared" ca="1" si="78"/>
        <v>0.51786364694417242</v>
      </c>
    </row>
    <row r="77" spans="1:67" ht="15" thickBot="1" x14ac:dyDescent="0.35">
      <c r="A77" s="12">
        <v>75</v>
      </c>
      <c r="B77" s="37">
        <f t="shared" ca="1" si="41"/>
        <v>0.73312587193544021</v>
      </c>
      <c r="C77" s="38">
        <f t="shared" ca="1" si="41"/>
        <v>0.80569094243163297</v>
      </c>
      <c r="D77" s="38">
        <f t="shared" ca="1" si="41"/>
        <v>0.61510217412466528</v>
      </c>
      <c r="E77" s="39">
        <f t="shared" ca="1" si="41"/>
        <v>0.501086498904597</v>
      </c>
      <c r="F77" s="38">
        <f t="shared" ca="1" si="42"/>
        <v>0.27612970120615055</v>
      </c>
      <c r="G77" s="38">
        <f t="shared" ca="1" si="40"/>
        <v>0.30346112136353587</v>
      </c>
      <c r="H77" s="38">
        <f t="shared" ca="1" si="40"/>
        <v>0.23167642290934509</v>
      </c>
      <c r="I77" s="39">
        <f t="shared" ca="1" si="40"/>
        <v>0.18873275452096855</v>
      </c>
      <c r="J77" s="4"/>
      <c r="K77" s="4"/>
      <c r="L77" s="4"/>
      <c r="M77" s="12"/>
      <c r="N77" s="41">
        <f t="shared" ca="1" si="60"/>
        <v>8.3276017427104471E-2</v>
      </c>
      <c r="O77" s="4">
        <f t="shared" ca="1" si="61"/>
        <v>3.7699391634322503E-3</v>
      </c>
      <c r="P77" s="4"/>
      <c r="Q77" s="41">
        <f t="shared" ca="1" si="62"/>
        <v>1.5063770004671207E-2</v>
      </c>
      <c r="R77" s="4">
        <f t="shared" ca="1" si="43"/>
        <v>1.461613724225075E-2</v>
      </c>
      <c r="S77" s="4"/>
      <c r="T77" s="41">
        <f t="shared" ca="1" si="63"/>
        <v>0.14684773564359377</v>
      </c>
      <c r="U77" s="26">
        <f t="shared" ca="1" si="44"/>
        <v>0.12347434871118047</v>
      </c>
      <c r="V77" s="4"/>
      <c r="W77" s="41">
        <f t="shared" ca="1" si="64"/>
        <v>0.75481247692463049</v>
      </c>
      <c r="X77" s="4">
        <f t="shared" ca="1" si="45"/>
        <v>0.58875373200121184</v>
      </c>
      <c r="Y77" s="44">
        <f t="shared" ca="1" si="46"/>
        <v>0.73061415711807531</v>
      </c>
      <c r="AA77" s="12"/>
      <c r="AB77" s="41">
        <f t="shared" ca="1" si="65"/>
        <v>8.3276017427104471E-2</v>
      </c>
      <c r="AC77" s="4">
        <f t="shared" ca="1" si="47"/>
        <v>2.5522697945307249E-3</v>
      </c>
      <c r="AD77" s="4"/>
      <c r="AE77" s="41">
        <f t="shared" ca="1" si="66"/>
        <v>1.5063770004671207E-2</v>
      </c>
      <c r="AF77" s="26">
        <f t="shared" ca="1" si="48"/>
        <v>1.5062555871558763E-2</v>
      </c>
      <c r="AG77" s="4"/>
      <c r="AH77" s="41">
        <f t="shared" ca="1" si="67"/>
        <v>0.14684773564359377</v>
      </c>
      <c r="AI77" s="26">
        <f t="shared" ca="1" si="49"/>
        <v>0.14670480947964618</v>
      </c>
      <c r="AJ77" s="4"/>
      <c r="AK77" s="41">
        <f t="shared" ca="1" si="68"/>
        <v>0.75481247692463049</v>
      </c>
      <c r="AL77" s="4">
        <f t="shared" ca="1" si="50"/>
        <v>0.61139810630895075</v>
      </c>
      <c r="AM77" s="44">
        <f t="shared" ca="1" si="51"/>
        <v>0.77571774145468642</v>
      </c>
      <c r="AO77" s="12"/>
      <c r="AP77" s="41">
        <f t="shared" ca="1" si="69"/>
        <v>8.3276017427104471E-2</v>
      </c>
      <c r="AQ77" s="4">
        <f t="shared" ca="1" si="52"/>
        <v>2.5522697945307249E-3</v>
      </c>
      <c r="AR77" s="4"/>
      <c r="AS77" s="41">
        <f t="shared" ca="1" si="70"/>
        <v>1.5063770004671207E-2</v>
      </c>
      <c r="AT77" s="47">
        <f t="shared" ca="1" si="53"/>
        <v>1.4521980981466009E-2</v>
      </c>
      <c r="AU77" s="4"/>
      <c r="AV77" s="41">
        <f t="shared" ca="1" si="71"/>
        <v>0.14684773564359377</v>
      </c>
      <c r="AW77" s="26">
        <f t="shared" ca="1" si="54"/>
        <v>0.1276094422210716</v>
      </c>
      <c r="AX77" s="4"/>
      <c r="AY77" s="41">
        <f t="shared" ca="1" si="72"/>
        <v>0.75481247692463049</v>
      </c>
      <c r="AZ77" s="4">
        <f t="shared" ca="1" si="55"/>
        <v>0.4679837356932709</v>
      </c>
      <c r="BA77" s="44">
        <f t="shared" ca="1" si="73"/>
        <v>0.61266742869033919</v>
      </c>
      <c r="BC77" s="12"/>
      <c r="BD77" s="41">
        <f t="shared" ca="1" si="74"/>
        <v>8.3276017427104471E-2</v>
      </c>
      <c r="BE77" s="4">
        <f t="shared" ca="1" si="56"/>
        <v>9.8483124102482535E-3</v>
      </c>
      <c r="BF77" s="4"/>
      <c r="BG77" s="41">
        <f t="shared" ca="1" si="75"/>
        <v>1.5063770004671207E-2</v>
      </c>
      <c r="BH77" s="26">
        <f t="shared" ca="1" si="57"/>
        <v>1.4170927562037954E-2</v>
      </c>
      <c r="BI77" s="4"/>
      <c r="BJ77" s="41">
        <f t="shared" ca="1" si="76"/>
        <v>0.14684773564359377</v>
      </c>
      <c r="BK77" s="26">
        <f t="shared" ca="1" si="58"/>
        <v>8.31655475949067E-2</v>
      </c>
      <c r="BL77" s="4"/>
      <c r="BM77" s="41">
        <f t="shared" ca="1" si="77"/>
        <v>0.75481247692463049</v>
      </c>
      <c r="BN77" s="4">
        <f t="shared" ca="1" si="59"/>
        <v>0</v>
      </c>
      <c r="BO77" s="44">
        <f t="shared" ca="1" si="78"/>
        <v>0.10718478756719291</v>
      </c>
    </row>
    <row r="78" spans="1:67" ht="15" thickBot="1" x14ac:dyDescent="0.35">
      <c r="A78" s="12">
        <v>76</v>
      </c>
      <c r="B78" s="37">
        <f t="shared" ca="1" si="41"/>
        <v>0.99600421412876805</v>
      </c>
      <c r="C78" s="38">
        <f t="shared" ca="1" si="41"/>
        <v>0.56476774492281523</v>
      </c>
      <c r="D78" s="38">
        <f t="shared" ca="1" si="41"/>
        <v>0.43551017491634847</v>
      </c>
      <c r="E78" s="39">
        <f t="shared" ca="1" si="41"/>
        <v>0.67652936407872966</v>
      </c>
      <c r="F78" s="38">
        <f t="shared" ca="1" si="42"/>
        <v>0.37264289489051727</v>
      </c>
      <c r="G78" s="38">
        <f t="shared" ca="1" si="40"/>
        <v>0.21130100096305243</v>
      </c>
      <c r="H78" s="38">
        <f t="shared" ca="1" si="40"/>
        <v>0.16294084907769482</v>
      </c>
      <c r="I78" s="39">
        <f t="shared" ca="1" si="40"/>
        <v>0.25311525506873545</v>
      </c>
      <c r="J78" s="4"/>
      <c r="K78" s="4"/>
      <c r="L78" s="4"/>
      <c r="M78" s="12"/>
      <c r="N78" s="41">
        <f t="shared" ca="1" si="60"/>
        <v>0.11500106099039401</v>
      </c>
      <c r="O78" s="4">
        <f t="shared" ca="1" si="61"/>
        <v>5.2061447828416129E-3</v>
      </c>
      <c r="P78" s="4"/>
      <c r="Q78" s="41">
        <f t="shared" ca="1" si="62"/>
        <v>0.58357267307092198</v>
      </c>
      <c r="R78" s="4">
        <f t="shared" ca="1" si="43"/>
        <v>0.56623131379374092</v>
      </c>
      <c r="S78" s="4"/>
      <c r="T78" s="41">
        <f t="shared" ca="1" si="63"/>
        <v>0.15535019279613899</v>
      </c>
      <c r="U78" s="26">
        <f t="shared" ca="1" si="44"/>
        <v>0.13062349101667192</v>
      </c>
      <c r="V78" s="4"/>
      <c r="W78" s="41">
        <f t="shared" ca="1" si="64"/>
        <v>0.14607607314254509</v>
      </c>
      <c r="X78" s="4">
        <f t="shared" ca="1" si="45"/>
        <v>0.11393933705118517</v>
      </c>
      <c r="Y78" s="44">
        <f t="shared" ca="1" si="46"/>
        <v>0.81600028664443969</v>
      </c>
      <c r="AA78" s="12"/>
      <c r="AB78" s="41">
        <f t="shared" ca="1" si="65"/>
        <v>0.11500106099039401</v>
      </c>
      <c r="AC78" s="4">
        <f t="shared" ca="1" si="47"/>
        <v>3.5245889918030125E-3</v>
      </c>
      <c r="AD78" s="4"/>
      <c r="AE78" s="41">
        <f t="shared" ca="1" si="66"/>
        <v>0.58357267307092198</v>
      </c>
      <c r="AF78" s="26">
        <f t="shared" ca="1" si="48"/>
        <v>0.58352563737496577</v>
      </c>
      <c r="AG78" s="4"/>
      <c r="AH78" s="41">
        <f t="shared" ca="1" si="67"/>
        <v>0.15535019279613899</v>
      </c>
      <c r="AI78" s="26">
        <f t="shared" ca="1" si="49"/>
        <v>0.15519899123332592</v>
      </c>
      <c r="AJ78" s="4"/>
      <c r="AK78" s="41">
        <f t="shared" ca="1" si="68"/>
        <v>0.14607607314254509</v>
      </c>
      <c r="AL78" s="4">
        <f t="shared" ca="1" si="50"/>
        <v>0.11832161924546153</v>
      </c>
      <c r="AM78" s="44">
        <f t="shared" ca="1" si="51"/>
        <v>0.86057083684555624</v>
      </c>
      <c r="AO78" s="12"/>
      <c r="AP78" s="41">
        <f t="shared" ca="1" si="69"/>
        <v>0.11500106099039401</v>
      </c>
      <c r="AQ78" s="4">
        <f t="shared" ca="1" si="52"/>
        <v>3.5245889918030125E-3</v>
      </c>
      <c r="AR78" s="4"/>
      <c r="AS78" s="41">
        <f t="shared" ca="1" si="70"/>
        <v>0.58357267307092198</v>
      </c>
      <c r="AT78" s="47">
        <f t="shared" ca="1" si="53"/>
        <v>0.56258368635549172</v>
      </c>
      <c r="AU78" s="4"/>
      <c r="AV78" s="41">
        <f t="shared" ca="1" si="71"/>
        <v>0.15535019279613899</v>
      </c>
      <c r="AW78" s="26">
        <f t="shared" ca="1" si="54"/>
        <v>0.13499800568777826</v>
      </c>
      <c r="AX78" s="4"/>
      <c r="AY78" s="41">
        <f t="shared" ca="1" si="72"/>
        <v>0.14607607314254509</v>
      </c>
      <c r="AZ78" s="4">
        <f t="shared" ca="1" si="55"/>
        <v>9.0567165348377957E-2</v>
      </c>
      <c r="BA78" s="44">
        <f t="shared" ca="1" si="73"/>
        <v>0.79167344638345094</v>
      </c>
      <c r="BC78" s="12"/>
      <c r="BD78" s="41">
        <f t="shared" ca="1" si="74"/>
        <v>0.11500106099039401</v>
      </c>
      <c r="BE78" s="4">
        <f t="shared" ca="1" si="56"/>
        <v>1.3600150573180373E-2</v>
      </c>
      <c r="BF78" s="4"/>
      <c r="BG78" s="41">
        <f t="shared" ca="1" si="75"/>
        <v>0.58357267307092198</v>
      </c>
      <c r="BH78" s="26">
        <f t="shared" ca="1" si="57"/>
        <v>0.54898382507887966</v>
      </c>
      <c r="BI78" s="4"/>
      <c r="BJ78" s="41">
        <f t="shared" ca="1" si="76"/>
        <v>0.15535019279613899</v>
      </c>
      <c r="BK78" s="26">
        <f t="shared" ca="1" si="58"/>
        <v>8.7980817656066149E-2</v>
      </c>
      <c r="BL78" s="4"/>
      <c r="BM78" s="41">
        <f t="shared" ca="1" si="77"/>
        <v>0.14607607314254509</v>
      </c>
      <c r="BN78" s="4">
        <f t="shared" ca="1" si="59"/>
        <v>0</v>
      </c>
      <c r="BO78" s="44">
        <f t="shared" ca="1" si="78"/>
        <v>0.65056479330812622</v>
      </c>
    </row>
    <row r="79" spans="1:67" ht="15" thickBot="1" x14ac:dyDescent="0.35">
      <c r="A79" s="12">
        <v>77</v>
      </c>
      <c r="B79" s="37">
        <f t="shared" ca="1" si="41"/>
        <v>0.14804342427847395</v>
      </c>
      <c r="C79" s="38">
        <f t="shared" ca="1" si="41"/>
        <v>0.54243167071227738</v>
      </c>
      <c r="D79" s="38">
        <f t="shared" ca="1" si="41"/>
        <v>0.78609471797557062</v>
      </c>
      <c r="E79" s="39">
        <f t="shared" ca="1" si="41"/>
        <v>0.92358771866229095</v>
      </c>
      <c r="F79" s="38">
        <f t="shared" ca="1" si="42"/>
        <v>6.1680711506473473E-2</v>
      </c>
      <c r="G79" s="38">
        <f t="shared" ca="1" si="40"/>
        <v>0.22599836200926926</v>
      </c>
      <c r="H79" s="38">
        <f t="shared" ca="1" si="40"/>
        <v>0.32751796814027062</v>
      </c>
      <c r="I79" s="39">
        <f t="shared" ca="1" si="40"/>
        <v>0.38480295834398665</v>
      </c>
      <c r="J79" s="4"/>
      <c r="K79" s="4"/>
      <c r="L79" s="4"/>
      <c r="M79" s="12"/>
      <c r="N79" s="41">
        <f t="shared" ca="1" si="60"/>
        <v>0.19753332166076928</v>
      </c>
      <c r="O79" s="4">
        <f t="shared" ca="1" si="61"/>
        <v>8.9424137755345495E-3</v>
      </c>
      <c r="P79" s="4"/>
      <c r="Q79" s="41">
        <f t="shared" ca="1" si="62"/>
        <v>0.31915694472058032</v>
      </c>
      <c r="R79" s="4">
        <f t="shared" ca="1" si="43"/>
        <v>0.30967292413565073</v>
      </c>
      <c r="S79" s="4"/>
      <c r="T79" s="41">
        <f t="shared" ca="1" si="63"/>
        <v>0.20405220312578701</v>
      </c>
      <c r="U79" s="26">
        <f t="shared" ca="1" si="44"/>
        <v>0.1715737241273369</v>
      </c>
      <c r="V79" s="4"/>
      <c r="W79" s="41">
        <f t="shared" ca="1" si="64"/>
        <v>0.27925753049286323</v>
      </c>
      <c r="X79" s="4">
        <f t="shared" ca="1" si="45"/>
        <v>0.21782087378443332</v>
      </c>
      <c r="Y79" s="44">
        <f t="shared" ca="1" si="46"/>
        <v>0.70800993582295546</v>
      </c>
      <c r="AA79" s="12"/>
      <c r="AB79" s="41">
        <f t="shared" ca="1" si="65"/>
        <v>0.19753332166076928</v>
      </c>
      <c r="AC79" s="4">
        <f t="shared" ca="1" si="47"/>
        <v>6.0540638933582218E-3</v>
      </c>
      <c r="AD79" s="4"/>
      <c r="AE79" s="41">
        <f t="shared" ca="1" si="66"/>
        <v>0.31915694472058032</v>
      </c>
      <c r="AF79" s="26">
        <f t="shared" ca="1" si="48"/>
        <v>0.31913122081384704</v>
      </c>
      <c r="AG79" s="4"/>
      <c r="AH79" s="41">
        <f t="shared" ca="1" si="67"/>
        <v>0.20405220312578701</v>
      </c>
      <c r="AI79" s="26">
        <f t="shared" ca="1" si="49"/>
        <v>0.20385360014079712</v>
      </c>
      <c r="AJ79" s="4"/>
      <c r="AK79" s="41">
        <f t="shared" ca="1" si="68"/>
        <v>0.27925753049286323</v>
      </c>
      <c r="AL79" s="4">
        <f t="shared" ca="1" si="50"/>
        <v>0.22619859969921924</v>
      </c>
      <c r="AM79" s="44">
        <f t="shared" ca="1" si="51"/>
        <v>0.75523748454722162</v>
      </c>
      <c r="AO79" s="12"/>
      <c r="AP79" s="41">
        <f t="shared" ca="1" si="69"/>
        <v>0.19753332166076928</v>
      </c>
      <c r="AQ79" s="4">
        <f t="shared" ca="1" si="52"/>
        <v>6.0540638933582218E-3</v>
      </c>
      <c r="AR79" s="4"/>
      <c r="AS79" s="41">
        <f t="shared" ca="1" si="70"/>
        <v>0.31915694472058032</v>
      </c>
      <c r="AT79" s="47">
        <f t="shared" ca="1" si="53"/>
        <v>0.30767803012777267</v>
      </c>
      <c r="AU79" s="4"/>
      <c r="AV79" s="41">
        <f t="shared" ca="1" si="71"/>
        <v>0.20405220312578701</v>
      </c>
      <c r="AW79" s="26">
        <f t="shared" ca="1" si="54"/>
        <v>0.1773196414009427</v>
      </c>
      <c r="AX79" s="4"/>
      <c r="AY79" s="41">
        <f t="shared" ca="1" si="72"/>
        <v>0.27925753049286323</v>
      </c>
      <c r="AZ79" s="4">
        <f t="shared" ca="1" si="55"/>
        <v>0.17313966890557519</v>
      </c>
      <c r="BA79" s="44">
        <f t="shared" ca="1" si="73"/>
        <v>0.66419140432764878</v>
      </c>
      <c r="BC79" s="12"/>
      <c r="BD79" s="41">
        <f t="shared" ca="1" si="74"/>
        <v>0.19753332166076928</v>
      </c>
      <c r="BE79" s="4">
        <f t="shared" ca="1" si="56"/>
        <v>2.3360505500304343E-2</v>
      </c>
      <c r="BF79" s="4"/>
      <c r="BG79" s="41">
        <f t="shared" ca="1" si="75"/>
        <v>0.31915694472058032</v>
      </c>
      <c r="BH79" s="26">
        <f t="shared" ca="1" si="57"/>
        <v>0.30024024153012235</v>
      </c>
      <c r="BI79" s="4"/>
      <c r="BJ79" s="41">
        <f t="shared" ca="1" si="76"/>
        <v>0.20405220312578701</v>
      </c>
      <c r="BK79" s="26">
        <f t="shared" ca="1" si="58"/>
        <v>0.11556264818471874</v>
      </c>
      <c r="BL79" s="4"/>
      <c r="BM79" s="41">
        <f t="shared" ca="1" si="77"/>
        <v>0.27925753049286323</v>
      </c>
      <c r="BN79" s="4">
        <f t="shared" ca="1" si="59"/>
        <v>0</v>
      </c>
      <c r="BO79" s="44">
        <f t="shared" ca="1" si="78"/>
        <v>0.43916339521514541</v>
      </c>
    </row>
    <row r="80" spans="1:67" ht="15" thickBot="1" x14ac:dyDescent="0.35">
      <c r="A80" s="12">
        <v>78</v>
      </c>
      <c r="B80" s="37">
        <f t="shared" ca="1" si="41"/>
        <v>0.73018217636962923</v>
      </c>
      <c r="C80" s="38">
        <f t="shared" ca="1" si="41"/>
        <v>0.62168175131454217</v>
      </c>
      <c r="D80" s="38">
        <f t="shared" ca="1" si="41"/>
        <v>0.55838800273557176</v>
      </c>
      <c r="E80" s="39">
        <f t="shared" ca="1" si="41"/>
        <v>0.39702747824022877</v>
      </c>
      <c r="F80" s="38">
        <f t="shared" ca="1" si="42"/>
        <v>0.31646889996461525</v>
      </c>
      <c r="G80" s="38">
        <f t="shared" ca="1" si="40"/>
        <v>0.26944363521000875</v>
      </c>
      <c r="H80" s="38">
        <f t="shared" ca="1" si="40"/>
        <v>0.24201143591008506</v>
      </c>
      <c r="I80" s="39">
        <f t="shared" ca="1" si="40"/>
        <v>0.17207602891529097</v>
      </c>
      <c r="J80" s="4"/>
      <c r="K80" s="4"/>
      <c r="L80" s="4"/>
      <c r="M80" s="12"/>
      <c r="N80" s="41">
        <f t="shared" ca="1" si="60"/>
        <v>0.10891921536401171</v>
      </c>
      <c r="O80" s="4">
        <f t="shared" ca="1" si="61"/>
        <v>4.9308171588601001E-3</v>
      </c>
      <c r="P80" s="4"/>
      <c r="Q80" s="41">
        <f t="shared" ca="1" si="62"/>
        <v>0.44800954124948461</v>
      </c>
      <c r="R80" s="4">
        <f t="shared" ca="1" si="43"/>
        <v>0.43469655595576062</v>
      </c>
      <c r="S80" s="4"/>
      <c r="T80" s="41">
        <f t="shared" ca="1" si="63"/>
        <v>0.37832033629889855</v>
      </c>
      <c r="U80" s="26">
        <f t="shared" ca="1" si="44"/>
        <v>0.31810403424997663</v>
      </c>
      <c r="V80" s="4"/>
      <c r="W80" s="41">
        <f t="shared" ca="1" si="64"/>
        <v>6.4750907087605031E-2</v>
      </c>
      <c r="X80" s="4">
        <f t="shared" ca="1" si="45"/>
        <v>5.0505707528331924E-2</v>
      </c>
      <c r="Y80" s="44">
        <f t="shared" ca="1" si="46"/>
        <v>0.80823711489292926</v>
      </c>
      <c r="AA80" s="12"/>
      <c r="AB80" s="41">
        <f t="shared" ca="1" si="65"/>
        <v>0.10891921536401171</v>
      </c>
      <c r="AC80" s="4">
        <f t="shared" ca="1" si="47"/>
        <v>3.3381906580834406E-3</v>
      </c>
      <c r="AD80" s="4"/>
      <c r="AE80" s="41">
        <f t="shared" ca="1" si="66"/>
        <v>0.44800954124948461</v>
      </c>
      <c r="AF80" s="26">
        <f t="shared" ca="1" si="48"/>
        <v>0.44797343188120869</v>
      </c>
      <c r="AG80" s="4"/>
      <c r="AH80" s="41">
        <f t="shared" ca="1" si="67"/>
        <v>0.37832033629889855</v>
      </c>
      <c r="AI80" s="26">
        <f t="shared" ca="1" si="49"/>
        <v>0.377952119014692</v>
      </c>
      <c r="AJ80" s="4"/>
      <c r="AK80" s="41">
        <f t="shared" ca="1" si="68"/>
        <v>6.4750907087605031E-2</v>
      </c>
      <c r="AL80" s="4">
        <f t="shared" ca="1" si="50"/>
        <v>5.2448234740960081E-2</v>
      </c>
      <c r="AM80" s="44">
        <f t="shared" ca="1" si="51"/>
        <v>0.88171197629494413</v>
      </c>
      <c r="AO80" s="12"/>
      <c r="AP80" s="41">
        <f t="shared" ca="1" si="69"/>
        <v>0.10891921536401171</v>
      </c>
      <c r="AQ80" s="4">
        <f t="shared" ca="1" si="52"/>
        <v>3.3381906580834406E-3</v>
      </c>
      <c r="AR80" s="4"/>
      <c r="AS80" s="41">
        <f t="shared" ca="1" si="70"/>
        <v>0.44800954124948461</v>
      </c>
      <c r="AT80" s="47">
        <f t="shared" ca="1" si="53"/>
        <v>0.43189626737017695</v>
      </c>
      <c r="AU80" s="4"/>
      <c r="AV80" s="41">
        <f t="shared" ca="1" si="71"/>
        <v>0.37832033629889855</v>
      </c>
      <c r="AW80" s="26">
        <f t="shared" ca="1" si="54"/>
        <v>0.32875717752408368</v>
      </c>
      <c r="AX80" s="4"/>
      <c r="AY80" s="41">
        <f t="shared" ca="1" si="72"/>
        <v>6.4750907087605031E-2</v>
      </c>
      <c r="AZ80" s="4">
        <f t="shared" ca="1" si="55"/>
        <v>4.0145562394315118E-2</v>
      </c>
      <c r="BA80" s="44">
        <f t="shared" ca="1" si="73"/>
        <v>0.80413719794665917</v>
      </c>
      <c r="BC80" s="12"/>
      <c r="BD80" s="41">
        <f t="shared" ca="1" si="74"/>
        <v>0.10891921536401171</v>
      </c>
      <c r="BE80" s="4">
        <f t="shared" ca="1" si="56"/>
        <v>1.2880904893450977E-2</v>
      </c>
      <c r="BF80" s="4"/>
      <c r="BG80" s="41">
        <f t="shared" ca="1" si="75"/>
        <v>0.44800954124948461</v>
      </c>
      <c r="BH80" s="26">
        <f t="shared" ca="1" si="57"/>
        <v>0.42145563522143492</v>
      </c>
      <c r="BI80" s="4"/>
      <c r="BJ80" s="41">
        <f t="shared" ca="1" si="76"/>
        <v>0.37832033629889855</v>
      </c>
      <c r="BK80" s="26">
        <f t="shared" ca="1" si="58"/>
        <v>0.21425742655610189</v>
      </c>
      <c r="BL80" s="4"/>
      <c r="BM80" s="41">
        <f t="shared" ca="1" si="77"/>
        <v>6.4750907087605031E-2</v>
      </c>
      <c r="BN80" s="4">
        <f t="shared" ca="1" si="59"/>
        <v>0</v>
      </c>
      <c r="BO80" s="44">
        <f t="shared" ca="1" si="78"/>
        <v>0.64859396667098779</v>
      </c>
    </row>
    <row r="81" spans="1:67" ht="15" thickBot="1" x14ac:dyDescent="0.35">
      <c r="A81" s="12">
        <v>79</v>
      </c>
      <c r="B81" s="37">
        <f t="shared" ca="1" si="41"/>
        <v>0.13716842407773289</v>
      </c>
      <c r="C81" s="38">
        <f t="shared" ca="1" si="41"/>
        <v>0.84037827848973679</v>
      </c>
      <c r="D81" s="38">
        <f t="shared" ca="1" si="41"/>
        <v>0.85809917086309495</v>
      </c>
      <c r="E81" s="39">
        <f t="shared" ca="1" si="41"/>
        <v>0.59592448313124591</v>
      </c>
      <c r="F81" s="38">
        <f t="shared" ca="1" si="42"/>
        <v>5.6411455957904567E-2</v>
      </c>
      <c r="G81" s="38">
        <f t="shared" ca="1" si="40"/>
        <v>0.34561133558068791</v>
      </c>
      <c r="H81" s="38">
        <f t="shared" ca="1" si="40"/>
        <v>0.35289917420955452</v>
      </c>
      <c r="I81" s="39">
        <f t="shared" ca="1" si="40"/>
        <v>0.24507803425185304</v>
      </c>
      <c r="J81" s="4"/>
      <c r="K81" s="4"/>
      <c r="L81" s="4"/>
      <c r="M81" s="12"/>
      <c r="N81" s="41">
        <f t="shared" ca="1" si="60"/>
        <v>0.27612970120615055</v>
      </c>
      <c r="O81" s="4">
        <f t="shared" ca="1" si="61"/>
        <v>1.2500503829630702E-2</v>
      </c>
      <c r="P81" s="4"/>
      <c r="Q81" s="41">
        <f t="shared" ca="1" si="62"/>
        <v>0.30346112136353587</v>
      </c>
      <c r="R81" s="4">
        <f t="shared" ca="1" si="43"/>
        <v>0.29444351554500264</v>
      </c>
      <c r="S81" s="4"/>
      <c r="T81" s="41">
        <f t="shared" ca="1" si="63"/>
        <v>0.23167642290934509</v>
      </c>
      <c r="U81" s="26">
        <f t="shared" ca="1" si="44"/>
        <v>0.19480106591425905</v>
      </c>
      <c r="V81" s="4"/>
      <c r="W81" s="41">
        <f t="shared" ca="1" si="64"/>
        <v>0.18873275452096855</v>
      </c>
      <c r="X81" s="4">
        <f t="shared" ca="1" si="45"/>
        <v>0.14721154852635548</v>
      </c>
      <c r="Y81" s="44">
        <f t="shared" ca="1" si="46"/>
        <v>0.64895663381524793</v>
      </c>
      <c r="AA81" s="12"/>
      <c r="AB81" s="41">
        <f t="shared" ca="1" si="65"/>
        <v>0.27612970120615055</v>
      </c>
      <c r="AC81" s="4">
        <f t="shared" ca="1" si="47"/>
        <v>8.4629106618620501E-3</v>
      </c>
      <c r="AD81" s="4"/>
      <c r="AE81" s="41">
        <f t="shared" ca="1" si="66"/>
        <v>0.30346112136353587</v>
      </c>
      <c r="AF81" s="26">
        <f t="shared" ca="1" si="48"/>
        <v>0.30343666253313201</v>
      </c>
      <c r="AG81" s="4"/>
      <c r="AH81" s="41">
        <f t="shared" ca="1" si="67"/>
        <v>0.23167642290934509</v>
      </c>
      <c r="AI81" s="26">
        <f t="shared" ca="1" si="49"/>
        <v>0.23145093340990944</v>
      </c>
      <c r="AJ81" s="4"/>
      <c r="AK81" s="41">
        <f t="shared" ca="1" si="68"/>
        <v>0.18873275452096855</v>
      </c>
      <c r="AL81" s="4">
        <f t="shared" ca="1" si="50"/>
        <v>0.15287353116198454</v>
      </c>
      <c r="AM81" s="44">
        <f t="shared" ca="1" si="51"/>
        <v>0.69622403776688802</v>
      </c>
      <c r="AO81" s="12"/>
      <c r="AP81" s="41">
        <f t="shared" ca="1" si="69"/>
        <v>0.27612970120615055</v>
      </c>
      <c r="AQ81" s="4">
        <f t="shared" ca="1" si="52"/>
        <v>8.4629106618620501E-3</v>
      </c>
      <c r="AR81" s="4"/>
      <c r="AS81" s="41">
        <f t="shared" ca="1" si="70"/>
        <v>0.30346112136353587</v>
      </c>
      <c r="AT81" s="47">
        <f t="shared" ca="1" si="53"/>
        <v>0.29254672845436902</v>
      </c>
      <c r="AU81" s="4"/>
      <c r="AV81" s="41">
        <f t="shared" ca="1" si="71"/>
        <v>0.23167642290934509</v>
      </c>
      <c r="AW81" s="26">
        <f t="shared" ca="1" si="54"/>
        <v>0.20132485512059956</v>
      </c>
      <c r="AX81" s="4"/>
      <c r="AY81" s="41">
        <f t="shared" ca="1" si="72"/>
        <v>0.18873275452096855</v>
      </c>
      <c r="AZ81" s="4">
        <f t="shared" ca="1" si="55"/>
        <v>0.1170143078030005</v>
      </c>
      <c r="BA81" s="44">
        <f t="shared" ca="1" si="73"/>
        <v>0.61934880203983111</v>
      </c>
      <c r="BC81" s="12"/>
      <c r="BD81" s="41">
        <f t="shared" ca="1" si="74"/>
        <v>0.27612970120615055</v>
      </c>
      <c r="BE81" s="4">
        <f t="shared" ca="1" si="56"/>
        <v>3.2655398844056244E-2</v>
      </c>
      <c r="BF81" s="4"/>
      <c r="BG81" s="41">
        <f t="shared" ca="1" si="75"/>
        <v>0.30346112136353587</v>
      </c>
      <c r="BH81" s="26">
        <f t="shared" ca="1" si="57"/>
        <v>0.28547472295474263</v>
      </c>
      <c r="BI81" s="4"/>
      <c r="BJ81" s="41">
        <f t="shared" ca="1" si="76"/>
        <v>0.23167642290934509</v>
      </c>
      <c r="BK81" s="26">
        <f t="shared" ca="1" si="58"/>
        <v>0.13120731138032646</v>
      </c>
      <c r="BL81" s="4"/>
      <c r="BM81" s="41">
        <f t="shared" ca="1" si="77"/>
        <v>0.18873275452096855</v>
      </c>
      <c r="BN81" s="4">
        <f t="shared" ca="1" si="59"/>
        <v>0</v>
      </c>
      <c r="BO81" s="44">
        <f t="shared" ca="1" si="78"/>
        <v>0.44933743317912533</v>
      </c>
    </row>
    <row r="82" spans="1:67" ht="15" thickBot="1" x14ac:dyDescent="0.35">
      <c r="A82" s="12">
        <v>80</v>
      </c>
      <c r="B82" s="37">
        <f t="shared" ca="1" si="41"/>
        <v>0.34586475557619045</v>
      </c>
      <c r="C82" s="38">
        <f t="shared" ca="1" si="41"/>
        <v>0.85178730300247207</v>
      </c>
      <c r="D82" s="38">
        <f t="shared" ca="1" si="41"/>
        <v>0.94004473919401266</v>
      </c>
      <c r="E82" s="39">
        <f t="shared" ca="1" si="41"/>
        <v>0.26770051368512349</v>
      </c>
      <c r="F82" s="38">
        <f t="shared" ca="1" si="42"/>
        <v>0.14378695524797858</v>
      </c>
      <c r="G82" s="38">
        <f t="shared" ref="G82:I101" ca="1" si="79">C82/SUM($B82:$E82)</f>
        <v>0.35411501415799113</v>
      </c>
      <c r="H82" s="38">
        <f t="shared" ca="1" si="79"/>
        <v>0.3908064313185316</v>
      </c>
      <c r="I82" s="39">
        <f t="shared" ca="1" si="79"/>
        <v>0.1112915992754988</v>
      </c>
      <c r="J82" s="4"/>
      <c r="K82" s="4"/>
      <c r="L82" s="4"/>
      <c r="M82" s="12"/>
      <c r="N82" s="41">
        <f t="shared" ca="1" si="60"/>
        <v>0.37264289489051727</v>
      </c>
      <c r="O82" s="4">
        <f t="shared" ca="1" si="61"/>
        <v>1.6869695343587416E-2</v>
      </c>
      <c r="P82" s="4"/>
      <c r="Q82" s="41">
        <f t="shared" ca="1" si="62"/>
        <v>0.21130100096305243</v>
      </c>
      <c r="R82" s="4">
        <f t="shared" ca="1" si="43"/>
        <v>0.20502201165732298</v>
      </c>
      <c r="S82" s="4"/>
      <c r="T82" s="41">
        <f t="shared" ca="1" si="63"/>
        <v>0.16294084907769482</v>
      </c>
      <c r="U82" s="26">
        <f t="shared" ca="1" si="44"/>
        <v>0.13700596151611694</v>
      </c>
      <c r="V82" s="4"/>
      <c r="W82" s="41">
        <f t="shared" ca="1" si="64"/>
        <v>0.25311525506873545</v>
      </c>
      <c r="X82" s="4">
        <f t="shared" ca="1" si="45"/>
        <v>0.19742989895361365</v>
      </c>
      <c r="Y82" s="44">
        <f t="shared" ca="1" si="46"/>
        <v>0.55632756747064094</v>
      </c>
      <c r="AA82" s="12"/>
      <c r="AB82" s="41">
        <f t="shared" ca="1" si="65"/>
        <v>0.37264289489051727</v>
      </c>
      <c r="AC82" s="4">
        <f t="shared" ca="1" si="47"/>
        <v>1.1420877632724043E-2</v>
      </c>
      <c r="AD82" s="4"/>
      <c r="AE82" s="41">
        <f t="shared" ca="1" si="66"/>
        <v>0.21130100096305243</v>
      </c>
      <c r="AF82" s="26">
        <f t="shared" ca="1" si="48"/>
        <v>0.21128397019705678</v>
      </c>
      <c r="AG82" s="4"/>
      <c r="AH82" s="41">
        <f t="shared" ca="1" si="67"/>
        <v>0.16294084907769482</v>
      </c>
      <c r="AI82" s="26">
        <f t="shared" ca="1" si="49"/>
        <v>0.16278225956722692</v>
      </c>
      <c r="AJ82" s="4"/>
      <c r="AK82" s="41">
        <f t="shared" ca="1" si="68"/>
        <v>0.25311525506873545</v>
      </c>
      <c r="AL82" s="4">
        <f t="shared" ca="1" si="50"/>
        <v>0.20502335660567572</v>
      </c>
      <c r="AM82" s="44">
        <f t="shared" ca="1" si="51"/>
        <v>0.59051046400268348</v>
      </c>
      <c r="AO82" s="12"/>
      <c r="AP82" s="41">
        <f t="shared" ca="1" si="69"/>
        <v>0.37264289489051727</v>
      </c>
      <c r="AQ82" s="4">
        <f t="shared" ca="1" si="52"/>
        <v>1.1420877632724043E-2</v>
      </c>
      <c r="AR82" s="4"/>
      <c r="AS82" s="41">
        <f t="shared" ca="1" si="70"/>
        <v>0.21130100096305243</v>
      </c>
      <c r="AT82" s="47">
        <f t="shared" ca="1" si="53"/>
        <v>0.20370127241710723</v>
      </c>
      <c r="AU82" s="4"/>
      <c r="AV82" s="41">
        <f t="shared" ca="1" si="71"/>
        <v>0.16294084907769482</v>
      </c>
      <c r="AW82" s="26">
        <f t="shared" ca="1" si="54"/>
        <v>0.14159422189728213</v>
      </c>
      <c r="AX82" s="4"/>
      <c r="AY82" s="41">
        <f t="shared" ca="1" si="72"/>
        <v>0.25311525506873545</v>
      </c>
      <c r="AZ82" s="4">
        <f t="shared" ca="1" si="55"/>
        <v>0.15693145814261597</v>
      </c>
      <c r="BA82" s="44">
        <f t="shared" ca="1" si="73"/>
        <v>0.51364783008972936</v>
      </c>
      <c r="BC82" s="12"/>
      <c r="BD82" s="41">
        <f t="shared" ca="1" si="74"/>
        <v>0.37264289489051727</v>
      </c>
      <c r="BE82" s="4">
        <f t="shared" ca="1" si="56"/>
        <v>4.406915411815366E-2</v>
      </c>
      <c r="BF82" s="4"/>
      <c r="BG82" s="41">
        <f t="shared" ca="1" si="75"/>
        <v>0.21130100096305243</v>
      </c>
      <c r="BH82" s="26">
        <f t="shared" ca="1" si="57"/>
        <v>0.19877701116685925</v>
      </c>
      <c r="BI82" s="4"/>
      <c r="BJ82" s="41">
        <f t="shared" ca="1" si="76"/>
        <v>0.16294084907769482</v>
      </c>
      <c r="BK82" s="26">
        <f t="shared" ca="1" si="58"/>
        <v>9.2279699647630914E-2</v>
      </c>
      <c r="BL82" s="4"/>
      <c r="BM82" s="41">
        <f t="shared" ca="1" si="77"/>
        <v>0.25311525506873545</v>
      </c>
      <c r="BN82" s="4">
        <f t="shared" ca="1" si="59"/>
        <v>0</v>
      </c>
      <c r="BO82" s="44">
        <f t="shared" ca="1" si="78"/>
        <v>0.33512586493264385</v>
      </c>
    </row>
    <row r="83" spans="1:67" ht="15" thickBot="1" x14ac:dyDescent="0.35">
      <c r="A83" s="12">
        <v>81</v>
      </c>
      <c r="B83" s="37">
        <f t="shared" ca="1" si="41"/>
        <v>0.86069574148632622</v>
      </c>
      <c r="C83" s="38">
        <f t="shared" ca="1" si="41"/>
        <v>0.39413221239846341</v>
      </c>
      <c r="D83" s="38">
        <f t="shared" ca="1" si="41"/>
        <v>0.70755743870453158</v>
      </c>
      <c r="E83" s="39">
        <f t="shared" ca="1" si="41"/>
        <v>1.8584810296145005E-3</v>
      </c>
      <c r="F83" s="38">
        <f t="shared" ca="1" si="42"/>
        <v>0.43818171106247356</v>
      </c>
      <c r="G83" s="38">
        <f t="shared" ca="1" si="79"/>
        <v>0.20065340037044976</v>
      </c>
      <c r="H83" s="38">
        <f t="shared" ca="1" si="79"/>
        <v>0.36021873261639514</v>
      </c>
      <c r="I83" s="39">
        <f t="shared" ca="1" si="79"/>
        <v>9.4615595068163461E-4</v>
      </c>
      <c r="J83" s="4"/>
      <c r="K83" s="4"/>
      <c r="L83" s="4"/>
      <c r="M83" s="12"/>
      <c r="N83" s="41">
        <f t="shared" ca="1" si="60"/>
        <v>6.1680711506473473E-2</v>
      </c>
      <c r="O83" s="4">
        <f t="shared" ca="1" si="61"/>
        <v>2.7923108851857325E-3</v>
      </c>
      <c r="P83" s="4"/>
      <c r="Q83" s="41">
        <f t="shared" ca="1" si="62"/>
        <v>0.22599836200926926</v>
      </c>
      <c r="R83" s="4">
        <f t="shared" ca="1" si="43"/>
        <v>0.21928262809555862</v>
      </c>
      <c r="S83" s="4"/>
      <c r="T83" s="41">
        <f t="shared" ca="1" si="63"/>
        <v>0.32751796814027062</v>
      </c>
      <c r="U83" s="26">
        <f t="shared" ca="1" si="44"/>
        <v>0.27538775201463767</v>
      </c>
      <c r="V83" s="4"/>
      <c r="W83" s="41">
        <f t="shared" ca="1" si="64"/>
        <v>0.38480295834398665</v>
      </c>
      <c r="X83" s="4">
        <f t="shared" ca="1" si="45"/>
        <v>0.30014630750830962</v>
      </c>
      <c r="Y83" s="44">
        <f t="shared" ca="1" si="46"/>
        <v>0.7976089985036916</v>
      </c>
      <c r="AA83" s="12"/>
      <c r="AB83" s="41">
        <f t="shared" ca="1" si="65"/>
        <v>6.1680711506473473E-2</v>
      </c>
      <c r="AC83" s="4">
        <f t="shared" ca="1" si="47"/>
        <v>1.8904100093515928E-3</v>
      </c>
      <c r="AD83" s="4"/>
      <c r="AE83" s="41">
        <f t="shared" ca="1" si="66"/>
        <v>0.22599836200926926</v>
      </c>
      <c r="AF83" s="26">
        <f t="shared" ca="1" si="48"/>
        <v>0.22598014664255903</v>
      </c>
      <c r="AG83" s="4"/>
      <c r="AH83" s="41">
        <f t="shared" ca="1" si="67"/>
        <v>0.32751796814027062</v>
      </c>
      <c r="AI83" s="26">
        <f t="shared" ca="1" si="49"/>
        <v>0.32719919654597235</v>
      </c>
      <c r="AJ83" s="4"/>
      <c r="AK83" s="41">
        <f t="shared" ca="1" si="68"/>
        <v>0.38480295834398665</v>
      </c>
      <c r="AL83" s="4">
        <f t="shared" ca="1" si="50"/>
        <v>0.31169039625862921</v>
      </c>
      <c r="AM83" s="44">
        <f t="shared" ca="1" si="51"/>
        <v>0.86676014945651225</v>
      </c>
      <c r="AO83" s="12"/>
      <c r="AP83" s="41">
        <f t="shared" ca="1" si="69"/>
        <v>6.1680711506473473E-2</v>
      </c>
      <c r="AQ83" s="4">
        <f t="shared" ca="1" si="52"/>
        <v>1.8904100093515928E-3</v>
      </c>
      <c r="AR83" s="4"/>
      <c r="AS83" s="41">
        <f t="shared" ca="1" si="70"/>
        <v>0.22599836200926926</v>
      </c>
      <c r="AT83" s="47">
        <f t="shared" ca="1" si="53"/>
        <v>0.21787002283779974</v>
      </c>
      <c r="AU83" s="4"/>
      <c r="AV83" s="41">
        <f t="shared" ca="1" si="71"/>
        <v>0.32751796814027062</v>
      </c>
      <c r="AW83" s="26">
        <f t="shared" ca="1" si="54"/>
        <v>0.28461034859397172</v>
      </c>
      <c r="AX83" s="4"/>
      <c r="AY83" s="41">
        <f t="shared" ca="1" si="72"/>
        <v>0.38480295834398665</v>
      </c>
      <c r="AZ83" s="4">
        <f t="shared" ca="1" si="55"/>
        <v>0.23857783417327172</v>
      </c>
      <c r="BA83" s="44">
        <f t="shared" ca="1" si="73"/>
        <v>0.74294861561439474</v>
      </c>
      <c r="BC83" s="12"/>
      <c r="BD83" s="41">
        <f t="shared" ca="1" si="74"/>
        <v>6.1680711506473473E-2</v>
      </c>
      <c r="BE83" s="4">
        <f t="shared" ca="1" si="56"/>
        <v>7.2944280402683307E-3</v>
      </c>
      <c r="BF83" s="4"/>
      <c r="BG83" s="41">
        <f t="shared" ca="1" si="75"/>
        <v>0.22599836200926926</v>
      </c>
      <c r="BH83" s="26">
        <f t="shared" ca="1" si="57"/>
        <v>0.21260324714062093</v>
      </c>
      <c r="BI83" s="4"/>
      <c r="BJ83" s="41">
        <f t="shared" ca="1" si="76"/>
        <v>0.32751796814027062</v>
      </c>
      <c r="BK83" s="26">
        <f t="shared" ca="1" si="58"/>
        <v>0.18548608222101026</v>
      </c>
      <c r="BL83" s="4"/>
      <c r="BM83" s="41">
        <f t="shared" ca="1" si="77"/>
        <v>0.38480295834398665</v>
      </c>
      <c r="BN83" s="4">
        <f t="shared" ca="1" si="59"/>
        <v>0</v>
      </c>
      <c r="BO83" s="44">
        <f t="shared" ca="1" si="78"/>
        <v>0.40538375740189952</v>
      </c>
    </row>
    <row r="84" spans="1:67" ht="15" thickBot="1" x14ac:dyDescent="0.35">
      <c r="A84" s="12">
        <v>82</v>
      </c>
      <c r="B84" s="37">
        <f t="shared" ca="1" si="41"/>
        <v>0.15061290694297225</v>
      </c>
      <c r="C84" s="38">
        <f t="shared" ca="1" si="41"/>
        <v>7.8529865643356844E-2</v>
      </c>
      <c r="D84" s="38">
        <f t="shared" ca="1" si="41"/>
        <v>8.6692420122279956E-2</v>
      </c>
      <c r="E84" s="39">
        <f t="shared" ca="1" si="41"/>
        <v>0.43212455935142757</v>
      </c>
      <c r="F84" s="38">
        <f t="shared" ca="1" si="42"/>
        <v>0.20136498859484483</v>
      </c>
      <c r="G84" s="38">
        <f t="shared" ca="1" si="79"/>
        <v>0.10499210074749246</v>
      </c>
      <c r="H84" s="38">
        <f t="shared" ca="1" si="79"/>
        <v>0.11590519394059776</v>
      </c>
      <c r="I84" s="39">
        <f t="shared" ca="1" si="79"/>
        <v>0.57773771671706498</v>
      </c>
      <c r="J84" s="4"/>
      <c r="K84" s="4"/>
      <c r="L84" s="4"/>
      <c r="M84" s="12"/>
      <c r="N84" s="41">
        <f t="shared" ca="1" si="60"/>
        <v>0.31646889996461525</v>
      </c>
      <c r="O84" s="4">
        <f t="shared" ca="1" si="61"/>
        <v>1.4326675756670001E-2</v>
      </c>
      <c r="P84" s="4"/>
      <c r="Q84" s="41">
        <f t="shared" ca="1" si="62"/>
        <v>0.26944363521000875</v>
      </c>
      <c r="R84" s="4">
        <f t="shared" ca="1" si="43"/>
        <v>0.26143688798084469</v>
      </c>
      <c r="S84" s="4"/>
      <c r="T84" s="41">
        <f t="shared" ca="1" si="63"/>
        <v>0.24201143591008506</v>
      </c>
      <c r="U84" s="26">
        <f t="shared" ca="1" si="44"/>
        <v>0.20349108073536004</v>
      </c>
      <c r="V84" s="4"/>
      <c r="W84" s="41">
        <f t="shared" ca="1" si="64"/>
        <v>0.17207602891529097</v>
      </c>
      <c r="X84" s="4">
        <f t="shared" ca="1" si="45"/>
        <v>0.13421930255392697</v>
      </c>
      <c r="Y84" s="44">
        <f t="shared" ca="1" si="46"/>
        <v>0.61347394702680169</v>
      </c>
      <c r="AA84" s="12"/>
      <c r="AB84" s="41">
        <f t="shared" ca="1" si="65"/>
        <v>0.31646889996461525</v>
      </c>
      <c r="AC84" s="4">
        <f t="shared" ca="1" si="47"/>
        <v>9.699239219683917E-3</v>
      </c>
      <c r="AD84" s="4"/>
      <c r="AE84" s="41">
        <f t="shared" ca="1" si="66"/>
        <v>0.26944363521000875</v>
      </c>
      <c r="AF84" s="26">
        <f t="shared" ca="1" si="48"/>
        <v>0.26942191817374594</v>
      </c>
      <c r="AG84" s="4"/>
      <c r="AH84" s="41">
        <f t="shared" ca="1" si="67"/>
        <v>0.24201143591008506</v>
      </c>
      <c r="AI84" s="26">
        <f t="shared" ca="1" si="49"/>
        <v>0.24177588739437605</v>
      </c>
      <c r="AJ84" s="4"/>
      <c r="AK84" s="41">
        <f t="shared" ca="1" si="68"/>
        <v>0.17207602891529097</v>
      </c>
      <c r="AL84" s="4">
        <f t="shared" ca="1" si="50"/>
        <v>0.13938158342138571</v>
      </c>
      <c r="AM84" s="44">
        <f t="shared" ca="1" si="51"/>
        <v>0.66027862820919159</v>
      </c>
      <c r="AO84" s="12"/>
      <c r="AP84" s="41">
        <f t="shared" ca="1" si="69"/>
        <v>0.31646889996461525</v>
      </c>
      <c r="AQ84" s="4">
        <f t="shared" ca="1" si="52"/>
        <v>9.699239219683917E-3</v>
      </c>
      <c r="AR84" s="4"/>
      <c r="AS84" s="41">
        <f t="shared" ca="1" si="70"/>
        <v>0.26944363521000875</v>
      </c>
      <c r="AT84" s="47">
        <f t="shared" ca="1" si="53"/>
        <v>0.2597527275631169</v>
      </c>
      <c r="AU84" s="4"/>
      <c r="AV84" s="41">
        <f t="shared" ca="1" si="71"/>
        <v>0.24201143591008506</v>
      </c>
      <c r="AW84" s="26">
        <f t="shared" ca="1" si="54"/>
        <v>0.21030589414440071</v>
      </c>
      <c r="AX84" s="4"/>
      <c r="AY84" s="41">
        <f t="shared" ca="1" si="72"/>
        <v>0.17207602891529097</v>
      </c>
      <c r="AZ84" s="4">
        <f t="shared" ca="1" si="55"/>
        <v>0.1066871379274804</v>
      </c>
      <c r="BA84" s="44">
        <f t="shared" ca="1" si="73"/>
        <v>0.58644499885468193</v>
      </c>
      <c r="BC84" s="12"/>
      <c r="BD84" s="41">
        <f t="shared" ca="1" si="74"/>
        <v>0.31646889996461525</v>
      </c>
      <c r="BE84" s="4">
        <f t="shared" ca="1" si="56"/>
        <v>3.7425956371020246E-2</v>
      </c>
      <c r="BF84" s="4"/>
      <c r="BG84" s="41">
        <f t="shared" ca="1" si="75"/>
        <v>0.26944363521000875</v>
      </c>
      <c r="BH84" s="26">
        <f t="shared" ca="1" si="57"/>
        <v>0.25347348209838483</v>
      </c>
      <c r="BI84" s="4"/>
      <c r="BJ84" s="41">
        <f t="shared" ca="1" si="76"/>
        <v>0.24201143591008506</v>
      </c>
      <c r="BK84" s="26">
        <f t="shared" ca="1" si="58"/>
        <v>0.13706042863705492</v>
      </c>
      <c r="BL84" s="4"/>
      <c r="BM84" s="41">
        <f t="shared" ca="1" si="77"/>
        <v>0.17207602891529097</v>
      </c>
      <c r="BN84" s="4">
        <f t="shared" ca="1" si="59"/>
        <v>0</v>
      </c>
      <c r="BO84" s="44">
        <f t="shared" ca="1" si="78"/>
        <v>0.42795986710646</v>
      </c>
    </row>
    <row r="85" spans="1:67" ht="15" thickBot="1" x14ac:dyDescent="0.35">
      <c r="A85" s="12">
        <v>83</v>
      </c>
      <c r="B85" s="37">
        <f t="shared" ca="1" si="41"/>
        <v>0.99212142090583733</v>
      </c>
      <c r="C85" s="38">
        <f t="shared" ca="1" si="41"/>
        <v>0.76703676069841364</v>
      </c>
      <c r="D85" s="38">
        <f t="shared" ca="1" si="41"/>
        <v>0.31144601311309172</v>
      </c>
      <c r="E85" s="39">
        <f t="shared" ca="1" si="41"/>
        <v>0.39604983966987806</v>
      </c>
      <c r="F85" s="38">
        <f t="shared" ca="1" si="42"/>
        <v>0.40221344666695641</v>
      </c>
      <c r="G85" s="38">
        <f t="shared" ca="1" si="79"/>
        <v>0.31096244143089363</v>
      </c>
      <c r="H85" s="38">
        <f t="shared" ca="1" si="79"/>
        <v>0.12626254382303873</v>
      </c>
      <c r="I85" s="39">
        <f t="shared" ca="1" si="79"/>
        <v>0.16056156807911121</v>
      </c>
      <c r="J85" s="4"/>
      <c r="K85" s="4"/>
      <c r="L85" s="4"/>
      <c r="M85" s="12"/>
      <c r="N85" s="41">
        <f t="shared" ca="1" si="60"/>
        <v>5.6411455957904567E-2</v>
      </c>
      <c r="O85" s="4">
        <f t="shared" ca="1" si="61"/>
        <v>2.55376954437208E-3</v>
      </c>
      <c r="P85" s="4"/>
      <c r="Q85" s="41">
        <f t="shared" ca="1" si="62"/>
        <v>0.34561133558068791</v>
      </c>
      <c r="R85" s="4">
        <f t="shared" ca="1" si="43"/>
        <v>0.33534120022799513</v>
      </c>
      <c r="S85" s="4"/>
      <c r="T85" s="41">
        <f t="shared" ca="1" si="63"/>
        <v>0.35289917420955452</v>
      </c>
      <c r="U85" s="26">
        <f t="shared" ca="1" si="44"/>
        <v>0.29672909497218442</v>
      </c>
      <c r="V85" s="4"/>
      <c r="W85" s="41">
        <f t="shared" ca="1" si="64"/>
        <v>0.24507803425185304</v>
      </c>
      <c r="X85" s="4">
        <f t="shared" ca="1" si="45"/>
        <v>0.19116086671644539</v>
      </c>
      <c r="Y85" s="44">
        <f t="shared" ca="1" si="46"/>
        <v>0.82578493146099696</v>
      </c>
      <c r="AA85" s="12"/>
      <c r="AB85" s="41">
        <f t="shared" ca="1" si="65"/>
        <v>5.6411455957904567E-2</v>
      </c>
      <c r="AC85" s="4">
        <f t="shared" ca="1" si="47"/>
        <v>1.7289161940637998E-3</v>
      </c>
      <c r="AD85" s="4"/>
      <c r="AE85" s="41">
        <f t="shared" ca="1" si="66"/>
        <v>0.34561133558068791</v>
      </c>
      <c r="AF85" s="26">
        <f t="shared" ca="1" si="48"/>
        <v>0.34558347946190526</v>
      </c>
      <c r="AG85" s="4"/>
      <c r="AH85" s="41">
        <f t="shared" ca="1" si="67"/>
        <v>0.35289917420955452</v>
      </c>
      <c r="AI85" s="26">
        <f t="shared" ca="1" si="49"/>
        <v>0.35255569921479896</v>
      </c>
      <c r="AJ85" s="4"/>
      <c r="AK85" s="41">
        <f t="shared" ca="1" si="68"/>
        <v>0.24507803425185304</v>
      </c>
      <c r="AL85" s="4">
        <f t="shared" ca="1" si="50"/>
        <v>0.19851320774400097</v>
      </c>
      <c r="AM85" s="44">
        <f t="shared" ca="1" si="51"/>
        <v>0.89838130261476901</v>
      </c>
      <c r="AO85" s="12"/>
      <c r="AP85" s="41">
        <f t="shared" ca="1" si="69"/>
        <v>5.6411455957904567E-2</v>
      </c>
      <c r="AQ85" s="4">
        <f t="shared" ca="1" si="52"/>
        <v>1.7289161940637998E-3</v>
      </c>
      <c r="AR85" s="4"/>
      <c r="AS85" s="41">
        <f t="shared" ca="1" si="70"/>
        <v>0.34561133558068791</v>
      </c>
      <c r="AT85" s="47">
        <f t="shared" ca="1" si="53"/>
        <v>0.33318095275787263</v>
      </c>
      <c r="AU85" s="4"/>
      <c r="AV85" s="41">
        <f t="shared" ca="1" si="71"/>
        <v>0.35289917420955452</v>
      </c>
      <c r="AW85" s="26">
        <f t="shared" ca="1" si="54"/>
        <v>0.30666640233701553</v>
      </c>
      <c r="AX85" s="4"/>
      <c r="AY85" s="41">
        <f t="shared" ca="1" si="72"/>
        <v>0.24507803425185304</v>
      </c>
      <c r="AZ85" s="4">
        <f t="shared" ca="1" si="55"/>
        <v>0.15194838123614887</v>
      </c>
      <c r="BA85" s="44">
        <f t="shared" ca="1" si="73"/>
        <v>0.79352465252510074</v>
      </c>
      <c r="BC85" s="12"/>
      <c r="BD85" s="41">
        <f t="shared" ca="1" si="74"/>
        <v>5.6411455957904567E-2</v>
      </c>
      <c r="BE85" s="4">
        <f t="shared" ca="1" si="56"/>
        <v>6.6712801470928994E-3</v>
      </c>
      <c r="BF85" s="4"/>
      <c r="BG85" s="41">
        <f t="shared" ca="1" si="75"/>
        <v>0.34561133558068791</v>
      </c>
      <c r="BH85" s="26">
        <f t="shared" ca="1" si="57"/>
        <v>0.32512665817483838</v>
      </c>
      <c r="BI85" s="4"/>
      <c r="BJ85" s="41">
        <f t="shared" ca="1" si="76"/>
        <v>0.35289917420955452</v>
      </c>
      <c r="BK85" s="26">
        <f t="shared" ca="1" si="58"/>
        <v>0.19986044006943005</v>
      </c>
      <c r="BL85" s="4"/>
      <c r="BM85" s="41">
        <f t="shared" ca="1" si="77"/>
        <v>0.24507803425185304</v>
      </c>
      <c r="BN85" s="4">
        <f t="shared" ca="1" si="59"/>
        <v>0</v>
      </c>
      <c r="BO85" s="44">
        <f t="shared" ca="1" si="78"/>
        <v>0.53165837839136132</v>
      </c>
    </row>
    <row r="86" spans="1:67" ht="15" thickBot="1" x14ac:dyDescent="0.35">
      <c r="A86" s="12">
        <v>84</v>
      </c>
      <c r="B86" s="37">
        <f t="shared" ca="1" si="41"/>
        <v>0.68843688331777153</v>
      </c>
      <c r="C86" s="38">
        <f t="shared" ca="1" si="41"/>
        <v>0.28390852156054824</v>
      </c>
      <c r="D86" s="38">
        <f t="shared" ca="1" si="41"/>
        <v>0.80294910398302299</v>
      </c>
      <c r="E86" s="39">
        <f t="shared" ca="1" si="41"/>
        <v>0.54673746459868444</v>
      </c>
      <c r="F86" s="38">
        <f t="shared" ca="1" si="42"/>
        <v>0.29648036339996708</v>
      </c>
      <c r="G86" s="38">
        <f t="shared" ca="1" si="79"/>
        <v>0.1222672748719735</v>
      </c>
      <c r="H86" s="38">
        <f t="shared" ca="1" si="79"/>
        <v>0.34579588617229928</v>
      </c>
      <c r="I86" s="39">
        <f t="shared" ca="1" si="79"/>
        <v>0.23545647555576016</v>
      </c>
      <c r="J86" s="4"/>
      <c r="K86" s="4"/>
      <c r="L86" s="4"/>
      <c r="M86" s="12"/>
      <c r="N86" s="41">
        <f t="shared" ca="1" si="60"/>
        <v>0.14378695524797858</v>
      </c>
      <c r="O86" s="4">
        <f t="shared" ca="1" si="61"/>
        <v>6.5092939183184787E-3</v>
      </c>
      <c r="P86" s="4"/>
      <c r="Q86" s="41">
        <f t="shared" ca="1" si="62"/>
        <v>0.35411501415799113</v>
      </c>
      <c r="R86" s="4">
        <f t="shared" ca="1" si="43"/>
        <v>0.34359218474988501</v>
      </c>
      <c r="S86" s="4"/>
      <c r="T86" s="41">
        <f t="shared" ca="1" si="63"/>
        <v>0.3908064313185316</v>
      </c>
      <c r="U86" s="26">
        <f t="shared" ca="1" si="44"/>
        <v>0.32860274874317735</v>
      </c>
      <c r="V86" s="4"/>
      <c r="W86" s="41">
        <f t="shared" ca="1" si="64"/>
        <v>0.1112915992754988</v>
      </c>
      <c r="X86" s="4">
        <f t="shared" ca="1" si="45"/>
        <v>8.6807447434889065E-2</v>
      </c>
      <c r="Y86" s="44">
        <f t="shared" ca="1" si="46"/>
        <v>0.76551167484626992</v>
      </c>
      <c r="AA86" s="12"/>
      <c r="AB86" s="41">
        <f t="shared" ca="1" si="65"/>
        <v>0.14378695524797858</v>
      </c>
      <c r="AC86" s="4">
        <f t="shared" ca="1" si="47"/>
        <v>4.4068282089521739E-3</v>
      </c>
      <c r="AD86" s="4"/>
      <c r="AE86" s="41">
        <f t="shared" ca="1" si="66"/>
        <v>0.35411501415799113</v>
      </c>
      <c r="AF86" s="26">
        <f t="shared" ca="1" si="48"/>
        <v>0.35408647264652554</v>
      </c>
      <c r="AG86" s="4"/>
      <c r="AH86" s="41">
        <f t="shared" ca="1" si="67"/>
        <v>0.3908064313185316</v>
      </c>
      <c r="AI86" s="26">
        <f t="shared" ca="1" si="49"/>
        <v>0.39042606138072083</v>
      </c>
      <c r="AJ86" s="4"/>
      <c r="AK86" s="41">
        <f t="shared" ca="1" si="68"/>
        <v>0.1112915992754988</v>
      </c>
      <c r="AL86" s="4">
        <f t="shared" ca="1" si="50"/>
        <v>9.0146195413154023E-2</v>
      </c>
      <c r="AM86" s="44">
        <f t="shared" ca="1" si="51"/>
        <v>0.83906555764935253</v>
      </c>
      <c r="AO86" s="12"/>
      <c r="AP86" s="41">
        <f t="shared" ca="1" si="69"/>
        <v>0.14378695524797858</v>
      </c>
      <c r="AQ86" s="4">
        <f t="shared" ca="1" si="52"/>
        <v>4.4068282089521739E-3</v>
      </c>
      <c r="AR86" s="4"/>
      <c r="AS86" s="41">
        <f t="shared" ca="1" si="70"/>
        <v>0.35411501415799113</v>
      </c>
      <c r="AT86" s="47">
        <f t="shared" ca="1" si="53"/>
        <v>0.34137878494289697</v>
      </c>
      <c r="AU86" s="4"/>
      <c r="AV86" s="41">
        <f t="shared" ca="1" si="71"/>
        <v>0.3908064313185316</v>
      </c>
      <c r="AW86" s="26">
        <f t="shared" ca="1" si="54"/>
        <v>0.33960748865752732</v>
      </c>
      <c r="AX86" s="4"/>
      <c r="AY86" s="41">
        <f t="shared" ca="1" si="72"/>
        <v>0.1112915992754988</v>
      </c>
      <c r="AZ86" s="4">
        <f t="shared" ca="1" si="55"/>
        <v>6.9000791550809251E-2</v>
      </c>
      <c r="BA86" s="44">
        <f t="shared" ca="1" si="73"/>
        <v>0.7543938933601857</v>
      </c>
      <c r="BC86" s="12"/>
      <c r="BD86" s="41">
        <f t="shared" ca="1" si="74"/>
        <v>0.14378695524797858</v>
      </c>
      <c r="BE86" s="4">
        <f t="shared" ca="1" si="56"/>
        <v>1.7004401741954368E-2</v>
      </c>
      <c r="BF86" s="4"/>
      <c r="BG86" s="41">
        <f t="shared" ca="1" si="75"/>
        <v>0.35411501415799113</v>
      </c>
      <c r="BH86" s="26">
        <f t="shared" ca="1" si="57"/>
        <v>0.33312631650024099</v>
      </c>
      <c r="BI86" s="4"/>
      <c r="BJ86" s="41">
        <f t="shared" ca="1" si="76"/>
        <v>0.3908064313185316</v>
      </c>
      <c r="BK86" s="26">
        <f t="shared" ca="1" si="58"/>
        <v>0.22132878468824288</v>
      </c>
      <c r="BL86" s="4"/>
      <c r="BM86" s="41">
        <f t="shared" ca="1" si="77"/>
        <v>0.1112915992754988</v>
      </c>
      <c r="BN86" s="4">
        <f t="shared" ca="1" si="59"/>
        <v>0</v>
      </c>
      <c r="BO86" s="44">
        <f t="shared" ca="1" si="78"/>
        <v>0.57145950293043823</v>
      </c>
    </row>
    <row r="87" spans="1:67" ht="15" thickBot="1" x14ac:dyDescent="0.35">
      <c r="A87" s="12">
        <v>85</v>
      </c>
      <c r="B87" s="37">
        <f t="shared" ca="1" si="41"/>
        <v>0.34754155951261068</v>
      </c>
      <c r="C87" s="38">
        <f t="shared" ca="1" si="41"/>
        <v>0.20583963658225024</v>
      </c>
      <c r="D87" s="38">
        <f t="shared" ca="1" si="41"/>
        <v>0.36533007765545744</v>
      </c>
      <c r="E87" s="39">
        <f t="shared" ca="1" si="41"/>
        <v>0.62905066277334964</v>
      </c>
      <c r="F87" s="38">
        <f t="shared" ca="1" si="42"/>
        <v>0.22454458357672383</v>
      </c>
      <c r="G87" s="38">
        <f t="shared" ca="1" si="79"/>
        <v>0.13299179397354471</v>
      </c>
      <c r="H87" s="38">
        <f t="shared" ca="1" si="79"/>
        <v>0.23603764185854231</v>
      </c>
      <c r="I87" s="39">
        <f t="shared" ca="1" si="79"/>
        <v>0.40642598059118917</v>
      </c>
      <c r="J87" s="4"/>
      <c r="K87" s="4"/>
      <c r="L87" s="4"/>
      <c r="M87" s="12"/>
      <c r="N87" s="41">
        <f t="shared" ca="1" si="60"/>
        <v>0.43818171106247356</v>
      </c>
      <c r="O87" s="4">
        <f t="shared" ca="1" si="61"/>
        <v>1.9836664195429107E-2</v>
      </c>
      <c r="P87" s="4"/>
      <c r="Q87" s="41">
        <f t="shared" ca="1" si="62"/>
        <v>0.20065340037044976</v>
      </c>
      <c r="R87" s="4">
        <f t="shared" ca="1" si="43"/>
        <v>0.19469081358978133</v>
      </c>
      <c r="S87" s="4"/>
      <c r="T87" s="41">
        <f t="shared" ca="1" si="63"/>
        <v>0.36021873261639514</v>
      </c>
      <c r="U87" s="26">
        <f t="shared" ca="1" si="44"/>
        <v>0.30288361756783139</v>
      </c>
      <c r="V87" s="4"/>
      <c r="W87" s="41">
        <f t="shared" ca="1" si="64"/>
        <v>9.4615595068163461E-4</v>
      </c>
      <c r="X87" s="4">
        <f t="shared" ca="1" si="45"/>
        <v>7.3800164153167507E-4</v>
      </c>
      <c r="Y87" s="44">
        <f t="shared" ca="1" si="46"/>
        <v>0.51814909699457345</v>
      </c>
      <c r="AA87" s="12"/>
      <c r="AB87" s="41">
        <f t="shared" ca="1" si="65"/>
        <v>0.43818171106247356</v>
      </c>
      <c r="AC87" s="4">
        <f t="shared" ca="1" si="47"/>
        <v>1.342953205752777E-2</v>
      </c>
      <c r="AD87" s="4"/>
      <c r="AE87" s="41">
        <f t="shared" ca="1" si="66"/>
        <v>0.20065340037044976</v>
      </c>
      <c r="AF87" s="26">
        <f t="shared" ca="1" si="48"/>
        <v>0.20063722779629078</v>
      </c>
      <c r="AG87" s="4"/>
      <c r="AH87" s="41">
        <f t="shared" ca="1" si="67"/>
        <v>0.36021873261639514</v>
      </c>
      <c r="AI87" s="26">
        <f t="shared" ca="1" si="49"/>
        <v>0.35986813353218533</v>
      </c>
      <c r="AJ87" s="4"/>
      <c r="AK87" s="41">
        <f t="shared" ca="1" si="68"/>
        <v>9.4615595068163461E-4</v>
      </c>
      <c r="AL87" s="4">
        <f t="shared" ca="1" si="50"/>
        <v>7.663863200521241E-4</v>
      </c>
      <c r="AM87" s="44">
        <f t="shared" ca="1" si="51"/>
        <v>0.574701279706056</v>
      </c>
      <c r="AO87" s="12"/>
      <c r="AP87" s="41">
        <f t="shared" ca="1" si="69"/>
        <v>0.43818171106247356</v>
      </c>
      <c r="AQ87" s="4">
        <f t="shared" ca="1" si="52"/>
        <v>1.342953205752777E-2</v>
      </c>
      <c r="AR87" s="4"/>
      <c r="AS87" s="41">
        <f t="shared" ca="1" si="70"/>
        <v>0.20065340037044976</v>
      </c>
      <c r="AT87" s="47">
        <f t="shared" ca="1" si="53"/>
        <v>0.19343662729466618</v>
      </c>
      <c r="AU87" s="4"/>
      <c r="AV87" s="41">
        <f t="shared" ca="1" si="71"/>
        <v>0.36021873261639514</v>
      </c>
      <c r="AW87" s="26">
        <f t="shared" ca="1" si="54"/>
        <v>0.3130270367826733</v>
      </c>
      <c r="AX87" s="4"/>
      <c r="AY87" s="41">
        <f t="shared" ca="1" si="72"/>
        <v>9.4615595068163461E-4</v>
      </c>
      <c r="AZ87" s="4">
        <f t="shared" ca="1" si="55"/>
        <v>5.8661668942261349E-4</v>
      </c>
      <c r="BA87" s="44">
        <f t="shared" ca="1" si="73"/>
        <v>0.5204798128242899</v>
      </c>
      <c r="BC87" s="12"/>
      <c r="BD87" s="41">
        <f t="shared" ca="1" si="74"/>
        <v>0.43818171106247356</v>
      </c>
      <c r="BE87" s="4">
        <f t="shared" ca="1" si="56"/>
        <v>5.1819845813085477E-2</v>
      </c>
      <c r="BF87" s="4"/>
      <c r="BG87" s="41">
        <f t="shared" ca="1" si="75"/>
        <v>0.20065340037044976</v>
      </c>
      <c r="BH87" s="26">
        <f t="shared" ca="1" si="57"/>
        <v>0.18876050290495036</v>
      </c>
      <c r="BI87" s="4"/>
      <c r="BJ87" s="41">
        <f t="shared" ca="1" si="76"/>
        <v>0.36021873261639514</v>
      </c>
      <c r="BK87" s="26">
        <f t="shared" ca="1" si="58"/>
        <v>0.20400578885802309</v>
      </c>
      <c r="BL87" s="4"/>
      <c r="BM87" s="41">
        <f t="shared" ca="1" si="77"/>
        <v>9.4615595068163461E-4</v>
      </c>
      <c r="BN87" s="4">
        <f t="shared" ca="1" si="59"/>
        <v>0</v>
      </c>
      <c r="BO87" s="44">
        <f t="shared" ca="1" si="78"/>
        <v>0.44458613757605892</v>
      </c>
    </row>
    <row r="88" spans="1:67" ht="15" thickBot="1" x14ac:dyDescent="0.35">
      <c r="A88" s="12">
        <v>86</v>
      </c>
      <c r="B88" s="37">
        <f t="shared" ca="1" si="41"/>
        <v>9.0178292275342686E-2</v>
      </c>
      <c r="C88" s="38">
        <f t="shared" ca="1" si="41"/>
        <v>1.7038633779091872E-2</v>
      </c>
      <c r="D88" s="38">
        <f t="shared" ca="1" si="41"/>
        <v>0.18508228772285307</v>
      </c>
      <c r="E88" s="39">
        <f t="shared" ca="1" si="41"/>
        <v>0.93968171452006333</v>
      </c>
      <c r="F88" s="38">
        <f t="shared" ca="1" si="42"/>
        <v>7.3197798930193542E-2</v>
      </c>
      <c r="G88" s="38">
        <f t="shared" ca="1" si="79"/>
        <v>1.3830273982114295E-2</v>
      </c>
      <c r="H88" s="38">
        <f t="shared" ca="1" si="79"/>
        <v>0.15023145526988352</v>
      </c>
      <c r="I88" s="39">
        <f t="shared" ca="1" si="79"/>
        <v>0.76274047181780857</v>
      </c>
      <c r="J88" s="4"/>
      <c r="K88" s="4"/>
      <c r="L88" s="4"/>
      <c r="M88" s="12"/>
      <c r="N88" s="41">
        <f t="shared" ca="1" si="60"/>
        <v>0.20136498859484483</v>
      </c>
      <c r="O88" s="4">
        <f t="shared" ca="1" si="61"/>
        <v>9.1158748953418731E-3</v>
      </c>
      <c r="P88" s="4"/>
      <c r="Q88" s="41">
        <f t="shared" ca="1" si="62"/>
        <v>0.10499210074749246</v>
      </c>
      <c r="R88" s="4">
        <f t="shared" ca="1" si="43"/>
        <v>0.101872171003786</v>
      </c>
      <c r="S88" s="4"/>
      <c r="T88" s="41">
        <f t="shared" ca="1" si="63"/>
        <v>0.11590519394059776</v>
      </c>
      <c r="U88" s="26">
        <f t="shared" ca="1" si="44"/>
        <v>9.745685400824021E-2</v>
      </c>
      <c r="V88" s="4"/>
      <c r="W88" s="41">
        <f t="shared" ca="1" si="64"/>
        <v>0.57773771671706498</v>
      </c>
      <c r="X88" s="4">
        <f t="shared" ca="1" si="45"/>
        <v>0.4506354190393107</v>
      </c>
      <c r="Y88" s="44">
        <f t="shared" ca="1" si="46"/>
        <v>0.65908031894667873</v>
      </c>
      <c r="AA88" s="12"/>
      <c r="AB88" s="41">
        <f t="shared" ca="1" si="65"/>
        <v>0.20136498859484483</v>
      </c>
      <c r="AC88" s="4">
        <f t="shared" ca="1" si="47"/>
        <v>6.1714980368330055E-3</v>
      </c>
      <c r="AD88" s="4"/>
      <c r="AE88" s="41">
        <f t="shared" ca="1" si="66"/>
        <v>0.10499210074749246</v>
      </c>
      <c r="AF88" s="26">
        <f t="shared" ca="1" si="48"/>
        <v>0.10498363843121818</v>
      </c>
      <c r="AG88" s="4"/>
      <c r="AH88" s="41">
        <f t="shared" ca="1" si="67"/>
        <v>0.11590519394059776</v>
      </c>
      <c r="AI88" s="26">
        <f t="shared" ca="1" si="49"/>
        <v>0.11579238399716262</v>
      </c>
      <c r="AJ88" s="4"/>
      <c r="AK88" s="41">
        <f t="shared" ca="1" si="68"/>
        <v>0.57773771671706498</v>
      </c>
      <c r="AL88" s="4">
        <f t="shared" ca="1" si="50"/>
        <v>0.46796755054082267</v>
      </c>
      <c r="AM88" s="44">
        <f t="shared" ca="1" si="51"/>
        <v>0.69491507100603644</v>
      </c>
      <c r="AO88" s="12"/>
      <c r="AP88" s="41">
        <f t="shared" ca="1" si="69"/>
        <v>0.20136498859484483</v>
      </c>
      <c r="AQ88" s="4">
        <f t="shared" ca="1" si="52"/>
        <v>6.1714980368330055E-3</v>
      </c>
      <c r="AR88" s="4"/>
      <c r="AS88" s="41">
        <f t="shared" ca="1" si="70"/>
        <v>0.10499210074749246</v>
      </c>
      <c r="AT88" s="47">
        <f t="shared" ca="1" si="53"/>
        <v>0.10121591671848736</v>
      </c>
      <c r="AU88" s="4"/>
      <c r="AV88" s="41">
        <f t="shared" ca="1" si="71"/>
        <v>0.11590519394059776</v>
      </c>
      <c r="AW88" s="26">
        <f t="shared" ca="1" si="54"/>
        <v>0.10072063477493631</v>
      </c>
      <c r="AX88" s="4"/>
      <c r="AY88" s="41">
        <f t="shared" ca="1" si="72"/>
        <v>0.57773771671706498</v>
      </c>
      <c r="AZ88" s="4">
        <f t="shared" ca="1" si="55"/>
        <v>0.35819738436458026</v>
      </c>
      <c r="BA88" s="44">
        <f t="shared" ca="1" si="73"/>
        <v>0.56630543389483701</v>
      </c>
      <c r="BC88" s="12"/>
      <c r="BD88" s="41">
        <f t="shared" ca="1" si="74"/>
        <v>0.20136498859484483</v>
      </c>
      <c r="BE88" s="4">
        <f t="shared" ca="1" si="56"/>
        <v>2.3813642600092118E-2</v>
      </c>
      <c r="BF88" s="4"/>
      <c r="BG88" s="41">
        <f t="shared" ca="1" si="75"/>
        <v>0.10499210074749246</v>
      </c>
      <c r="BH88" s="26">
        <f t="shared" ca="1" si="57"/>
        <v>9.8769129760845772E-2</v>
      </c>
      <c r="BI88" s="4"/>
      <c r="BJ88" s="41">
        <f t="shared" ca="1" si="76"/>
        <v>0.11590519394059776</v>
      </c>
      <c r="BK88" s="26">
        <f t="shared" ca="1" si="58"/>
        <v>6.5641590460466789E-2</v>
      </c>
      <c r="BL88" s="4"/>
      <c r="BM88" s="41">
        <f t="shared" ca="1" si="77"/>
        <v>0.57773771671706498</v>
      </c>
      <c r="BN88" s="4">
        <f t="shared" ca="1" si="59"/>
        <v>0</v>
      </c>
      <c r="BO88" s="44">
        <f t="shared" ca="1" si="78"/>
        <v>0.1882243628214047</v>
      </c>
    </row>
    <row r="89" spans="1:67" ht="15" thickBot="1" x14ac:dyDescent="0.35">
      <c r="A89" s="12">
        <v>87</v>
      </c>
      <c r="B89" s="37">
        <f t="shared" ca="1" si="41"/>
        <v>0.7451093912752953</v>
      </c>
      <c r="C89" s="38">
        <f t="shared" ca="1" si="41"/>
        <v>0.79504079726658761</v>
      </c>
      <c r="D89" s="38">
        <f t="shared" ca="1" si="41"/>
        <v>0.78386868136602805</v>
      </c>
      <c r="E89" s="39">
        <f t="shared" ca="1" si="41"/>
        <v>0.15669740118925446</v>
      </c>
      <c r="F89" s="38">
        <f t="shared" ca="1" si="42"/>
        <v>0.30036058535051657</v>
      </c>
      <c r="G89" s="38">
        <f t="shared" ca="1" si="79"/>
        <v>0.3204884035024928</v>
      </c>
      <c r="H89" s="38">
        <f t="shared" ca="1" si="79"/>
        <v>0.3159848187795134</v>
      </c>
      <c r="I89" s="39">
        <f t="shared" ca="1" si="79"/>
        <v>6.3166192367477281E-2</v>
      </c>
      <c r="J89" s="4"/>
      <c r="K89" s="4"/>
      <c r="L89" s="4"/>
      <c r="M89" s="12"/>
      <c r="N89" s="41">
        <f t="shared" ca="1" si="60"/>
        <v>0.40221344666695641</v>
      </c>
      <c r="O89" s="4">
        <f t="shared" ca="1" si="61"/>
        <v>1.8208366243932548E-2</v>
      </c>
      <c r="P89" s="4"/>
      <c r="Q89" s="41">
        <f t="shared" ca="1" si="62"/>
        <v>0.31096244143089363</v>
      </c>
      <c r="R89" s="4">
        <f t="shared" ca="1" si="43"/>
        <v>0.30172192749423926</v>
      </c>
      <c r="S89" s="4"/>
      <c r="T89" s="41">
        <f t="shared" ca="1" si="63"/>
        <v>0.12626254382303873</v>
      </c>
      <c r="U89" s="26">
        <f t="shared" ca="1" si="44"/>
        <v>0.10616565040542872</v>
      </c>
      <c r="V89" s="4"/>
      <c r="W89" s="41">
        <f t="shared" ca="1" si="64"/>
        <v>0.16056156807911121</v>
      </c>
      <c r="X89" s="4">
        <f t="shared" ca="1" si="45"/>
        <v>0.12523802310170676</v>
      </c>
      <c r="Y89" s="44">
        <f t="shared" ca="1" si="46"/>
        <v>0.55133396724530725</v>
      </c>
      <c r="AA89" s="12"/>
      <c r="AB89" s="41">
        <f t="shared" ca="1" si="65"/>
        <v>0.40221344666695641</v>
      </c>
      <c r="AC89" s="4">
        <f t="shared" ca="1" si="47"/>
        <v>1.232716528237872E-2</v>
      </c>
      <c r="AD89" s="4"/>
      <c r="AE89" s="41">
        <f t="shared" ca="1" si="66"/>
        <v>0.31096244143089363</v>
      </c>
      <c r="AF89" s="26">
        <f t="shared" ca="1" si="48"/>
        <v>0.31093737799745363</v>
      </c>
      <c r="AG89" s="4"/>
      <c r="AH89" s="41">
        <f t="shared" ca="1" si="67"/>
        <v>0.12626254382303873</v>
      </c>
      <c r="AI89" s="26">
        <f t="shared" ca="1" si="49"/>
        <v>0.12613965312295539</v>
      </c>
      <c r="AJ89" s="4"/>
      <c r="AK89" s="41">
        <f t="shared" ca="1" si="68"/>
        <v>0.16056156807911121</v>
      </c>
      <c r="AL89" s="4">
        <f t="shared" ca="1" si="50"/>
        <v>0.1300548701440801</v>
      </c>
      <c r="AM89" s="44">
        <f t="shared" ca="1" si="51"/>
        <v>0.57945906654686785</v>
      </c>
      <c r="AO89" s="12"/>
      <c r="AP89" s="41">
        <f t="shared" ca="1" si="69"/>
        <v>0.40221344666695641</v>
      </c>
      <c r="AQ89" s="4">
        <f t="shared" ca="1" si="52"/>
        <v>1.232716528237872E-2</v>
      </c>
      <c r="AR89" s="4"/>
      <c r="AS89" s="41">
        <f t="shared" ca="1" si="70"/>
        <v>0.31096244143089363</v>
      </c>
      <c r="AT89" s="47">
        <f t="shared" ca="1" si="53"/>
        <v>0.29977825331967689</v>
      </c>
      <c r="AU89" s="4"/>
      <c r="AV89" s="41">
        <f t="shared" ca="1" si="71"/>
        <v>0.12626254382303873</v>
      </c>
      <c r="AW89" s="26">
        <f t="shared" ca="1" si="54"/>
        <v>0.10972108436031222</v>
      </c>
      <c r="AX89" s="4"/>
      <c r="AY89" s="41">
        <f t="shared" ca="1" si="72"/>
        <v>0.16056156807911121</v>
      </c>
      <c r="AZ89" s="4">
        <f t="shared" ca="1" si="55"/>
        <v>9.9548172209048949E-2</v>
      </c>
      <c r="BA89" s="44">
        <f t="shared" ca="1" si="73"/>
        <v>0.52137467517141678</v>
      </c>
      <c r="BC89" s="12"/>
      <c r="BD89" s="41">
        <f t="shared" ca="1" si="74"/>
        <v>0.40221344666695641</v>
      </c>
      <c r="BE89" s="4">
        <f t="shared" ca="1" si="56"/>
        <v>4.7566199738673556E-2</v>
      </c>
      <c r="BF89" s="4"/>
      <c r="BG89" s="41">
        <f t="shared" ca="1" si="75"/>
        <v>0.31096244143089363</v>
      </c>
      <c r="BH89" s="26">
        <f t="shared" ca="1" si="57"/>
        <v>0.29253143341044036</v>
      </c>
      <c r="BI89" s="4"/>
      <c r="BJ89" s="41">
        <f t="shared" ca="1" si="76"/>
        <v>0.12626254382303873</v>
      </c>
      <c r="BK89" s="26">
        <f t="shared" ca="1" si="58"/>
        <v>7.1507357956506645E-2</v>
      </c>
      <c r="BL89" s="4"/>
      <c r="BM89" s="41">
        <f t="shared" ca="1" si="77"/>
        <v>0.16056156807911121</v>
      </c>
      <c r="BN89" s="4">
        <f t="shared" ca="1" si="59"/>
        <v>0</v>
      </c>
      <c r="BO89" s="44">
        <f t="shared" ca="1" si="78"/>
        <v>0.41160499110562054</v>
      </c>
    </row>
    <row r="90" spans="1:67" ht="15" thickBot="1" x14ac:dyDescent="0.35">
      <c r="A90" s="12">
        <v>88</v>
      </c>
      <c r="B90" s="37">
        <f t="shared" ca="1" si="41"/>
        <v>0.90782151779123788</v>
      </c>
      <c r="C90" s="38">
        <f t="shared" ca="1" si="41"/>
        <v>0.65198577302019611</v>
      </c>
      <c r="D90" s="38">
        <f t="shared" ca="1" si="41"/>
        <v>0.91004793330558309</v>
      </c>
      <c r="E90" s="39">
        <f t="shared" ca="1" si="41"/>
        <v>0.3090802449401916</v>
      </c>
      <c r="F90" s="38">
        <f t="shared" ca="1" si="42"/>
        <v>0.32667959652162365</v>
      </c>
      <c r="G90" s="38">
        <f t="shared" ca="1" si="79"/>
        <v>0.23461709718699983</v>
      </c>
      <c r="H90" s="38">
        <f t="shared" ca="1" si="79"/>
        <v>0.32748077220171257</v>
      </c>
      <c r="I90" s="39">
        <f t="shared" ca="1" si="79"/>
        <v>0.11122253408966391</v>
      </c>
      <c r="J90" s="4"/>
      <c r="K90" s="4"/>
      <c r="L90" s="4"/>
      <c r="M90" s="12"/>
      <c r="N90" s="41">
        <f t="shared" ca="1" si="60"/>
        <v>0.29648036339996708</v>
      </c>
      <c r="O90" s="4">
        <f t="shared" ca="1" si="61"/>
        <v>1.3421786580374713E-2</v>
      </c>
      <c r="P90" s="4"/>
      <c r="Q90" s="41">
        <f t="shared" ca="1" si="62"/>
        <v>0.1222672748719735</v>
      </c>
      <c r="R90" s="4">
        <f t="shared" ca="1" si="43"/>
        <v>0.11863399860795786</v>
      </c>
      <c r="S90" s="4"/>
      <c r="T90" s="41">
        <f t="shared" ca="1" si="63"/>
        <v>0.34579588617229928</v>
      </c>
      <c r="U90" s="26">
        <f t="shared" ca="1" si="44"/>
        <v>0.29075641953211695</v>
      </c>
      <c r="V90" s="4"/>
      <c r="W90" s="41">
        <f t="shared" ca="1" si="64"/>
        <v>0.23545647555576016</v>
      </c>
      <c r="X90" s="4">
        <f t="shared" ca="1" si="45"/>
        <v>0.18365605093349294</v>
      </c>
      <c r="Y90" s="44">
        <f t="shared" ca="1" si="46"/>
        <v>0.60646825565394247</v>
      </c>
      <c r="AA90" s="12"/>
      <c r="AB90" s="41">
        <f t="shared" ca="1" si="65"/>
        <v>0.29648036339996708</v>
      </c>
      <c r="AC90" s="4">
        <f t="shared" ca="1" si="47"/>
        <v>9.0866242113415534E-3</v>
      </c>
      <c r="AD90" s="4"/>
      <c r="AE90" s="41">
        <f t="shared" ca="1" si="66"/>
        <v>0.1222672748719735</v>
      </c>
      <c r="AF90" s="26">
        <f t="shared" ca="1" si="48"/>
        <v>0.12225742018440562</v>
      </c>
      <c r="AG90" s="4"/>
      <c r="AH90" s="41">
        <f t="shared" ca="1" si="67"/>
        <v>0.34579588617229928</v>
      </c>
      <c r="AI90" s="26">
        <f t="shared" ca="1" si="49"/>
        <v>0.34545932477213293</v>
      </c>
      <c r="AJ90" s="4"/>
      <c r="AK90" s="41">
        <f t="shared" ca="1" si="68"/>
        <v>0.23545647555576016</v>
      </c>
      <c r="AL90" s="4">
        <f t="shared" ca="1" si="50"/>
        <v>0.19071974520016574</v>
      </c>
      <c r="AM90" s="44">
        <f t="shared" ca="1" si="51"/>
        <v>0.6675231143680459</v>
      </c>
      <c r="AO90" s="12"/>
      <c r="AP90" s="41">
        <f t="shared" ca="1" si="69"/>
        <v>0.29648036339996708</v>
      </c>
      <c r="AQ90" s="4">
        <f t="shared" ca="1" si="52"/>
        <v>9.0866242113415534E-3</v>
      </c>
      <c r="AR90" s="4"/>
      <c r="AS90" s="41">
        <f t="shared" ca="1" si="70"/>
        <v>0.1222672748719735</v>
      </c>
      <c r="AT90" s="47">
        <f t="shared" ca="1" si="53"/>
        <v>0.11786976565599992</v>
      </c>
      <c r="AU90" s="4"/>
      <c r="AV90" s="41">
        <f t="shared" ca="1" si="71"/>
        <v>0.34579588617229928</v>
      </c>
      <c r="AW90" s="26">
        <f t="shared" ca="1" si="54"/>
        <v>0.30049370501623601</v>
      </c>
      <c r="AX90" s="4"/>
      <c r="AY90" s="41">
        <f t="shared" ca="1" si="72"/>
        <v>0.23545647555576016</v>
      </c>
      <c r="AZ90" s="4">
        <f t="shared" ca="1" si="55"/>
        <v>0.1459830148445713</v>
      </c>
      <c r="BA90" s="44">
        <f t="shared" ca="1" si="73"/>
        <v>0.57343310972814876</v>
      </c>
      <c r="BC90" s="12"/>
      <c r="BD90" s="41">
        <f t="shared" ca="1" si="74"/>
        <v>0.29648036339996708</v>
      </c>
      <c r="BE90" s="4">
        <f t="shared" ca="1" si="56"/>
        <v>3.506209029295472E-2</v>
      </c>
      <c r="BF90" s="4"/>
      <c r="BG90" s="41">
        <f t="shared" ca="1" si="75"/>
        <v>0.1222672748719735</v>
      </c>
      <c r="BH90" s="26">
        <f t="shared" ca="1" si="57"/>
        <v>0.11502038964224998</v>
      </c>
      <c r="BI90" s="4"/>
      <c r="BJ90" s="41">
        <f t="shared" ca="1" si="76"/>
        <v>0.34579588617229928</v>
      </c>
      <c r="BK90" s="26">
        <f t="shared" ca="1" si="58"/>
        <v>0.19583757354885625</v>
      </c>
      <c r="BL90" s="4"/>
      <c r="BM90" s="41">
        <f t="shared" ca="1" si="77"/>
        <v>0.23545647555576016</v>
      </c>
      <c r="BN90" s="4">
        <f t="shared" ca="1" si="59"/>
        <v>0</v>
      </c>
      <c r="BO90" s="44">
        <f t="shared" ca="1" si="78"/>
        <v>0.34592005348406096</v>
      </c>
    </row>
    <row r="91" spans="1:67" ht="15" thickBot="1" x14ac:dyDescent="0.35">
      <c r="A91" s="12">
        <v>89</v>
      </c>
      <c r="B91" s="37">
        <f t="shared" ca="1" si="41"/>
        <v>0.68152201653495059</v>
      </c>
      <c r="C91" s="38">
        <f t="shared" ca="1" si="41"/>
        <v>0.55395833478474743</v>
      </c>
      <c r="D91" s="38">
        <f t="shared" ca="1" si="41"/>
        <v>0.72087690447130837</v>
      </c>
      <c r="E91" s="39">
        <f t="shared" ca="1" si="41"/>
        <v>4.9361159898660967E-2</v>
      </c>
      <c r="F91" s="38">
        <f t="shared" ca="1" si="42"/>
        <v>0.33978947952203392</v>
      </c>
      <c r="G91" s="38">
        <f t="shared" ca="1" si="79"/>
        <v>0.27618948425233886</v>
      </c>
      <c r="H91" s="38">
        <f t="shared" ca="1" si="79"/>
        <v>0.35941082199389113</v>
      </c>
      <c r="I91" s="39">
        <f t="shared" ca="1" si="79"/>
        <v>2.4610214231736066E-2</v>
      </c>
      <c r="J91" s="4"/>
      <c r="K91" s="4"/>
      <c r="L91" s="4"/>
      <c r="M91" s="12"/>
      <c r="N91" s="41">
        <f t="shared" ca="1" si="60"/>
        <v>0.22454458357672383</v>
      </c>
      <c r="O91" s="4">
        <f t="shared" ca="1" si="61"/>
        <v>1.0165224583457977E-2</v>
      </c>
      <c r="P91" s="4"/>
      <c r="Q91" s="41">
        <f t="shared" ca="1" si="62"/>
        <v>0.13299179397354471</v>
      </c>
      <c r="R91" s="4">
        <f t="shared" ca="1" si="43"/>
        <v>0.12903982948542722</v>
      </c>
      <c r="S91" s="4"/>
      <c r="T91" s="41">
        <f t="shared" ca="1" si="63"/>
        <v>0.23603764185854231</v>
      </c>
      <c r="U91" s="26">
        <f t="shared" ca="1" si="44"/>
        <v>0.19846812054726984</v>
      </c>
      <c r="V91" s="4"/>
      <c r="W91" s="41">
        <f t="shared" ca="1" si="64"/>
        <v>0.40642598059118917</v>
      </c>
      <c r="X91" s="4">
        <f t="shared" ca="1" si="45"/>
        <v>0.31701226486112755</v>
      </c>
      <c r="Y91" s="44">
        <f t="shared" ca="1" si="46"/>
        <v>0.65468543947728253</v>
      </c>
      <c r="AA91" s="12"/>
      <c r="AB91" s="41">
        <f t="shared" ca="1" si="65"/>
        <v>0.22454458357672383</v>
      </c>
      <c r="AC91" s="4">
        <f t="shared" ca="1" si="47"/>
        <v>6.8819136156458589E-3</v>
      </c>
      <c r="AD91" s="4"/>
      <c r="AE91" s="41">
        <f t="shared" ca="1" si="66"/>
        <v>0.13299179397354471</v>
      </c>
      <c r="AF91" s="26">
        <f t="shared" ca="1" si="48"/>
        <v>0.13298107489454281</v>
      </c>
      <c r="AG91" s="4"/>
      <c r="AH91" s="41">
        <f t="shared" ca="1" si="67"/>
        <v>0.23603764185854231</v>
      </c>
      <c r="AI91" s="26">
        <f t="shared" ca="1" si="49"/>
        <v>0.23580790760659609</v>
      </c>
      <c r="AJ91" s="4"/>
      <c r="AK91" s="41">
        <f t="shared" ca="1" si="68"/>
        <v>0.40642598059118917</v>
      </c>
      <c r="AL91" s="4">
        <f t="shared" ca="1" si="50"/>
        <v>0.32920504427886327</v>
      </c>
      <c r="AM91" s="44">
        <f t="shared" ca="1" si="51"/>
        <v>0.70487594039564794</v>
      </c>
      <c r="AO91" s="12"/>
      <c r="AP91" s="41">
        <f t="shared" ca="1" si="69"/>
        <v>0.22454458357672383</v>
      </c>
      <c r="AQ91" s="4">
        <f t="shared" ca="1" si="52"/>
        <v>6.8819136156458589E-3</v>
      </c>
      <c r="AR91" s="4"/>
      <c r="AS91" s="41">
        <f t="shared" ca="1" si="70"/>
        <v>0.13299179397354471</v>
      </c>
      <c r="AT91" s="47">
        <f t="shared" ca="1" si="53"/>
        <v>0.12820856280837886</v>
      </c>
      <c r="AU91" s="4"/>
      <c r="AV91" s="41">
        <f t="shared" ca="1" si="71"/>
        <v>0.23603764185854231</v>
      </c>
      <c r="AW91" s="26">
        <f t="shared" ca="1" si="54"/>
        <v>0.20511471755921254</v>
      </c>
      <c r="AX91" s="4"/>
      <c r="AY91" s="41">
        <f t="shared" ca="1" si="72"/>
        <v>0.40642598059118917</v>
      </c>
      <c r="AZ91" s="4">
        <f t="shared" ca="1" si="55"/>
        <v>0.25198410796653731</v>
      </c>
      <c r="BA91" s="44">
        <f t="shared" ca="1" si="73"/>
        <v>0.59218930194977459</v>
      </c>
      <c r="BC91" s="12"/>
      <c r="BD91" s="41">
        <f t="shared" ca="1" si="74"/>
        <v>0.22454458357672383</v>
      </c>
      <c r="BE91" s="4">
        <f t="shared" ca="1" si="56"/>
        <v>2.6554886717876584E-2</v>
      </c>
      <c r="BF91" s="4"/>
      <c r="BG91" s="41">
        <f t="shared" ca="1" si="75"/>
        <v>0.13299179397354471</v>
      </c>
      <c r="BH91" s="26">
        <f t="shared" ca="1" si="57"/>
        <v>0.1251092573877699</v>
      </c>
      <c r="BI91" s="4"/>
      <c r="BJ91" s="41">
        <f t="shared" ca="1" si="76"/>
        <v>0.23603764185854231</v>
      </c>
      <c r="BK91" s="26">
        <f t="shared" ca="1" si="58"/>
        <v>0.13367723820964827</v>
      </c>
      <c r="BL91" s="4"/>
      <c r="BM91" s="41">
        <f t="shared" ca="1" si="77"/>
        <v>0.40642598059118917</v>
      </c>
      <c r="BN91" s="4">
        <f t="shared" ca="1" si="59"/>
        <v>0</v>
      </c>
      <c r="BO91" s="44">
        <f t="shared" ca="1" si="78"/>
        <v>0.28534138231529477</v>
      </c>
    </row>
    <row r="92" spans="1:67" ht="15" thickBot="1" x14ac:dyDescent="0.35">
      <c r="A92" s="12">
        <v>90</v>
      </c>
      <c r="B92" s="37">
        <f t="shared" ca="1" si="41"/>
        <v>0.34639906310959079</v>
      </c>
      <c r="C92" s="38">
        <f t="shared" ca="1" si="41"/>
        <v>0.78518559924776021</v>
      </c>
      <c r="D92" s="38">
        <f t="shared" ca="1" si="41"/>
        <v>0.84413973179477608</v>
      </c>
      <c r="E92" s="39">
        <f t="shared" ca="1" si="41"/>
        <v>0.93184119592577719</v>
      </c>
      <c r="F92" s="38">
        <f t="shared" ca="1" si="42"/>
        <v>0.11913714493378273</v>
      </c>
      <c r="G92" s="38">
        <f t="shared" ca="1" si="79"/>
        <v>0.27004914418000187</v>
      </c>
      <c r="H92" s="38">
        <f t="shared" ca="1" si="79"/>
        <v>0.2903252585858806</v>
      </c>
      <c r="I92" s="39">
        <f t="shared" ca="1" si="79"/>
        <v>0.32048845230033479</v>
      </c>
      <c r="J92" s="4"/>
      <c r="K92" s="4"/>
      <c r="L92" s="4"/>
      <c r="M92" s="12"/>
      <c r="N92" s="41">
        <f t="shared" ca="1" si="60"/>
        <v>7.3197798930193542E-2</v>
      </c>
      <c r="O92" s="4">
        <f t="shared" ca="1" si="61"/>
        <v>3.3136941149416684E-3</v>
      </c>
      <c r="P92" s="4"/>
      <c r="Q92" s="41">
        <f t="shared" ca="1" si="62"/>
        <v>1.3830273982114295E-2</v>
      </c>
      <c r="R92" s="4">
        <f t="shared" ca="1" si="43"/>
        <v>1.3419295605139219E-2</v>
      </c>
      <c r="S92" s="4"/>
      <c r="T92" s="41">
        <f t="shared" ca="1" si="63"/>
        <v>0.15023145526988352</v>
      </c>
      <c r="U92" s="26">
        <f t="shared" ca="1" si="44"/>
        <v>0.12631949014455873</v>
      </c>
      <c r="V92" s="4"/>
      <c r="W92" s="41">
        <f t="shared" ca="1" si="64"/>
        <v>0.76274047181780857</v>
      </c>
      <c r="X92" s="4">
        <f t="shared" ca="1" si="45"/>
        <v>0.59493756801789066</v>
      </c>
      <c r="Y92" s="44">
        <f t="shared" ca="1" si="46"/>
        <v>0.73799004788253031</v>
      </c>
      <c r="AA92" s="12"/>
      <c r="AB92" s="41">
        <f t="shared" ca="1" si="65"/>
        <v>7.3197798930193542E-2</v>
      </c>
      <c r="AC92" s="4">
        <f t="shared" ca="1" si="47"/>
        <v>2.2433893575566268E-3</v>
      </c>
      <c r="AD92" s="4"/>
      <c r="AE92" s="41">
        <f t="shared" ca="1" si="66"/>
        <v>1.3830273982114295E-2</v>
      </c>
      <c r="AF92" s="26">
        <f t="shared" ca="1" si="48"/>
        <v>1.3829159268228551E-2</v>
      </c>
      <c r="AG92" s="4"/>
      <c r="AH92" s="41">
        <f t="shared" ca="1" si="67"/>
        <v>0.15023145526988352</v>
      </c>
      <c r="AI92" s="26">
        <f t="shared" ca="1" si="49"/>
        <v>0.15008523574860944</v>
      </c>
      <c r="AJ92" s="4"/>
      <c r="AK92" s="41">
        <f t="shared" ca="1" si="68"/>
        <v>0.76274047181780857</v>
      </c>
      <c r="AL92" s="4">
        <f t="shared" ca="1" si="50"/>
        <v>0.61781978217242495</v>
      </c>
      <c r="AM92" s="44">
        <f t="shared" ca="1" si="51"/>
        <v>0.7839775665468196</v>
      </c>
      <c r="AO92" s="12"/>
      <c r="AP92" s="41">
        <f t="shared" ca="1" si="69"/>
        <v>7.3197798930193542E-2</v>
      </c>
      <c r="AQ92" s="4">
        <f t="shared" ca="1" si="52"/>
        <v>2.2433893575566268E-3</v>
      </c>
      <c r="AR92" s="4"/>
      <c r="AS92" s="41">
        <f t="shared" ca="1" si="70"/>
        <v>1.3830273982114295E-2</v>
      </c>
      <c r="AT92" s="47">
        <f t="shared" ca="1" si="53"/>
        <v>1.3332849324866714E-2</v>
      </c>
      <c r="AU92" s="4"/>
      <c r="AV92" s="41">
        <f t="shared" ca="1" si="71"/>
        <v>0.15023145526988352</v>
      </c>
      <c r="AW92" s="26">
        <f t="shared" ca="1" si="54"/>
        <v>0.13054986600255442</v>
      </c>
      <c r="AX92" s="4"/>
      <c r="AY92" s="41">
        <f t="shared" ca="1" si="72"/>
        <v>0.76274047181780857</v>
      </c>
      <c r="AZ92" s="4">
        <f t="shared" ca="1" si="55"/>
        <v>0.47289909252704132</v>
      </c>
      <c r="BA92" s="44">
        <f t="shared" ca="1" si="73"/>
        <v>0.6190251972120191</v>
      </c>
      <c r="BC92" s="12"/>
      <c r="BD92" s="41">
        <f t="shared" ca="1" si="74"/>
        <v>7.3197798930193542E-2</v>
      </c>
      <c r="BE92" s="4">
        <f t="shared" ca="1" si="56"/>
        <v>8.6564513275157288E-3</v>
      </c>
      <c r="BF92" s="4"/>
      <c r="BG92" s="41">
        <f t="shared" ca="1" si="75"/>
        <v>1.3830273982114295E-2</v>
      </c>
      <c r="BH92" s="26">
        <f t="shared" ca="1" si="57"/>
        <v>1.3010541896411387E-2</v>
      </c>
      <c r="BI92" s="4"/>
      <c r="BJ92" s="41">
        <f t="shared" ca="1" si="76"/>
        <v>0.15023145526988352</v>
      </c>
      <c r="BK92" s="26">
        <f t="shared" ca="1" si="58"/>
        <v>8.5081878782409734E-2</v>
      </c>
      <c r="BL92" s="4"/>
      <c r="BM92" s="41">
        <f t="shared" ca="1" si="77"/>
        <v>0.76274047181780857</v>
      </c>
      <c r="BN92" s="4">
        <f t="shared" ca="1" si="59"/>
        <v>0</v>
      </c>
      <c r="BO92" s="44">
        <f t="shared" ca="1" si="78"/>
        <v>0.10674887200633684</v>
      </c>
    </row>
    <row r="93" spans="1:67" ht="15" thickBot="1" x14ac:dyDescent="0.35">
      <c r="A93" s="12">
        <v>91</v>
      </c>
      <c r="B93" s="37">
        <f t="shared" ca="1" si="41"/>
        <v>7.2644160039514238E-2</v>
      </c>
      <c r="C93" s="38">
        <f t="shared" ca="1" si="41"/>
        <v>0.95529697323435514</v>
      </c>
      <c r="D93" s="38">
        <f t="shared" ca="1" si="41"/>
        <v>0.21151070194508181</v>
      </c>
      <c r="E93" s="39">
        <f t="shared" ca="1" si="41"/>
        <v>0.68415262372746599</v>
      </c>
      <c r="F93" s="38">
        <f t="shared" ca="1" si="42"/>
        <v>3.7764603685365952E-2</v>
      </c>
      <c r="G93" s="38">
        <f t="shared" ca="1" si="79"/>
        <v>0.49661819444813698</v>
      </c>
      <c r="H93" s="38">
        <f t="shared" ca="1" si="79"/>
        <v>0.10995540219371759</v>
      </c>
      <c r="I93" s="39">
        <f t="shared" ca="1" si="79"/>
        <v>0.3556617996727795</v>
      </c>
      <c r="J93" s="4"/>
      <c r="K93" s="4"/>
      <c r="L93" s="4"/>
      <c r="M93" s="12"/>
      <c r="N93" s="41">
        <f t="shared" ca="1" si="60"/>
        <v>0.30036058535051657</v>
      </c>
      <c r="O93" s="4">
        <f t="shared" ca="1" si="61"/>
        <v>1.3597445805517062E-2</v>
      </c>
      <c r="P93" s="4"/>
      <c r="Q93" s="41">
        <f t="shared" ca="1" si="62"/>
        <v>0.3204884035024928</v>
      </c>
      <c r="R93" s="4">
        <f t="shared" ca="1" si="43"/>
        <v>0.31096481748524374</v>
      </c>
      <c r="S93" s="4"/>
      <c r="T93" s="41">
        <f t="shared" ca="1" si="63"/>
        <v>0.3159848187795134</v>
      </c>
      <c r="U93" s="26">
        <f t="shared" ca="1" si="44"/>
        <v>0.26569030520235248</v>
      </c>
      <c r="V93" s="4"/>
      <c r="W93" s="41">
        <f t="shared" ca="1" si="64"/>
        <v>6.3166192367477281E-2</v>
      </c>
      <c r="X93" s="4">
        <f t="shared" ca="1" si="45"/>
        <v>4.9269630046632283E-2</v>
      </c>
      <c r="Y93" s="44">
        <f t="shared" ca="1" si="46"/>
        <v>0.63952219853974557</v>
      </c>
      <c r="AA93" s="12"/>
      <c r="AB93" s="41">
        <f t="shared" ca="1" si="65"/>
        <v>0.30036058535051657</v>
      </c>
      <c r="AC93" s="4">
        <f t="shared" ca="1" si="47"/>
        <v>9.2055464843612909E-3</v>
      </c>
      <c r="AD93" s="4"/>
      <c r="AE93" s="41">
        <f t="shared" ca="1" si="66"/>
        <v>0.3204884035024928</v>
      </c>
      <c r="AF93" s="26">
        <f t="shared" ca="1" si="48"/>
        <v>0.32046257228077829</v>
      </c>
      <c r="AG93" s="4"/>
      <c r="AH93" s="41">
        <f t="shared" ca="1" si="67"/>
        <v>0.3159848187795134</v>
      </c>
      <c r="AI93" s="26">
        <f t="shared" ca="1" si="49"/>
        <v>0.31567727234159321</v>
      </c>
      <c r="AJ93" s="4"/>
      <c r="AK93" s="41">
        <f t="shared" ca="1" si="68"/>
        <v>6.3166192367477281E-2</v>
      </c>
      <c r="AL93" s="4">
        <f t="shared" ca="1" si="50"/>
        <v>5.1164615817656599E-2</v>
      </c>
      <c r="AM93" s="44">
        <f t="shared" ca="1" si="51"/>
        <v>0.69651000692438947</v>
      </c>
      <c r="AO93" s="12"/>
      <c r="AP93" s="41">
        <f t="shared" ca="1" si="69"/>
        <v>0.30036058535051657</v>
      </c>
      <c r="AQ93" s="4">
        <f t="shared" ca="1" si="52"/>
        <v>9.2055464843612909E-3</v>
      </c>
      <c r="AR93" s="4"/>
      <c r="AS93" s="41">
        <f t="shared" ca="1" si="70"/>
        <v>0.3204884035024928</v>
      </c>
      <c r="AT93" s="47">
        <f t="shared" ca="1" si="53"/>
        <v>0.30896160117954413</v>
      </c>
      <c r="AU93" s="4"/>
      <c r="AV93" s="41">
        <f t="shared" ca="1" si="71"/>
        <v>0.3159848187795134</v>
      </c>
      <c r="AW93" s="26">
        <f t="shared" ca="1" si="54"/>
        <v>0.2745881391909577</v>
      </c>
      <c r="AX93" s="4"/>
      <c r="AY93" s="41">
        <f t="shared" ca="1" si="72"/>
        <v>6.3166192367477281E-2</v>
      </c>
      <c r="AZ93" s="4">
        <f t="shared" ca="1" si="55"/>
        <v>3.9163039267835917E-2</v>
      </c>
      <c r="BA93" s="44">
        <f t="shared" ca="1" si="73"/>
        <v>0.63191832612269905</v>
      </c>
      <c r="BC93" s="12"/>
      <c r="BD93" s="41">
        <f t="shared" ca="1" si="74"/>
        <v>0.30036058535051657</v>
      </c>
      <c r="BE93" s="4">
        <f t="shared" ca="1" si="56"/>
        <v>3.552096956180982E-2</v>
      </c>
      <c r="BF93" s="4"/>
      <c r="BG93" s="41">
        <f t="shared" ca="1" si="75"/>
        <v>0.3204884035024928</v>
      </c>
      <c r="BH93" s="26">
        <f t="shared" ca="1" si="57"/>
        <v>0.30149278361915255</v>
      </c>
      <c r="BI93" s="4"/>
      <c r="BJ93" s="41">
        <f t="shared" ca="1" si="76"/>
        <v>0.3159848187795134</v>
      </c>
      <c r="BK93" s="26">
        <f t="shared" ca="1" si="58"/>
        <v>0.17895441404187573</v>
      </c>
      <c r="BL93" s="4"/>
      <c r="BM93" s="41">
        <f t="shared" ca="1" si="77"/>
        <v>6.3166192367477281E-2</v>
      </c>
      <c r="BN93" s="4">
        <f t="shared" ca="1" si="59"/>
        <v>0</v>
      </c>
      <c r="BO93" s="44">
        <f t="shared" ca="1" si="78"/>
        <v>0.51596816722283811</v>
      </c>
    </row>
    <row r="94" spans="1:67" ht="15" thickBot="1" x14ac:dyDescent="0.35">
      <c r="A94" s="12">
        <v>92</v>
      </c>
      <c r="B94" s="37">
        <f t="shared" ca="1" si="41"/>
        <v>0.16346237041661438</v>
      </c>
      <c r="C94" s="38">
        <f t="shared" ca="1" si="41"/>
        <v>0.4699013682912464</v>
      </c>
      <c r="D94" s="38">
        <f t="shared" ca="1" si="41"/>
        <v>0.91400471002963846</v>
      </c>
      <c r="E94" s="39">
        <f t="shared" ca="1" si="41"/>
        <v>0.81891739981362965</v>
      </c>
      <c r="F94" s="38">
        <f t="shared" ca="1" si="42"/>
        <v>6.9079722771744581E-2</v>
      </c>
      <c r="G94" s="38">
        <f t="shared" ca="1" si="79"/>
        <v>0.19858182754165812</v>
      </c>
      <c r="H94" s="38">
        <f t="shared" ca="1" si="79"/>
        <v>0.38626132619999454</v>
      </c>
      <c r="I94" s="39">
        <f t="shared" ca="1" si="79"/>
        <v>0.34607712348660274</v>
      </c>
      <c r="J94" s="4"/>
      <c r="K94" s="4"/>
      <c r="L94" s="4"/>
      <c r="M94" s="12"/>
      <c r="N94" s="41">
        <f t="shared" ca="1" si="60"/>
        <v>0.32667959652162365</v>
      </c>
      <c r="O94" s="4">
        <f t="shared" ca="1" si="61"/>
        <v>1.4788918140797991E-2</v>
      </c>
      <c r="P94" s="4"/>
      <c r="Q94" s="41">
        <f t="shared" ca="1" si="62"/>
        <v>0.23461709718699983</v>
      </c>
      <c r="R94" s="4">
        <f t="shared" ca="1" si="43"/>
        <v>0.22764525021294763</v>
      </c>
      <c r="S94" s="4"/>
      <c r="T94" s="41">
        <f t="shared" ca="1" si="63"/>
        <v>0.32748077220171257</v>
      </c>
      <c r="U94" s="26">
        <f t="shared" ca="1" si="44"/>
        <v>0.27535647646062233</v>
      </c>
      <c r="V94" s="4"/>
      <c r="W94" s="41">
        <f t="shared" ca="1" si="64"/>
        <v>0.11122253408966391</v>
      </c>
      <c r="X94" s="4">
        <f t="shared" ca="1" si="45"/>
        <v>8.6753576589937861E-2</v>
      </c>
      <c r="Y94" s="44">
        <f t="shared" ca="1" si="46"/>
        <v>0.60454422140430586</v>
      </c>
      <c r="AA94" s="12"/>
      <c r="AB94" s="41">
        <f t="shared" ca="1" si="65"/>
        <v>0.32667959652162365</v>
      </c>
      <c r="AC94" s="4">
        <f t="shared" ca="1" si="47"/>
        <v>1.0012179886261583E-2</v>
      </c>
      <c r="AD94" s="4"/>
      <c r="AE94" s="41">
        <f t="shared" ca="1" si="66"/>
        <v>0.23461709718699983</v>
      </c>
      <c r="AF94" s="26">
        <f t="shared" ca="1" si="48"/>
        <v>0.23459818715409625</v>
      </c>
      <c r="AG94" s="4"/>
      <c r="AH94" s="41">
        <f t="shared" ca="1" si="67"/>
        <v>0.32748077220171257</v>
      </c>
      <c r="AI94" s="26">
        <f t="shared" ca="1" si="49"/>
        <v>0.32716203681003458</v>
      </c>
      <c r="AJ94" s="4"/>
      <c r="AK94" s="41">
        <f t="shared" ca="1" si="68"/>
        <v>0.11122253408966391</v>
      </c>
      <c r="AL94" s="4">
        <f t="shared" ca="1" si="50"/>
        <v>9.0090252612627778E-2</v>
      </c>
      <c r="AM94" s="44">
        <f t="shared" ca="1" si="51"/>
        <v>0.66186265646302023</v>
      </c>
      <c r="AO94" s="12"/>
      <c r="AP94" s="41">
        <f t="shared" ca="1" si="69"/>
        <v>0.32667959652162365</v>
      </c>
      <c r="AQ94" s="4">
        <f t="shared" ca="1" si="52"/>
        <v>1.0012179886261583E-2</v>
      </c>
      <c r="AR94" s="4"/>
      <c r="AS94" s="41">
        <f t="shared" ca="1" si="70"/>
        <v>0.23461709718699983</v>
      </c>
      <c r="AT94" s="47">
        <f t="shared" ca="1" si="53"/>
        <v>0.22617877345577142</v>
      </c>
      <c r="AU94" s="4"/>
      <c r="AV94" s="41">
        <f t="shared" ca="1" si="71"/>
        <v>0.32748077220171257</v>
      </c>
      <c r="AW94" s="26">
        <f t="shared" ca="1" si="54"/>
        <v>0.28457802563746526</v>
      </c>
      <c r="AX94" s="4"/>
      <c r="AY94" s="41">
        <f t="shared" ca="1" si="72"/>
        <v>0.11122253408966391</v>
      </c>
      <c r="AZ94" s="4">
        <f t="shared" ca="1" si="55"/>
        <v>6.8957971135591628E-2</v>
      </c>
      <c r="BA94" s="44">
        <f t="shared" ca="1" si="73"/>
        <v>0.58972695011508991</v>
      </c>
      <c r="BC94" s="12"/>
      <c r="BD94" s="41">
        <f t="shared" ca="1" si="74"/>
        <v>0.32667959652162365</v>
      </c>
      <c r="BE94" s="4">
        <f t="shared" ca="1" si="56"/>
        <v>3.8633484453252182E-2</v>
      </c>
      <c r="BF94" s="4"/>
      <c r="BG94" s="41">
        <f t="shared" ca="1" si="75"/>
        <v>0.23461709718699983</v>
      </c>
      <c r="BH94" s="26">
        <f t="shared" ca="1" si="57"/>
        <v>0.22071114256401989</v>
      </c>
      <c r="BI94" s="4"/>
      <c r="BJ94" s="41">
        <f t="shared" ca="1" si="76"/>
        <v>0.32748077220171257</v>
      </c>
      <c r="BK94" s="26">
        <f t="shared" ca="1" si="58"/>
        <v>0.1854650167235756</v>
      </c>
      <c r="BL94" s="4"/>
      <c r="BM94" s="41">
        <f t="shared" ca="1" si="77"/>
        <v>0.11122253408966391</v>
      </c>
      <c r="BN94" s="4">
        <f t="shared" ca="1" si="59"/>
        <v>0</v>
      </c>
      <c r="BO94" s="44">
        <f t="shared" ca="1" si="78"/>
        <v>0.44480964374084764</v>
      </c>
    </row>
    <row r="95" spans="1:67" ht="15" thickBot="1" x14ac:dyDescent="0.35">
      <c r="A95" s="12">
        <v>93</v>
      </c>
      <c r="B95" s="37">
        <f t="shared" ca="1" si="41"/>
        <v>0.50719580138967546</v>
      </c>
      <c r="C95" s="38">
        <f t="shared" ca="1" si="41"/>
        <v>0.73852030772308452</v>
      </c>
      <c r="D95" s="38">
        <f t="shared" ca="1" si="41"/>
        <v>0.32800581515974658</v>
      </c>
      <c r="E95" s="39">
        <f t="shared" ca="1" si="41"/>
        <v>0.47368179923880871</v>
      </c>
      <c r="F95" s="38">
        <f t="shared" ca="1" si="42"/>
        <v>0.24772632557287252</v>
      </c>
      <c r="G95" s="38">
        <f t="shared" ca="1" si="79"/>
        <v>0.36071064013526161</v>
      </c>
      <c r="H95" s="38">
        <f t="shared" ca="1" si="79"/>
        <v>0.16020573343356717</v>
      </c>
      <c r="I95" s="39">
        <f t="shared" ca="1" si="79"/>
        <v>0.23135730085829889</v>
      </c>
      <c r="J95" s="4"/>
      <c r="K95" s="4"/>
      <c r="L95" s="4"/>
      <c r="M95" s="12"/>
      <c r="N95" s="41">
        <f t="shared" ca="1" si="60"/>
        <v>0.33978947952203392</v>
      </c>
      <c r="O95" s="4">
        <f t="shared" ca="1" si="61"/>
        <v>1.5382407873835767E-2</v>
      </c>
      <c r="P95" s="4"/>
      <c r="Q95" s="41">
        <f t="shared" ca="1" si="62"/>
        <v>0.27618948425233886</v>
      </c>
      <c r="R95" s="4">
        <f t="shared" ca="1" si="43"/>
        <v>0.267982278370344</v>
      </c>
      <c r="S95" s="4"/>
      <c r="T95" s="41">
        <f t="shared" ca="1" si="63"/>
        <v>0.35941082199389113</v>
      </c>
      <c r="U95" s="26">
        <f t="shared" ca="1" si="44"/>
        <v>0.30220430005916621</v>
      </c>
      <c r="V95" s="4"/>
      <c r="W95" s="41">
        <f t="shared" ca="1" si="64"/>
        <v>2.4610214231736066E-2</v>
      </c>
      <c r="X95" s="4">
        <f t="shared" ca="1" si="45"/>
        <v>1.9195967100754132E-2</v>
      </c>
      <c r="Y95" s="44">
        <f t="shared" ca="1" si="46"/>
        <v>0.60476495340410008</v>
      </c>
      <c r="AA95" s="12"/>
      <c r="AB95" s="41">
        <f t="shared" ca="1" si="65"/>
        <v>0.33978947952203392</v>
      </c>
      <c r="AC95" s="4">
        <f t="shared" ca="1" si="47"/>
        <v>1.04139757384836E-2</v>
      </c>
      <c r="AD95" s="4"/>
      <c r="AE95" s="41">
        <f t="shared" ca="1" si="66"/>
        <v>0.27618948425233886</v>
      </c>
      <c r="AF95" s="26">
        <f t="shared" ca="1" si="48"/>
        <v>0.27616722350366602</v>
      </c>
      <c r="AG95" s="4"/>
      <c r="AH95" s="41">
        <f t="shared" ca="1" si="67"/>
        <v>0.35941082199389113</v>
      </c>
      <c r="AI95" s="26">
        <f t="shared" ca="1" si="49"/>
        <v>0.35906100924503459</v>
      </c>
      <c r="AJ95" s="4"/>
      <c r="AK95" s="41">
        <f t="shared" ca="1" si="68"/>
        <v>2.4610214231736066E-2</v>
      </c>
      <c r="AL95" s="4">
        <f t="shared" ca="1" si="50"/>
        <v>1.9934273527706214E-2</v>
      </c>
      <c r="AM95" s="44">
        <f t="shared" ca="1" si="51"/>
        <v>0.66557648201489039</v>
      </c>
      <c r="AO95" s="12"/>
      <c r="AP95" s="41">
        <f t="shared" ca="1" si="69"/>
        <v>0.33978947952203392</v>
      </c>
      <c r="AQ95" s="4">
        <f t="shared" ca="1" si="52"/>
        <v>1.04139757384836E-2</v>
      </c>
      <c r="AR95" s="4"/>
      <c r="AS95" s="41">
        <f t="shared" ca="1" si="70"/>
        <v>0.27618948425233886</v>
      </c>
      <c r="AT95" s="47">
        <f t="shared" ca="1" si="53"/>
        <v>0.26625595294867316</v>
      </c>
      <c r="AU95" s="4"/>
      <c r="AV95" s="41">
        <f t="shared" ca="1" si="71"/>
        <v>0.35941082199389113</v>
      </c>
      <c r="AW95" s="26">
        <f t="shared" ca="1" si="54"/>
        <v>0.31232496927410486</v>
      </c>
      <c r="AX95" s="4"/>
      <c r="AY95" s="41">
        <f t="shared" ca="1" si="72"/>
        <v>2.4610214231736066E-2</v>
      </c>
      <c r="AZ95" s="4">
        <f t="shared" ca="1" si="55"/>
        <v>1.5258332823676361E-2</v>
      </c>
      <c r="BA95" s="44">
        <f t="shared" ca="1" si="73"/>
        <v>0.60425323078493798</v>
      </c>
      <c r="BC95" s="12"/>
      <c r="BD95" s="41">
        <f t="shared" ca="1" si="74"/>
        <v>0.33978947952203392</v>
      </c>
      <c r="BE95" s="4">
        <f t="shared" ca="1" si="56"/>
        <v>4.0183873478073881E-2</v>
      </c>
      <c r="BF95" s="4"/>
      <c r="BG95" s="41">
        <f t="shared" ca="1" si="75"/>
        <v>0.27618948425233886</v>
      </c>
      <c r="BH95" s="26">
        <f t="shared" ca="1" si="57"/>
        <v>0.25981949893836975</v>
      </c>
      <c r="BI95" s="4"/>
      <c r="BJ95" s="41">
        <f t="shared" ca="1" si="76"/>
        <v>0.35941082199389113</v>
      </c>
      <c r="BK95" s="26">
        <f t="shared" ca="1" si="58"/>
        <v>0.20354823785096254</v>
      </c>
      <c r="BL95" s="4"/>
      <c r="BM95" s="41">
        <f t="shared" ca="1" si="77"/>
        <v>2.4610214231736066E-2</v>
      </c>
      <c r="BN95" s="4">
        <f t="shared" ca="1" si="59"/>
        <v>0</v>
      </c>
      <c r="BO95" s="44">
        <f t="shared" ca="1" si="78"/>
        <v>0.50355161026740625</v>
      </c>
    </row>
    <row r="96" spans="1:67" ht="15" thickBot="1" x14ac:dyDescent="0.35">
      <c r="A96" s="12">
        <v>94</v>
      </c>
      <c r="B96" s="37">
        <f t="shared" ca="1" si="41"/>
        <v>0.49770378604325827</v>
      </c>
      <c r="C96" s="38">
        <f t="shared" ca="1" si="41"/>
        <v>0.540660592580119</v>
      </c>
      <c r="D96" s="38">
        <f t="shared" ca="1" si="41"/>
        <v>0.5068170804926595</v>
      </c>
      <c r="E96" s="39">
        <f t="shared" ca="1" si="41"/>
        <v>2.3482507341169412E-2</v>
      </c>
      <c r="F96" s="38">
        <f t="shared" ca="1" si="42"/>
        <v>0.31727877779159519</v>
      </c>
      <c r="G96" s="38">
        <f t="shared" ca="1" si="79"/>
        <v>0.34466310448960547</v>
      </c>
      <c r="H96" s="38">
        <f t="shared" ca="1" si="79"/>
        <v>0.32308836776387168</v>
      </c>
      <c r="I96" s="39">
        <f t="shared" ca="1" si="79"/>
        <v>1.4969749954927664E-2</v>
      </c>
      <c r="J96" s="4"/>
      <c r="K96" s="4"/>
      <c r="L96" s="4"/>
      <c r="M96" s="12"/>
      <c r="N96" s="41">
        <f t="shared" ca="1" si="60"/>
        <v>0.11913714493378273</v>
      </c>
      <c r="O96" s="4">
        <f t="shared" ca="1" si="61"/>
        <v>5.3933869844163167E-3</v>
      </c>
      <c r="P96" s="4"/>
      <c r="Q96" s="41">
        <f t="shared" ca="1" si="62"/>
        <v>0.27004914418000187</v>
      </c>
      <c r="R96" s="4">
        <f t="shared" ca="1" si="43"/>
        <v>0.26202440373580438</v>
      </c>
      <c r="S96" s="4"/>
      <c r="T96" s="41">
        <f t="shared" ca="1" si="63"/>
        <v>0.2903252585858806</v>
      </c>
      <c r="U96" s="26">
        <f t="shared" ca="1" si="44"/>
        <v>0.24411491305048613</v>
      </c>
      <c r="V96" s="4"/>
      <c r="W96" s="41">
        <f t="shared" ca="1" si="64"/>
        <v>0.32048845230033479</v>
      </c>
      <c r="X96" s="4">
        <f t="shared" ca="1" si="45"/>
        <v>0.24998099279426114</v>
      </c>
      <c r="Y96" s="44">
        <f t="shared" ca="1" si="46"/>
        <v>0.76151369656496792</v>
      </c>
      <c r="AA96" s="12"/>
      <c r="AB96" s="41">
        <f t="shared" ca="1" si="65"/>
        <v>0.11913714493378273</v>
      </c>
      <c r="AC96" s="4">
        <f t="shared" ca="1" si="47"/>
        <v>3.6513530043303299E-3</v>
      </c>
      <c r="AD96" s="4"/>
      <c r="AE96" s="41">
        <f t="shared" ca="1" si="66"/>
        <v>0.27004914418000187</v>
      </c>
      <c r="AF96" s="26">
        <f t="shared" ca="1" si="48"/>
        <v>0.27002737833998741</v>
      </c>
      <c r="AG96" s="4"/>
      <c r="AH96" s="41">
        <f t="shared" ca="1" si="67"/>
        <v>0.2903252585858806</v>
      </c>
      <c r="AI96" s="26">
        <f t="shared" ca="1" si="49"/>
        <v>0.29004268646908959</v>
      </c>
      <c r="AJ96" s="4"/>
      <c r="AK96" s="41">
        <f t="shared" ca="1" si="68"/>
        <v>0.32048845230033479</v>
      </c>
      <c r="AL96" s="4">
        <f t="shared" ca="1" si="50"/>
        <v>0.2595956463632712</v>
      </c>
      <c r="AM96" s="44">
        <f t="shared" ca="1" si="51"/>
        <v>0.82331706417667849</v>
      </c>
      <c r="AO96" s="12"/>
      <c r="AP96" s="41">
        <f t="shared" ca="1" si="69"/>
        <v>0.11913714493378273</v>
      </c>
      <c r="AQ96" s="4">
        <f t="shared" ca="1" si="52"/>
        <v>3.6513530043303299E-3</v>
      </c>
      <c r="AR96" s="4"/>
      <c r="AS96" s="41">
        <f t="shared" ca="1" si="70"/>
        <v>0.27004914418000187</v>
      </c>
      <c r="AT96" s="47">
        <f t="shared" ca="1" si="53"/>
        <v>0.26033645857757215</v>
      </c>
      <c r="AU96" s="4"/>
      <c r="AV96" s="41">
        <f t="shared" ca="1" si="71"/>
        <v>0.2903252585858806</v>
      </c>
      <c r="AW96" s="26">
        <f t="shared" ca="1" si="54"/>
        <v>0.25229019806441139</v>
      </c>
      <c r="AX96" s="4"/>
      <c r="AY96" s="41">
        <f t="shared" ca="1" si="72"/>
        <v>0.32048845230033479</v>
      </c>
      <c r="AZ96" s="4">
        <f t="shared" ca="1" si="55"/>
        <v>0.19870284042620756</v>
      </c>
      <c r="BA96" s="44">
        <f t="shared" ca="1" si="73"/>
        <v>0.71498085007252143</v>
      </c>
      <c r="BC96" s="12"/>
      <c r="BD96" s="41">
        <f t="shared" ca="1" si="74"/>
        <v>0.11913714493378273</v>
      </c>
      <c r="BE96" s="4">
        <f t="shared" ca="1" si="56"/>
        <v>1.4089288359640439E-2</v>
      </c>
      <c r="BF96" s="4"/>
      <c r="BG96" s="41">
        <f t="shared" ca="1" si="75"/>
        <v>0.27004914418000187</v>
      </c>
      <c r="BH96" s="26">
        <f t="shared" ca="1" si="57"/>
        <v>0.25404310203743563</v>
      </c>
      <c r="BI96" s="4"/>
      <c r="BJ96" s="41">
        <f t="shared" ca="1" si="76"/>
        <v>0.2903252585858806</v>
      </c>
      <c r="BK96" s="26">
        <f t="shared" ca="1" si="58"/>
        <v>0.16442241349590042</v>
      </c>
      <c r="BL96" s="4"/>
      <c r="BM96" s="41">
        <f t="shared" ca="1" si="77"/>
        <v>0.32048845230033479</v>
      </c>
      <c r="BN96" s="4">
        <f t="shared" ca="1" si="59"/>
        <v>0</v>
      </c>
      <c r="BO96" s="44">
        <f t="shared" ca="1" si="78"/>
        <v>0.43255480389297651</v>
      </c>
    </row>
    <row r="97" spans="1:67" ht="15" thickBot="1" x14ac:dyDescent="0.35">
      <c r="A97" s="12">
        <v>95</v>
      </c>
      <c r="B97" s="37">
        <f t="shared" ca="1" si="41"/>
        <v>0.59795041063331966</v>
      </c>
      <c r="C97" s="38">
        <f t="shared" ca="1" si="41"/>
        <v>0.69366381413674016</v>
      </c>
      <c r="D97" s="38">
        <f t="shared" ca="1" si="41"/>
        <v>0.82398585343290154</v>
      </c>
      <c r="E97" s="39">
        <f t="shared" ca="1" si="41"/>
        <v>0.8380002169759786</v>
      </c>
      <c r="F97" s="38">
        <f t="shared" ca="1" si="42"/>
        <v>0.20244797903403974</v>
      </c>
      <c r="G97" s="38">
        <f t="shared" ca="1" si="79"/>
        <v>0.23485365141281428</v>
      </c>
      <c r="H97" s="38">
        <f t="shared" ca="1" si="79"/>
        <v>0.27897676431637186</v>
      </c>
      <c r="I97" s="39">
        <f t="shared" ca="1" si="79"/>
        <v>0.28372160523677403</v>
      </c>
      <c r="J97" s="4"/>
      <c r="K97" s="4"/>
      <c r="L97" s="4"/>
      <c r="M97" s="12"/>
      <c r="N97" s="41">
        <f t="shared" ca="1" si="60"/>
        <v>3.7764603685365952E-2</v>
      </c>
      <c r="O97" s="4">
        <f t="shared" ca="1" si="61"/>
        <v>1.7096189614204664E-3</v>
      </c>
      <c r="P97" s="4"/>
      <c r="Q97" s="41">
        <f t="shared" ca="1" si="62"/>
        <v>0.49661819444813698</v>
      </c>
      <c r="R97" s="4">
        <f t="shared" ca="1" si="43"/>
        <v>0.48186076160229935</v>
      </c>
      <c r="S97" s="4"/>
      <c r="T97" s="41">
        <f t="shared" ca="1" si="63"/>
        <v>0.10995540219371759</v>
      </c>
      <c r="U97" s="26">
        <f t="shared" ca="1" si="44"/>
        <v>9.2454075737990221E-2</v>
      </c>
      <c r="V97" s="4"/>
      <c r="W97" s="41">
        <f t="shared" ca="1" si="64"/>
        <v>0.3556617996727795</v>
      </c>
      <c r="X97" s="4">
        <f t="shared" ca="1" si="45"/>
        <v>0.277416203744768</v>
      </c>
      <c r="Y97" s="44">
        <f t="shared" ca="1" si="46"/>
        <v>0.85344066004647812</v>
      </c>
      <c r="AA97" s="12"/>
      <c r="AB97" s="41">
        <f t="shared" ca="1" si="65"/>
        <v>3.7764603685365952E-2</v>
      </c>
      <c r="AC97" s="4">
        <f t="shared" ca="1" si="47"/>
        <v>1.1574215514443167E-3</v>
      </c>
      <c r="AD97" s="4"/>
      <c r="AE97" s="41">
        <f t="shared" ca="1" si="66"/>
        <v>0.49661819444813698</v>
      </c>
      <c r="AF97" s="26">
        <f t="shared" ca="1" si="48"/>
        <v>0.49657816724419435</v>
      </c>
      <c r="AG97" s="4"/>
      <c r="AH97" s="41">
        <f t="shared" ca="1" si="67"/>
        <v>0.10995540219371759</v>
      </c>
      <c r="AI97" s="26">
        <f t="shared" ca="1" si="49"/>
        <v>0.10984838315272261</v>
      </c>
      <c r="AJ97" s="4"/>
      <c r="AK97" s="41">
        <f t="shared" ca="1" si="68"/>
        <v>0.3556617996727795</v>
      </c>
      <c r="AL97" s="4">
        <f t="shared" ca="1" si="50"/>
        <v>0.28808605773495144</v>
      </c>
      <c r="AM97" s="44">
        <f t="shared" ca="1" si="51"/>
        <v>0.89567002968331277</v>
      </c>
      <c r="AO97" s="12"/>
      <c r="AP97" s="41">
        <f t="shared" ca="1" si="69"/>
        <v>3.7764603685365952E-2</v>
      </c>
      <c r="AQ97" s="4">
        <f t="shared" ca="1" si="52"/>
        <v>1.1574215514443167E-3</v>
      </c>
      <c r="AR97" s="4"/>
      <c r="AS97" s="41">
        <f t="shared" ca="1" si="70"/>
        <v>0.49661819444813698</v>
      </c>
      <c r="AT97" s="47">
        <f t="shared" ca="1" si="53"/>
        <v>0.47875664409304325</v>
      </c>
      <c r="AU97" s="4"/>
      <c r="AV97" s="41">
        <f t="shared" ca="1" si="71"/>
        <v>0.10995540219371759</v>
      </c>
      <c r="AW97" s="26">
        <f t="shared" ca="1" si="54"/>
        <v>9.5550315989812881E-2</v>
      </c>
      <c r="AX97" s="4"/>
      <c r="AY97" s="41">
        <f t="shared" ca="1" si="72"/>
        <v>0.3556617996727795</v>
      </c>
      <c r="AZ97" s="4">
        <f t="shared" ca="1" si="55"/>
        <v>0.2205103157971233</v>
      </c>
      <c r="BA97" s="44">
        <f t="shared" ca="1" si="73"/>
        <v>0.79597469743142379</v>
      </c>
      <c r="BC97" s="12"/>
      <c r="BD97" s="41">
        <f t="shared" ca="1" si="74"/>
        <v>3.7764603685365952E-2</v>
      </c>
      <c r="BE97" s="4">
        <f t="shared" ca="1" si="56"/>
        <v>4.4660831129232845E-3</v>
      </c>
      <c r="BF97" s="4"/>
      <c r="BG97" s="41">
        <f t="shared" ca="1" si="75"/>
        <v>0.49661819444813698</v>
      </c>
      <c r="BH97" s="26">
        <f t="shared" ca="1" si="57"/>
        <v>0.46718321225910375</v>
      </c>
      <c r="BI97" s="4"/>
      <c r="BJ97" s="41">
        <f t="shared" ca="1" si="76"/>
        <v>0.10995540219371759</v>
      </c>
      <c r="BK97" s="26">
        <f t="shared" ca="1" si="58"/>
        <v>6.2271993465754592E-2</v>
      </c>
      <c r="BL97" s="4"/>
      <c r="BM97" s="41">
        <f t="shared" ca="1" si="77"/>
        <v>0.3556617996727795</v>
      </c>
      <c r="BN97" s="4">
        <f t="shared" ca="1" si="59"/>
        <v>0</v>
      </c>
      <c r="BO97" s="44">
        <f t="shared" ca="1" si="78"/>
        <v>0.53392128883778167</v>
      </c>
    </row>
    <row r="98" spans="1:67" ht="15" thickBot="1" x14ac:dyDescent="0.35">
      <c r="A98" s="12">
        <v>96</v>
      </c>
      <c r="B98" s="37">
        <f t="shared" ca="1" si="41"/>
        <v>0.53112910135478109</v>
      </c>
      <c r="C98" s="38">
        <f t="shared" ca="1" si="41"/>
        <v>0.59218506571452489</v>
      </c>
      <c r="D98" s="38">
        <f t="shared" ca="1" si="41"/>
        <v>0.44538518588214626</v>
      </c>
      <c r="E98" s="39">
        <f t="shared" ca="1" si="41"/>
        <v>0.34768531974487837</v>
      </c>
      <c r="F98" s="38">
        <f t="shared" ca="1" si="42"/>
        <v>0.27715161205473882</v>
      </c>
      <c r="G98" s="38">
        <f t="shared" ca="1" si="79"/>
        <v>0.30901158527913264</v>
      </c>
      <c r="H98" s="38">
        <f t="shared" ca="1" si="79"/>
        <v>0.23240907330754976</v>
      </c>
      <c r="I98" s="39">
        <f t="shared" ca="1" si="79"/>
        <v>0.18142772935857873</v>
      </c>
      <c r="J98" s="4"/>
      <c r="K98" s="4"/>
      <c r="L98" s="4"/>
      <c r="M98" s="12"/>
      <c r="N98" s="41">
        <f t="shared" ca="1" si="60"/>
        <v>6.9079722771744581E-2</v>
      </c>
      <c r="O98" s="4">
        <f t="shared" ca="1" si="61"/>
        <v>3.1272671331119594E-3</v>
      </c>
      <c r="P98" s="4"/>
      <c r="Q98" s="41">
        <f t="shared" ca="1" si="62"/>
        <v>0.19858182754165812</v>
      </c>
      <c r="R98" s="4">
        <f t="shared" ca="1" si="43"/>
        <v>0.19268079931290727</v>
      </c>
      <c r="S98" s="4"/>
      <c r="T98" s="41">
        <f t="shared" ca="1" si="63"/>
        <v>0.38626132619999454</v>
      </c>
      <c r="U98" s="26">
        <f t="shared" ca="1" si="44"/>
        <v>0.32478107664264677</v>
      </c>
      <c r="V98" s="4"/>
      <c r="W98" s="41">
        <f t="shared" ca="1" si="64"/>
        <v>0.34607712348660274</v>
      </c>
      <c r="X98" s="4">
        <f t="shared" ca="1" si="45"/>
        <v>0.26994015631955015</v>
      </c>
      <c r="Y98" s="44">
        <f t="shared" ca="1" si="46"/>
        <v>0.79052929940821615</v>
      </c>
      <c r="AA98" s="12"/>
      <c r="AB98" s="41">
        <f t="shared" ca="1" si="65"/>
        <v>6.9079722771744581E-2</v>
      </c>
      <c r="AC98" s="4">
        <f t="shared" ca="1" si="47"/>
        <v>2.1171772533336232E-3</v>
      </c>
      <c r="AD98" s="4"/>
      <c r="AE98" s="41">
        <f t="shared" ca="1" si="66"/>
        <v>0.19858182754165812</v>
      </c>
      <c r="AF98" s="26">
        <f t="shared" ca="1" si="48"/>
        <v>0.19856582193534089</v>
      </c>
      <c r="AG98" s="4"/>
      <c r="AH98" s="41">
        <f t="shared" ca="1" si="67"/>
        <v>0.38626132619999454</v>
      </c>
      <c r="AI98" s="26">
        <f t="shared" ca="1" si="49"/>
        <v>0.38588537999017986</v>
      </c>
      <c r="AJ98" s="4"/>
      <c r="AK98" s="41">
        <f t="shared" ca="1" si="68"/>
        <v>0.34607712348660274</v>
      </c>
      <c r="AL98" s="4">
        <f t="shared" ca="1" si="50"/>
        <v>0.28032247002414823</v>
      </c>
      <c r="AM98" s="44">
        <f t="shared" ca="1" si="51"/>
        <v>0.86689084920300263</v>
      </c>
      <c r="AO98" s="12"/>
      <c r="AP98" s="41">
        <f t="shared" ca="1" si="69"/>
        <v>6.9079722771744581E-2</v>
      </c>
      <c r="AQ98" s="4">
        <f t="shared" ca="1" si="52"/>
        <v>2.1171772533336232E-3</v>
      </c>
      <c r="AR98" s="4"/>
      <c r="AS98" s="41">
        <f t="shared" ca="1" si="70"/>
        <v>0.19858182754165812</v>
      </c>
      <c r="AT98" s="47">
        <f t="shared" ca="1" si="53"/>
        <v>0.19143956140663781</v>
      </c>
      <c r="AU98" s="4"/>
      <c r="AV98" s="41">
        <f t="shared" ca="1" si="71"/>
        <v>0.38626132619999454</v>
      </c>
      <c r="AW98" s="26">
        <f t="shared" ca="1" si="54"/>
        <v>0.33565783069058164</v>
      </c>
      <c r="AX98" s="4"/>
      <c r="AY98" s="41">
        <f t="shared" ca="1" si="72"/>
        <v>0.34607712348660274</v>
      </c>
      <c r="AZ98" s="4">
        <f t="shared" ca="1" si="55"/>
        <v>0.21456781656169371</v>
      </c>
      <c r="BA98" s="44">
        <f t="shared" ca="1" si="73"/>
        <v>0.74378238591224677</v>
      </c>
      <c r="BC98" s="12"/>
      <c r="BD98" s="41">
        <f t="shared" ca="1" si="74"/>
        <v>6.9079722771744581E-2</v>
      </c>
      <c r="BE98" s="4">
        <f t="shared" ca="1" si="56"/>
        <v>8.1694431612918689E-3</v>
      </c>
      <c r="BF98" s="4"/>
      <c r="BG98" s="41">
        <f t="shared" ca="1" si="75"/>
        <v>0.19858182754165812</v>
      </c>
      <c r="BH98" s="26">
        <f t="shared" ca="1" si="57"/>
        <v>0.18681171395721755</v>
      </c>
      <c r="BI98" s="4"/>
      <c r="BJ98" s="41">
        <f t="shared" ca="1" si="76"/>
        <v>0.38626132619999454</v>
      </c>
      <c r="BK98" s="26">
        <f t="shared" ca="1" si="58"/>
        <v>0.21875471601498148</v>
      </c>
      <c r="BL98" s="4"/>
      <c r="BM98" s="41">
        <f t="shared" ca="1" si="77"/>
        <v>0.34607712348660274</v>
      </c>
      <c r="BN98" s="4">
        <f t="shared" ca="1" si="59"/>
        <v>0</v>
      </c>
      <c r="BO98" s="44">
        <f t="shared" ca="1" si="78"/>
        <v>0.41373587313349092</v>
      </c>
    </row>
    <row r="99" spans="1:67" ht="15" thickBot="1" x14ac:dyDescent="0.35">
      <c r="A99" s="12">
        <v>97</v>
      </c>
      <c r="B99" s="37">
        <f t="shared" ca="1" si="41"/>
        <v>0.27828570516550943</v>
      </c>
      <c r="C99" s="38">
        <f t="shared" ca="1" si="41"/>
        <v>0.17020455530092005</v>
      </c>
      <c r="D99" s="38">
        <f t="shared" ca="1" si="41"/>
        <v>0.40000175654024173</v>
      </c>
      <c r="E99" s="39">
        <f t="shared" ca="1" si="41"/>
        <v>0.83733104547685111</v>
      </c>
      <c r="F99" s="38">
        <f t="shared" ca="1" si="42"/>
        <v>0.16507408835393689</v>
      </c>
      <c r="G99" s="38">
        <f t="shared" ca="1" si="79"/>
        <v>0.10096228903772259</v>
      </c>
      <c r="H99" s="38">
        <f t="shared" ca="1" si="79"/>
        <v>0.23727386666010297</v>
      </c>
      <c r="I99" s="39">
        <f t="shared" ca="1" si="79"/>
        <v>0.4966897559482375</v>
      </c>
      <c r="J99" s="4"/>
      <c r="K99" s="4"/>
      <c r="L99" s="4"/>
      <c r="M99" s="12"/>
      <c r="N99" s="41">
        <f t="shared" ca="1" si="60"/>
        <v>0.24772632557287252</v>
      </c>
      <c r="O99" s="4">
        <f t="shared" ca="1" si="61"/>
        <v>1.1214671467782903E-2</v>
      </c>
      <c r="P99" s="4"/>
      <c r="Q99" s="41">
        <f t="shared" ca="1" si="62"/>
        <v>0.36071064013526161</v>
      </c>
      <c r="R99" s="4">
        <f t="shared" ca="1" si="43"/>
        <v>0.34999181608071694</v>
      </c>
      <c r="S99" s="4"/>
      <c r="T99" s="41">
        <f t="shared" ca="1" si="63"/>
        <v>0.16020573343356717</v>
      </c>
      <c r="U99" s="26">
        <f t="shared" ca="1" si="44"/>
        <v>0.13470618739070531</v>
      </c>
      <c r="V99" s="4"/>
      <c r="W99" s="41">
        <f t="shared" ca="1" si="64"/>
        <v>0.23135730085829889</v>
      </c>
      <c r="X99" s="4">
        <f t="shared" ca="1" si="45"/>
        <v>0.18045869466947315</v>
      </c>
      <c r="Y99" s="44">
        <f t="shared" ca="1" si="46"/>
        <v>0.67637136960867827</v>
      </c>
      <c r="AA99" s="12"/>
      <c r="AB99" s="41">
        <f t="shared" ca="1" si="65"/>
        <v>0.24772632557287252</v>
      </c>
      <c r="AC99" s="4">
        <f t="shared" ca="1" si="47"/>
        <v>7.5923949968330134E-3</v>
      </c>
      <c r="AD99" s="4"/>
      <c r="AE99" s="41">
        <f t="shared" ca="1" si="66"/>
        <v>0.36071064013526161</v>
      </c>
      <c r="AF99" s="26">
        <f t="shared" ca="1" si="48"/>
        <v>0.36068156701929771</v>
      </c>
      <c r="AG99" s="4"/>
      <c r="AH99" s="41">
        <f t="shared" ca="1" si="67"/>
        <v>0.16020573343356717</v>
      </c>
      <c r="AI99" s="26">
        <f t="shared" ca="1" si="49"/>
        <v>0.1600498059974258</v>
      </c>
      <c r="AJ99" s="4"/>
      <c r="AK99" s="41">
        <f t="shared" ca="1" si="68"/>
        <v>0.23135730085829889</v>
      </c>
      <c r="AL99" s="4">
        <f t="shared" ca="1" si="50"/>
        <v>0.18739941369522212</v>
      </c>
      <c r="AM99" s="44">
        <f t="shared" ca="1" si="51"/>
        <v>0.71572318170877858</v>
      </c>
      <c r="AO99" s="12"/>
      <c r="AP99" s="41">
        <f t="shared" ca="1" si="69"/>
        <v>0.24772632557287252</v>
      </c>
      <c r="AQ99" s="4">
        <f t="shared" ca="1" si="52"/>
        <v>7.5923949968330134E-3</v>
      </c>
      <c r="AR99" s="4"/>
      <c r="AS99" s="41">
        <f t="shared" ca="1" si="70"/>
        <v>0.36071064013526161</v>
      </c>
      <c r="AT99" s="47">
        <f t="shared" ca="1" si="53"/>
        <v>0.34773719024071309</v>
      </c>
      <c r="AU99" s="4"/>
      <c r="AV99" s="41">
        <f t="shared" ca="1" si="71"/>
        <v>0.16020573343356717</v>
      </c>
      <c r="AW99" s="26">
        <f t="shared" ca="1" si="54"/>
        <v>0.13921742949917285</v>
      </c>
      <c r="AX99" s="4"/>
      <c r="AY99" s="41">
        <f t="shared" ca="1" si="72"/>
        <v>0.23135730085829889</v>
      </c>
      <c r="AZ99" s="4">
        <f t="shared" ca="1" si="55"/>
        <v>0.14344152653214531</v>
      </c>
      <c r="BA99" s="44">
        <f t="shared" ca="1" si="73"/>
        <v>0.63798854126886417</v>
      </c>
      <c r="BC99" s="12"/>
      <c r="BD99" s="41">
        <f t="shared" ca="1" si="74"/>
        <v>0.24772632557287252</v>
      </c>
      <c r="BE99" s="4">
        <f t="shared" ca="1" si="56"/>
        <v>2.9296384743904155E-2</v>
      </c>
      <c r="BF99" s="4"/>
      <c r="BG99" s="41">
        <f t="shared" ca="1" si="75"/>
        <v>0.36071064013526161</v>
      </c>
      <c r="BH99" s="26">
        <f t="shared" ca="1" si="57"/>
        <v>0.33933101412382471</v>
      </c>
      <c r="BI99" s="4"/>
      <c r="BJ99" s="41">
        <f t="shared" ca="1" si="76"/>
        <v>0.16020573343356717</v>
      </c>
      <c r="BK99" s="26">
        <f t="shared" ca="1" si="58"/>
        <v>9.0730697960391113E-2</v>
      </c>
      <c r="BL99" s="4"/>
      <c r="BM99" s="41">
        <f t="shared" ca="1" si="77"/>
        <v>0.23135730085829889</v>
      </c>
      <c r="BN99" s="4">
        <f t="shared" ca="1" si="59"/>
        <v>0</v>
      </c>
      <c r="BO99" s="44">
        <f t="shared" ca="1" si="78"/>
        <v>0.45935809682812001</v>
      </c>
    </row>
    <row r="100" spans="1:67" ht="15" thickBot="1" x14ac:dyDescent="0.35">
      <c r="A100" s="12">
        <v>98</v>
      </c>
      <c r="B100" s="37">
        <f t="shared" ca="1" si="41"/>
        <v>0.225549540104658</v>
      </c>
      <c r="C100" s="38">
        <f t="shared" ca="1" si="41"/>
        <v>0.60432571164303606</v>
      </c>
      <c r="D100" s="38">
        <f t="shared" ca="1" si="41"/>
        <v>7.6750809906567352E-2</v>
      </c>
      <c r="E100" s="39">
        <f t="shared" ca="1" si="41"/>
        <v>0.72910317022605708</v>
      </c>
      <c r="F100" s="38">
        <f t="shared" ca="1" si="42"/>
        <v>0.13788928858682939</v>
      </c>
      <c r="G100" s="38">
        <f t="shared" ca="1" si="79"/>
        <v>0.36945339110211167</v>
      </c>
      <c r="H100" s="38">
        <f t="shared" ca="1" si="79"/>
        <v>4.6921463779393401E-2</v>
      </c>
      <c r="I100" s="39">
        <f t="shared" ca="1" si="79"/>
        <v>0.44573585653166553</v>
      </c>
      <c r="J100" s="4"/>
      <c r="K100" s="4"/>
      <c r="L100" s="4"/>
      <c r="M100" s="12"/>
      <c r="N100" s="41">
        <f t="shared" ca="1" si="60"/>
        <v>0.31727877779159519</v>
      </c>
      <c r="O100" s="4">
        <f t="shared" ca="1" si="61"/>
        <v>1.4363339255140011E-2</v>
      </c>
      <c r="P100" s="4"/>
      <c r="Q100" s="41">
        <f t="shared" ca="1" si="62"/>
        <v>0.34466310448960547</v>
      </c>
      <c r="R100" s="4">
        <f t="shared" ca="1" si="43"/>
        <v>0.33442114663182815</v>
      </c>
      <c r="S100" s="4"/>
      <c r="T100" s="41">
        <f t="shared" ca="1" si="63"/>
        <v>0.32308836776387168</v>
      </c>
      <c r="U100" s="26">
        <f t="shared" ca="1" si="44"/>
        <v>0.27166320005522504</v>
      </c>
      <c r="V100" s="4"/>
      <c r="W100" s="41">
        <f t="shared" ca="1" si="64"/>
        <v>1.4969749954927664E-2</v>
      </c>
      <c r="X100" s="4">
        <f t="shared" ca="1" si="45"/>
        <v>1.1676404964843578E-2</v>
      </c>
      <c r="Y100" s="44">
        <f t="shared" ca="1" si="46"/>
        <v>0.63212409090703681</v>
      </c>
      <c r="AA100" s="12"/>
      <c r="AB100" s="41">
        <f t="shared" ca="1" si="65"/>
        <v>0.31727877779159519</v>
      </c>
      <c r="AC100" s="4">
        <f t="shared" ca="1" si="47"/>
        <v>9.7240606121919149E-3</v>
      </c>
      <c r="AD100" s="4"/>
      <c r="AE100" s="41">
        <f t="shared" ca="1" si="66"/>
        <v>0.34466310448960547</v>
      </c>
      <c r="AF100" s="26">
        <f t="shared" ca="1" si="48"/>
        <v>0.34463532479782383</v>
      </c>
      <c r="AG100" s="4"/>
      <c r="AH100" s="41">
        <f t="shared" ca="1" si="67"/>
        <v>0.32308836776387168</v>
      </c>
      <c r="AI100" s="26">
        <f t="shared" ca="1" si="49"/>
        <v>0.32277390747738377</v>
      </c>
      <c r="AJ100" s="4"/>
      <c r="AK100" s="41">
        <f t="shared" ca="1" si="68"/>
        <v>1.4969749954927664E-2</v>
      </c>
      <c r="AL100" s="4">
        <f t="shared" ca="1" si="50"/>
        <v>1.2125497463491409E-2</v>
      </c>
      <c r="AM100" s="44">
        <f t="shared" ca="1" si="51"/>
        <v>0.68925879035089099</v>
      </c>
      <c r="AO100" s="12"/>
      <c r="AP100" s="41">
        <f t="shared" ca="1" si="69"/>
        <v>0.31727877779159519</v>
      </c>
      <c r="AQ100" s="4">
        <f t="shared" ca="1" si="52"/>
        <v>9.7240606121919149E-3</v>
      </c>
      <c r="AR100" s="4"/>
      <c r="AS100" s="41">
        <f t="shared" ca="1" si="70"/>
        <v>0.34466310448960547</v>
      </c>
      <c r="AT100" s="47">
        <f t="shared" ca="1" si="53"/>
        <v>0.33226682609061314</v>
      </c>
      <c r="AU100" s="4"/>
      <c r="AV100" s="41">
        <f t="shared" ca="1" si="71"/>
        <v>0.32308836776387168</v>
      </c>
      <c r="AW100" s="26">
        <f t="shared" ca="1" si="54"/>
        <v>0.28076106327256622</v>
      </c>
      <c r="AX100" s="4"/>
      <c r="AY100" s="41">
        <f t="shared" ca="1" si="72"/>
        <v>1.4969749954927664E-2</v>
      </c>
      <c r="AZ100" s="4">
        <f t="shared" ca="1" si="55"/>
        <v>9.2812449720551509E-3</v>
      </c>
      <c r="BA100" s="44">
        <f t="shared" ca="1" si="73"/>
        <v>0.63203319494742649</v>
      </c>
      <c r="BC100" s="12"/>
      <c r="BD100" s="41">
        <f t="shared" ca="1" si="74"/>
        <v>0.31727877779159519</v>
      </c>
      <c r="BE100" s="4">
        <f t="shared" ca="1" si="56"/>
        <v>3.7521733403840206E-2</v>
      </c>
      <c r="BF100" s="4"/>
      <c r="BG100" s="41">
        <f t="shared" ca="1" si="75"/>
        <v>0.34466310448960547</v>
      </c>
      <c r="BH100" s="26">
        <f t="shared" ca="1" si="57"/>
        <v>0.3242346295459072</v>
      </c>
      <c r="BI100" s="4"/>
      <c r="BJ100" s="41">
        <f t="shared" ca="1" si="76"/>
        <v>0.32308836776387168</v>
      </c>
      <c r="BK100" s="26">
        <f t="shared" ca="1" si="58"/>
        <v>0.18297742834687819</v>
      </c>
      <c r="BL100" s="4"/>
      <c r="BM100" s="41">
        <f t="shared" ca="1" si="77"/>
        <v>1.4969749954927664E-2</v>
      </c>
      <c r="BN100" s="4">
        <f t="shared" ca="1" si="59"/>
        <v>0</v>
      </c>
      <c r="BO100" s="44">
        <f t="shared" ca="1" si="78"/>
        <v>0.54473379129662558</v>
      </c>
    </row>
    <row r="101" spans="1:67" ht="15" thickBot="1" x14ac:dyDescent="0.35">
      <c r="A101" s="12">
        <v>99</v>
      </c>
      <c r="B101" s="37">
        <f t="shared" ca="1" si="41"/>
        <v>0.38348402646841151</v>
      </c>
      <c r="C101" s="38">
        <f t="shared" ca="1" si="41"/>
        <v>0.59038880259783211</v>
      </c>
      <c r="D101" s="38">
        <f t="shared" ca="1" si="41"/>
        <v>0.90902469739682379</v>
      </c>
      <c r="E101" s="39">
        <f t="shared" ca="1" si="41"/>
        <v>0.51659070555096431</v>
      </c>
      <c r="F101" s="38">
        <f t="shared" ca="1" si="42"/>
        <v>0.15981909031765942</v>
      </c>
      <c r="G101" s="38">
        <f t="shared" ca="1" si="79"/>
        <v>0.24604780082721389</v>
      </c>
      <c r="H101" s="38">
        <f t="shared" ca="1" si="79"/>
        <v>0.37884107338748058</v>
      </c>
      <c r="I101" s="39">
        <f t="shared" ca="1" si="79"/>
        <v>0.21529203546764608</v>
      </c>
      <c r="J101" s="41"/>
      <c r="K101" s="4"/>
      <c r="L101" s="4"/>
      <c r="M101" s="12"/>
      <c r="N101" s="41">
        <f t="shared" ca="1" si="60"/>
        <v>0.20244797903403974</v>
      </c>
      <c r="O101" s="4">
        <f t="shared" ca="1" si="61"/>
        <v>9.1649023127963331E-3</v>
      </c>
      <c r="P101" s="4"/>
      <c r="Q101" s="41">
        <f t="shared" ca="1" si="62"/>
        <v>0.23485365141281428</v>
      </c>
      <c r="R101" s="4">
        <f t="shared" ca="1" si="43"/>
        <v>0.22787477502836009</v>
      </c>
      <c r="S101" s="4"/>
      <c r="T101" s="41">
        <f t="shared" ca="1" si="63"/>
        <v>0.27897676431637186</v>
      </c>
      <c r="U101" s="26">
        <f t="shared" ca="1" si="44"/>
        <v>0.23457273024025166</v>
      </c>
      <c r="V101" s="4"/>
      <c r="W101" s="41">
        <f t="shared" ca="1" si="64"/>
        <v>0.28372160523677403</v>
      </c>
      <c r="X101" s="4">
        <f t="shared" ca="1" si="45"/>
        <v>0.22130285208468375</v>
      </c>
      <c r="Y101" s="44">
        <f t="shared" ca="1" si="46"/>
        <v>0.69291525966609191</v>
      </c>
      <c r="AA101" s="12"/>
      <c r="AB101" s="41">
        <f t="shared" ca="1" si="65"/>
        <v>0.20244797903403974</v>
      </c>
      <c r="AC101" s="4">
        <f t="shared" ca="1" si="47"/>
        <v>6.2046898713025425E-3</v>
      </c>
      <c r="AD101" s="4"/>
      <c r="AE101" s="41">
        <f t="shared" ca="1" si="66"/>
        <v>0.23485365141281428</v>
      </c>
      <c r="AF101" s="26">
        <f t="shared" ca="1" si="48"/>
        <v>0.23483472231374608</v>
      </c>
      <c r="AG101" s="4"/>
      <c r="AH101" s="41">
        <f t="shared" ca="1" si="67"/>
        <v>0.27897676431637186</v>
      </c>
      <c r="AI101" s="26">
        <f t="shared" ca="1" si="49"/>
        <v>0.2787052376320856</v>
      </c>
      <c r="AJ101" s="4"/>
      <c r="AK101" s="41">
        <f t="shared" ca="1" si="68"/>
        <v>0.28372160523677403</v>
      </c>
      <c r="AL101" s="4">
        <f t="shared" ca="1" si="50"/>
        <v>0.22981450024178698</v>
      </c>
      <c r="AM101" s="44">
        <f t="shared" ca="1" si="51"/>
        <v>0.74955915005892115</v>
      </c>
      <c r="AO101" s="12"/>
      <c r="AP101" s="41">
        <f t="shared" ca="1" si="69"/>
        <v>0.20244797903403974</v>
      </c>
      <c r="AQ101" s="4">
        <f t="shared" ca="1" si="52"/>
        <v>6.2046898713025425E-3</v>
      </c>
      <c r="AR101" s="4"/>
      <c r="AS101" s="41">
        <f t="shared" ca="1" si="70"/>
        <v>0.23485365141281428</v>
      </c>
      <c r="AT101" s="47">
        <f t="shared" ca="1" si="53"/>
        <v>0.22640681968638288</v>
      </c>
      <c r="AU101" s="4"/>
      <c r="AV101" s="41">
        <f t="shared" ca="1" si="71"/>
        <v>0.27897676431637186</v>
      </c>
      <c r="AW101" s="26">
        <f t="shared" ca="1" si="54"/>
        <v>0.24242845237637556</v>
      </c>
      <c r="AX101" s="4"/>
      <c r="AY101" s="41">
        <f t="shared" ca="1" si="72"/>
        <v>0.28372160523677403</v>
      </c>
      <c r="AZ101" s="4">
        <f t="shared" ca="1" si="55"/>
        <v>0.17590739524679991</v>
      </c>
      <c r="BA101" s="44">
        <f t="shared" ca="1" si="73"/>
        <v>0.65094735718086083</v>
      </c>
      <c r="BC101" s="12"/>
      <c r="BD101" s="41">
        <f t="shared" ca="1" si="74"/>
        <v>0.20244797903403974</v>
      </c>
      <c r="BE101" s="4">
        <f t="shared" ca="1" si="56"/>
        <v>2.3941718227529985E-2</v>
      </c>
      <c r="BF101" s="4"/>
      <c r="BG101" s="41">
        <f t="shared" ca="1" si="75"/>
        <v>0.23485365141281428</v>
      </c>
      <c r="BH101" s="26">
        <f t="shared" ca="1" si="57"/>
        <v>0.22093367601995231</v>
      </c>
      <c r="BI101" s="4"/>
      <c r="BJ101" s="41">
        <f t="shared" ca="1" si="76"/>
        <v>0.27897676431637186</v>
      </c>
      <c r="BK101" s="26">
        <f t="shared" ca="1" si="58"/>
        <v>0.15799532263089716</v>
      </c>
      <c r="BL101" s="4"/>
      <c r="BM101" s="41">
        <f t="shared" ca="1" si="77"/>
        <v>0.28372160523677403</v>
      </c>
      <c r="BN101" s="4">
        <f t="shared" ca="1" si="59"/>
        <v>0</v>
      </c>
      <c r="BO101" s="44">
        <f t="shared" ca="1" si="78"/>
        <v>0.4028707168783795</v>
      </c>
    </row>
    <row r="102" spans="1:67" x14ac:dyDescent="0.3">
      <c r="A102" s="1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12"/>
      <c r="N102" s="41">
        <f t="shared" ca="1" si="60"/>
        <v>0.27715161205473882</v>
      </c>
      <c r="O102" s="4">
        <f t="shared" ca="1" si="61"/>
        <v>1.2546766149187488E-2</v>
      </c>
      <c r="P102" s="4"/>
      <c r="Q102" s="41">
        <f t="shared" ca="1" si="62"/>
        <v>0.30901158527913264</v>
      </c>
      <c r="R102" s="4">
        <f t="shared" ca="1" si="43"/>
        <v>0.29982904269546806</v>
      </c>
      <c r="S102" s="4"/>
      <c r="T102" s="41">
        <f t="shared" ca="1" si="63"/>
        <v>0.23240907330754976</v>
      </c>
      <c r="U102" s="26">
        <f t="shared" ca="1" si="44"/>
        <v>0.19541710218036035</v>
      </c>
      <c r="V102" s="4"/>
      <c r="W102" s="41">
        <f t="shared" ca="1" si="64"/>
        <v>0.18142772935857873</v>
      </c>
      <c r="X102" s="4">
        <f t="shared" ca="1" si="45"/>
        <v>0.14151362889969141</v>
      </c>
      <c r="Y102" s="44">
        <f t="shared" ca="1" si="46"/>
        <v>0.64930653992470733</v>
      </c>
      <c r="AA102" s="12"/>
      <c r="AB102" s="41">
        <f t="shared" ca="1" si="65"/>
        <v>0.27715161205473882</v>
      </c>
      <c r="AC102" s="4">
        <f t="shared" ca="1" si="47"/>
        <v>8.4942305096662295E-3</v>
      </c>
      <c r="AD102" s="4"/>
      <c r="AE102" s="41">
        <f t="shared" ca="1" si="66"/>
        <v>0.30901158527913264</v>
      </c>
      <c r="AF102" s="26">
        <f t="shared" ca="1" si="48"/>
        <v>0.30898667908382427</v>
      </c>
      <c r="AG102" s="4"/>
      <c r="AH102" s="41">
        <f t="shared" ca="1" si="67"/>
        <v>0.23240907330754976</v>
      </c>
      <c r="AI102" s="26">
        <f t="shared" ca="1" si="49"/>
        <v>0.23218287072315932</v>
      </c>
      <c r="AJ102" s="4"/>
      <c r="AK102" s="41">
        <f t="shared" ca="1" si="68"/>
        <v>0.18142772935857873</v>
      </c>
      <c r="AL102" s="4">
        <f t="shared" ca="1" si="50"/>
        <v>0.14695646078044877</v>
      </c>
      <c r="AM102" s="44">
        <f t="shared" ca="1" si="51"/>
        <v>0.69662024109709864</v>
      </c>
      <c r="AO102" s="12"/>
      <c r="AP102" s="41">
        <f t="shared" ca="1" si="69"/>
        <v>0.27715161205473882</v>
      </c>
      <c r="AQ102" s="4">
        <f t="shared" ca="1" si="52"/>
        <v>8.4942305096662295E-3</v>
      </c>
      <c r="AR102" s="4"/>
      <c r="AS102" s="41">
        <f t="shared" ca="1" si="70"/>
        <v>0.30901158527913264</v>
      </c>
      <c r="AT102" s="47">
        <f t="shared" ca="1" si="53"/>
        <v>0.29789756236882831</v>
      </c>
      <c r="AU102" s="4"/>
      <c r="AV102" s="41">
        <f t="shared" ca="1" si="71"/>
        <v>0.23240907330754976</v>
      </c>
      <c r="AW102" s="26">
        <f t="shared" ca="1" si="54"/>
        <v>0.20196152212978555</v>
      </c>
      <c r="AX102" s="4"/>
      <c r="AY102" s="41">
        <f t="shared" ca="1" si="72"/>
        <v>0.18142772935857873</v>
      </c>
      <c r="AZ102" s="4">
        <f t="shared" ca="1" si="55"/>
        <v>0.11248519220231881</v>
      </c>
      <c r="BA102" s="44">
        <f t="shared" ca="1" si="73"/>
        <v>0.62083850721059886</v>
      </c>
      <c r="BC102" s="12"/>
      <c r="BD102" s="41">
        <f t="shared" ca="1" si="74"/>
        <v>0.27715161205473882</v>
      </c>
      <c r="BE102" s="4">
        <f t="shared" ca="1" si="56"/>
        <v>3.2776251132665371E-2</v>
      </c>
      <c r="BF102" s="4"/>
      <c r="BG102" s="41">
        <f t="shared" ca="1" si="75"/>
        <v>0.30901158527913264</v>
      </c>
      <c r="BH102" s="26">
        <f t="shared" ca="1" si="57"/>
        <v>0.2906962061597595</v>
      </c>
      <c r="BI102" s="4"/>
      <c r="BJ102" s="41">
        <f t="shared" ca="1" si="76"/>
        <v>0.23240907330754976</v>
      </c>
      <c r="BK102" s="26">
        <f t="shared" ca="1" si="58"/>
        <v>0.13162223961395073</v>
      </c>
      <c r="BL102" s="4"/>
      <c r="BM102" s="41">
        <f t="shared" ca="1" si="77"/>
        <v>0.18142772935857873</v>
      </c>
      <c r="BN102" s="4">
        <f t="shared" ca="1" si="59"/>
        <v>0</v>
      </c>
      <c r="BO102" s="44">
        <f t="shared" ca="1" si="78"/>
        <v>0.45509469690637561</v>
      </c>
    </row>
    <row r="103" spans="1:67" x14ac:dyDescent="0.3">
      <c r="A103" s="1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12"/>
      <c r="N103" s="41">
        <f t="shared" ca="1" si="60"/>
        <v>0.16507408835393689</v>
      </c>
      <c r="O103" s="4">
        <f t="shared" ca="1" si="61"/>
        <v>7.4729710879621308E-3</v>
      </c>
      <c r="P103" s="4"/>
      <c r="Q103" s="41">
        <f t="shared" ca="1" si="62"/>
        <v>0.10096228903772259</v>
      </c>
      <c r="R103" s="4">
        <f t="shared" ca="1" si="43"/>
        <v>9.7962108583013449E-2</v>
      </c>
      <c r="S103" s="4"/>
      <c r="T103" s="41">
        <f t="shared" ca="1" si="63"/>
        <v>0.23727386666010297</v>
      </c>
      <c r="U103" s="26">
        <f t="shared" ca="1" si="44"/>
        <v>0.19950757853798604</v>
      </c>
      <c r="V103" s="4"/>
      <c r="W103" s="41">
        <f t="shared" ca="1" si="64"/>
        <v>0.4966897559482375</v>
      </c>
      <c r="X103" s="4">
        <f t="shared" ca="1" si="45"/>
        <v>0.38741800963962525</v>
      </c>
      <c r="Y103" s="44">
        <f t="shared" ca="1" si="46"/>
        <v>0.69236066784858685</v>
      </c>
      <c r="AA103" s="12"/>
      <c r="AB103" s="41">
        <f t="shared" ca="1" si="65"/>
        <v>0.16507408835393689</v>
      </c>
      <c r="AC103" s="4">
        <f t="shared" ca="1" si="47"/>
        <v>5.0592430159648949E-3</v>
      </c>
      <c r="AD103" s="4"/>
      <c r="AE103" s="41">
        <f t="shared" ca="1" si="66"/>
        <v>0.10096228903772259</v>
      </c>
      <c r="AF103" s="26">
        <f t="shared" ca="1" si="48"/>
        <v>0.10095415152246638</v>
      </c>
      <c r="AG103" s="4"/>
      <c r="AH103" s="41">
        <f t="shared" ca="1" si="67"/>
        <v>0.23727386666010297</v>
      </c>
      <c r="AI103" s="26">
        <f t="shared" ca="1" si="49"/>
        <v>0.23704292919676306</v>
      </c>
      <c r="AJ103" s="4"/>
      <c r="AK103" s="41">
        <f t="shared" ca="1" si="68"/>
        <v>0.4966897559482375</v>
      </c>
      <c r="AL103" s="4">
        <f t="shared" ca="1" si="50"/>
        <v>0.40231870231807237</v>
      </c>
      <c r="AM103" s="44">
        <f t="shared" ca="1" si="51"/>
        <v>0.74537502605326678</v>
      </c>
      <c r="AO103" s="12"/>
      <c r="AP103" s="41">
        <f t="shared" ca="1" si="69"/>
        <v>0.16507408835393689</v>
      </c>
      <c r="AQ103" s="4">
        <f t="shared" ca="1" si="52"/>
        <v>5.0592430159648949E-3</v>
      </c>
      <c r="AR103" s="4"/>
      <c r="AS103" s="41">
        <f t="shared" ca="1" si="70"/>
        <v>0.10096228903772259</v>
      </c>
      <c r="AT103" s="47">
        <f t="shared" ca="1" si="53"/>
        <v>9.7331042680313631E-2</v>
      </c>
      <c r="AU103" s="4"/>
      <c r="AV103" s="41">
        <f t="shared" ca="1" si="71"/>
        <v>0.23727386666010297</v>
      </c>
      <c r="AW103" s="26">
        <f t="shared" ca="1" si="54"/>
        <v>0.2061889864724894</v>
      </c>
      <c r="AX103" s="4"/>
      <c r="AY103" s="41">
        <f t="shared" ca="1" si="72"/>
        <v>0.4966897559482375</v>
      </c>
      <c r="AZ103" s="4">
        <f t="shared" ca="1" si="55"/>
        <v>0.30794764868790725</v>
      </c>
      <c r="BA103" s="44">
        <f t="shared" ca="1" si="73"/>
        <v>0.61652692085667515</v>
      </c>
      <c r="BC103" s="12"/>
      <c r="BD103" s="41">
        <f t="shared" ca="1" si="74"/>
        <v>0.16507408835393689</v>
      </c>
      <c r="BE103" s="4">
        <f t="shared" ca="1" si="56"/>
        <v>1.9521841259634545E-2</v>
      </c>
      <c r="BF103" s="4"/>
      <c r="BG103" s="41">
        <f t="shared" ca="1" si="75"/>
        <v>0.10096228903772259</v>
      </c>
      <c r="BH103" s="26">
        <f t="shared" ca="1" si="57"/>
        <v>9.4978168413846126E-2</v>
      </c>
      <c r="BI103" s="4"/>
      <c r="BJ103" s="41">
        <f t="shared" ca="1" si="76"/>
        <v>0.23727386666010297</v>
      </c>
      <c r="BK103" s="26">
        <f t="shared" ca="1" si="58"/>
        <v>0.13437736008842022</v>
      </c>
      <c r="BL103" s="4"/>
      <c r="BM103" s="41">
        <f t="shared" ca="1" si="77"/>
        <v>0.4966897559482375</v>
      </c>
      <c r="BN103" s="4">
        <f t="shared" ca="1" si="59"/>
        <v>0</v>
      </c>
      <c r="BO103" s="44">
        <f t="shared" ca="1" si="78"/>
        <v>0.24887736976190089</v>
      </c>
    </row>
    <row r="104" spans="1:67" x14ac:dyDescent="0.3">
      <c r="A104" s="12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12"/>
      <c r="N104" s="41">
        <f t="shared" ca="1" si="60"/>
        <v>0.13788928858682939</v>
      </c>
      <c r="O104" s="4">
        <f t="shared" ca="1" si="61"/>
        <v>6.2423041509680243E-3</v>
      </c>
      <c r="P104" s="4"/>
      <c r="Q104" s="41">
        <f t="shared" ca="1" si="62"/>
        <v>0.36945339110211167</v>
      </c>
      <c r="R104" s="4">
        <f t="shared" ca="1" si="43"/>
        <v>0.35847476875237055</v>
      </c>
      <c r="S104" s="4"/>
      <c r="T104" s="41">
        <f t="shared" ca="1" si="63"/>
        <v>4.6921463779393401E-2</v>
      </c>
      <c r="U104" s="26">
        <f t="shared" ca="1" si="44"/>
        <v>3.945309170307653E-2</v>
      </c>
      <c r="V104" s="4"/>
      <c r="W104" s="41">
        <f t="shared" ca="1" si="64"/>
        <v>0.44573585653166553</v>
      </c>
      <c r="X104" s="4">
        <f t="shared" ca="1" si="45"/>
        <v>0.34767396809469914</v>
      </c>
      <c r="Y104" s="44">
        <f t="shared" ca="1" si="46"/>
        <v>0.75184413270111428</v>
      </c>
      <c r="AA104" s="12"/>
      <c r="AB104" s="41">
        <f t="shared" ca="1" si="65"/>
        <v>0.13788928858682939</v>
      </c>
      <c r="AC104" s="4">
        <f t="shared" ca="1" si="47"/>
        <v>4.2260746505746001E-3</v>
      </c>
      <c r="AD104" s="4"/>
      <c r="AE104" s="41">
        <f t="shared" ca="1" si="66"/>
        <v>0.36945339110211167</v>
      </c>
      <c r="AF104" s="26">
        <f t="shared" ca="1" si="48"/>
        <v>0.36942361332433737</v>
      </c>
      <c r="AG104" s="4"/>
      <c r="AH104" s="41">
        <f t="shared" ca="1" si="67"/>
        <v>4.6921463779393401E-2</v>
      </c>
      <c r="AI104" s="26">
        <f t="shared" ca="1" si="49"/>
        <v>4.6875795354235854E-2</v>
      </c>
      <c r="AJ104" s="4"/>
      <c r="AK104" s="41">
        <f t="shared" ca="1" si="68"/>
        <v>0.44573585653166553</v>
      </c>
      <c r="AL104" s="4">
        <f t="shared" ca="1" si="50"/>
        <v>0.36104604379064908</v>
      </c>
      <c r="AM104" s="44">
        <f t="shared" ca="1" si="51"/>
        <v>0.78157152711979694</v>
      </c>
      <c r="AO104" s="12"/>
      <c r="AP104" s="41">
        <f t="shared" ca="1" si="69"/>
        <v>0.13788928858682939</v>
      </c>
      <c r="AQ104" s="4">
        <f t="shared" ca="1" si="52"/>
        <v>4.2260746505746001E-3</v>
      </c>
      <c r="AR104" s="4"/>
      <c r="AS104" s="41">
        <f t="shared" ca="1" si="70"/>
        <v>0.36945339110211167</v>
      </c>
      <c r="AT104" s="47">
        <f t="shared" ca="1" si="53"/>
        <v>0.35616549625088978</v>
      </c>
      <c r="AU104" s="4"/>
      <c r="AV104" s="41">
        <f t="shared" ca="1" si="71"/>
        <v>4.6921463779393401E-2</v>
      </c>
      <c r="AW104" s="26">
        <f t="shared" ca="1" si="54"/>
        <v>4.0774355796788314E-2</v>
      </c>
      <c r="AX104" s="4"/>
      <c r="AY104" s="41">
        <f t="shared" ca="1" si="72"/>
        <v>0.44573585653166553</v>
      </c>
      <c r="AZ104" s="4">
        <f t="shared" ca="1" si="55"/>
        <v>0.27635623104963264</v>
      </c>
      <c r="BA104" s="44">
        <f t="shared" ca="1" si="73"/>
        <v>0.67752215774788538</v>
      </c>
      <c r="BC104" s="12"/>
      <c r="BD104" s="41">
        <f t="shared" ca="1" si="74"/>
        <v>0.13788928858682939</v>
      </c>
      <c r="BE104" s="4">
        <f t="shared" ca="1" si="56"/>
        <v>1.6306937267007007E-2</v>
      </c>
      <c r="BF104" s="4"/>
      <c r="BG104" s="41">
        <f t="shared" ca="1" si="75"/>
        <v>0.36945339110211167</v>
      </c>
      <c r="BH104" s="26">
        <f t="shared" ca="1" si="57"/>
        <v>0.34755557481518889</v>
      </c>
      <c r="BI104" s="4"/>
      <c r="BJ104" s="41">
        <f t="shared" ca="1" si="76"/>
        <v>4.6921463779393401E-2</v>
      </c>
      <c r="BK104" s="26">
        <f t="shared" ca="1" si="58"/>
        <v>2.6573438208395476E-2</v>
      </c>
      <c r="BL104" s="4"/>
      <c r="BM104" s="41">
        <f t="shared" ca="1" si="77"/>
        <v>0.44573585653166553</v>
      </c>
      <c r="BN104" s="4">
        <f t="shared" ca="1" si="59"/>
        <v>0</v>
      </c>
      <c r="BO104" s="44">
        <f t="shared" ca="1" si="78"/>
        <v>0.39043595029059136</v>
      </c>
    </row>
    <row r="105" spans="1:67" ht="15" thickBot="1" x14ac:dyDescent="0.35">
      <c r="A105" s="22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22"/>
      <c r="N105" s="42">
        <f t="shared" ca="1" si="60"/>
        <v>0.15981909031765942</v>
      </c>
      <c r="O105" s="43">
        <f t="shared" ca="1" si="61"/>
        <v>7.2350751905260703E-3</v>
      </c>
      <c r="P105" s="43"/>
      <c r="Q105" s="42">
        <f t="shared" ca="1" si="62"/>
        <v>0.24604780082721389</v>
      </c>
      <c r="R105" s="43">
        <f t="shared" ca="1" si="43"/>
        <v>0.23873628075371234</v>
      </c>
      <c r="S105" s="43"/>
      <c r="T105" s="42">
        <f t="shared" ca="1" si="63"/>
        <v>0.37884107338748058</v>
      </c>
      <c r="U105" s="138">
        <f t="shared" ca="1" si="44"/>
        <v>0.31854188691812046</v>
      </c>
      <c r="V105" s="43"/>
      <c r="W105" s="42">
        <f t="shared" ca="1" si="64"/>
        <v>0.21529203546764608</v>
      </c>
      <c r="X105" s="43">
        <f t="shared" ca="1" si="45"/>
        <v>0.16792778766476396</v>
      </c>
      <c r="Y105" s="45">
        <f t="shared" ca="1" si="46"/>
        <v>0.73244103052712295</v>
      </c>
      <c r="AA105" s="22"/>
      <c r="AB105" s="42">
        <f t="shared" ca="1" si="65"/>
        <v>0.15981909031765942</v>
      </c>
      <c r="AC105" s="43">
        <f t="shared" ca="1" si="47"/>
        <v>4.8981861694358262E-3</v>
      </c>
      <c r="AD105" s="43"/>
      <c r="AE105" s="42">
        <f t="shared" ca="1" si="66"/>
        <v>0.24604780082721389</v>
      </c>
      <c r="AF105" s="138">
        <f t="shared" ca="1" si="48"/>
        <v>0.24602796948471889</v>
      </c>
      <c r="AG105" s="43"/>
      <c r="AH105" s="42">
        <f t="shared" ca="1" si="67"/>
        <v>0.37884107338748058</v>
      </c>
      <c r="AI105" s="138">
        <f t="shared" ca="1" si="49"/>
        <v>0.37847234927247975</v>
      </c>
      <c r="AJ105" s="43"/>
      <c r="AK105" s="42">
        <f t="shared" ca="1" si="68"/>
        <v>0.21529203546764608</v>
      </c>
      <c r="AL105" s="43">
        <f t="shared" ca="1" si="50"/>
        <v>0.17438654872879333</v>
      </c>
      <c r="AM105" s="45">
        <f t="shared" ca="1" si="51"/>
        <v>0.80378505365542774</v>
      </c>
      <c r="AO105" s="22"/>
      <c r="AP105" s="42">
        <f t="shared" ca="1" si="69"/>
        <v>0.15981909031765942</v>
      </c>
      <c r="AQ105" s="43">
        <f t="shared" ca="1" si="52"/>
        <v>4.8981861694358262E-3</v>
      </c>
      <c r="AR105" s="43"/>
      <c r="AS105" s="42">
        <f t="shared" ca="1" si="70"/>
        <v>0.24604780082721389</v>
      </c>
      <c r="AT105" s="49">
        <f t="shared" ca="1" si="53"/>
        <v>0.23719835625718755</v>
      </c>
      <c r="AU105" s="43"/>
      <c r="AV105" s="42">
        <f t="shared" ca="1" si="71"/>
        <v>0.37884107338748058</v>
      </c>
      <c r="AW105" s="138">
        <f t="shared" ca="1" si="54"/>
        <v>0.32920969365670594</v>
      </c>
      <c r="AX105" s="43"/>
      <c r="AY105" s="42">
        <f t="shared" ca="1" si="72"/>
        <v>0.21529203546764608</v>
      </c>
      <c r="AZ105" s="43">
        <f t="shared" ca="1" si="55"/>
        <v>0.13348106198994056</v>
      </c>
      <c r="BA105" s="45">
        <f t="shared" ca="1" si="73"/>
        <v>0.7047872980732699</v>
      </c>
      <c r="BC105" s="22"/>
      <c r="BD105" s="42">
        <f t="shared" ca="1" si="74"/>
        <v>0.15981909031765942</v>
      </c>
      <c r="BE105" s="43">
        <f t="shared" ca="1" si="56"/>
        <v>1.8900379475372306E-2</v>
      </c>
      <c r="BF105" s="43"/>
      <c r="BG105" s="42">
        <f t="shared" ca="1" si="75"/>
        <v>0.24604780082721389</v>
      </c>
      <c r="BH105" s="138">
        <f t="shared" ca="1" si="57"/>
        <v>0.23146433869077745</v>
      </c>
      <c r="BI105" s="43"/>
      <c r="BJ105" s="42">
        <f t="shared" ca="1" si="76"/>
        <v>0.37884107338748058</v>
      </c>
      <c r="BK105" s="138">
        <f t="shared" ca="1" si="58"/>
        <v>0.21455234009314145</v>
      </c>
      <c r="BL105" s="43"/>
      <c r="BM105" s="42">
        <f t="shared" ca="1" si="77"/>
        <v>0.21529203546764608</v>
      </c>
      <c r="BN105" s="43">
        <f t="shared" ca="1" si="59"/>
        <v>0</v>
      </c>
      <c r="BO105" s="45">
        <f t="shared" ca="1" si="78"/>
        <v>0.46491705825929119</v>
      </c>
    </row>
    <row r="106" spans="1:67" x14ac:dyDescent="0.3">
      <c r="N106" s="40"/>
    </row>
    <row r="107" spans="1:67" x14ac:dyDescent="0.3">
      <c r="N107" s="40"/>
    </row>
    <row r="108" spans="1:67" x14ac:dyDescent="0.3">
      <c r="N108" s="40"/>
    </row>
    <row r="109" spans="1:67" x14ac:dyDescent="0.3">
      <c r="N109" s="40"/>
    </row>
    <row r="110" spans="1:67" x14ac:dyDescent="0.3">
      <c r="N110" s="40"/>
    </row>
    <row r="111" spans="1:67" x14ac:dyDescent="0.3">
      <c r="N111" s="40"/>
    </row>
  </sheetData>
  <mergeCells count="26">
    <mergeCell ref="AO1:BO1"/>
    <mergeCell ref="AA2:AM2"/>
    <mergeCell ref="AA3:AC3"/>
    <mergeCell ref="AD3:AF3"/>
    <mergeCell ref="AG3:AI3"/>
    <mergeCell ref="AJ3:AL3"/>
    <mergeCell ref="AM3:AM4"/>
    <mergeCell ref="BC2:BO2"/>
    <mergeCell ref="BC3:BE3"/>
    <mergeCell ref="BF3:BH3"/>
    <mergeCell ref="BI3:BK3"/>
    <mergeCell ref="BL3:BN3"/>
    <mergeCell ref="BO3:BO4"/>
    <mergeCell ref="AO2:BA2"/>
    <mergeCell ref="AO3:AQ3"/>
    <mergeCell ref="AR3:AT3"/>
    <mergeCell ref="AU3:AW3"/>
    <mergeCell ref="AX3:AZ3"/>
    <mergeCell ref="BA3:BA4"/>
    <mergeCell ref="S3:U3"/>
    <mergeCell ref="V3:X3"/>
    <mergeCell ref="M2:Y2"/>
    <mergeCell ref="Y3:Y4"/>
    <mergeCell ref="M1:AM1"/>
    <mergeCell ref="M3:O3"/>
    <mergeCell ref="P3:R3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E3BAF50C2B6B41AAFDA62284072652" ma:contentTypeVersion="11" ma:contentTypeDescription="Create a new document." ma:contentTypeScope="" ma:versionID="e0065fe47e341f83d0d959ca2b295e82">
  <xsd:schema xmlns:xsd="http://www.w3.org/2001/XMLSchema" xmlns:xs="http://www.w3.org/2001/XMLSchema" xmlns:p="http://schemas.microsoft.com/office/2006/metadata/properties" xmlns:ns3="2a9d9ae1-68a2-4e87-8c5f-c142db906326" xmlns:ns4="58757c36-3242-4c05-87e3-bda54e5651a6" targetNamespace="http://schemas.microsoft.com/office/2006/metadata/properties" ma:root="true" ma:fieldsID="aba2086bac3f1b163ac045ed8f7dc0fe" ns3:_="" ns4:_="">
    <xsd:import namespace="2a9d9ae1-68a2-4e87-8c5f-c142db906326"/>
    <xsd:import namespace="58757c36-3242-4c05-87e3-bda54e5651a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9d9ae1-68a2-4e87-8c5f-c142db9063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757c36-3242-4c05-87e3-bda54e5651a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D96898-940B-4D62-98D0-9A250DDBE9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9d9ae1-68a2-4e87-8c5f-c142db906326"/>
    <ds:schemaRef ds:uri="58757c36-3242-4c05-87e3-bda54e5651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A2CCA1-5634-4243-AF97-F7E6E6024423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a9d9ae1-68a2-4e87-8c5f-c142db906326"/>
    <ds:schemaRef ds:uri="http://purl.org/dc/terms/"/>
    <ds:schemaRef ds:uri="58757c36-3242-4c05-87e3-bda54e5651a6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B78CD88-232D-47DD-8149-2289C23D12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SEMARANG</vt:lpstr>
      <vt:lpstr>VIENTIANE</vt:lpstr>
      <vt:lpstr>Sensitivity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Ampolini</dc:creator>
  <cp:lastModifiedBy>Alice Ampolini</cp:lastModifiedBy>
  <dcterms:created xsi:type="dcterms:W3CDTF">2022-04-26T13:23:39Z</dcterms:created>
  <dcterms:modified xsi:type="dcterms:W3CDTF">2022-07-11T09:38:20Z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0x01010036E3BAF50C2B6B41AAFDA62284072652</vt:lpwstr>
  </property>
</Properties>
</file>