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Profession AI corso\Excel 3 - studio\"/>
    </mc:Choice>
  </mc:AlternateContent>
  <xr:revisionPtr revIDLastSave="0" documentId="13_ncr:1_{541EB5B7-294D-4ABC-9F4B-046790130C24}" xr6:coauthVersionLast="47" xr6:coauthVersionMax="47" xr10:uidLastSave="{00000000-0000-0000-0000-000000000000}"/>
  <bookViews>
    <workbookView xWindow="-120" yWindow="-120" windowWidth="24240" windowHeight="13020" firstSheet="1" activeTab="3" xr2:uid="{7E98B9D4-AE38-41A7-BD6A-4EC955F53DF8}"/>
  </bookViews>
  <sheets>
    <sheet name="Parameters" sheetId="1" r:id="rId1"/>
    <sheet name="Data" sheetId="2" r:id="rId2"/>
    <sheet name="Sample" sheetId="3" r:id="rId3"/>
    <sheet name="Statistical Insight" sheetId="9" r:id="rId4"/>
    <sheet name="(Un)correlated variables" sheetId="5" r:id="rId5"/>
    <sheet name="Linear regression" sheetId="6" r:id="rId6"/>
    <sheet name="Foglio3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G6" i="9" l="1"/>
  <c r="B5" i="9" s="1"/>
  <c r="B2" i="9"/>
  <c r="G2" i="9"/>
  <c r="G3" i="9" s="1"/>
  <c r="G1" i="9"/>
  <c r="B3" i="9"/>
  <c r="B1" i="9"/>
  <c r="G4" i="9" s="1"/>
  <c r="C2" i="5"/>
  <c r="G7" i="9" l="1"/>
  <c r="B6" i="9"/>
  <c r="B7" i="9"/>
  <c r="G9" i="9"/>
  <c r="A2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H2" i="5"/>
  <c r="H4" i="5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" i="2"/>
</calcChain>
</file>

<file path=xl/sharedStrings.xml><?xml version="1.0" encoding="utf-8"?>
<sst xmlns="http://schemas.openxmlformats.org/spreadsheetml/2006/main" count="58" uniqueCount="53">
  <si>
    <t>Probabilty</t>
  </si>
  <si>
    <t>Mean</t>
  </si>
  <si>
    <t>StdDev</t>
  </si>
  <si>
    <t>Data</t>
  </si>
  <si>
    <t>Groups</t>
  </si>
  <si>
    <t>Sample data</t>
  </si>
  <si>
    <t>STDDEV</t>
  </si>
  <si>
    <t>EXPECTED VALUE</t>
  </si>
  <si>
    <t>COUNT</t>
  </si>
  <si>
    <t>CONFIDENCE RATE</t>
  </si>
  <si>
    <t>Estimation of p parameter</t>
  </si>
  <si>
    <t>Confidence interval</t>
  </si>
  <si>
    <t>Number of cats</t>
  </si>
  <si>
    <t>Correlation age and cats</t>
  </si>
  <si>
    <t>Desired correlation "r"</t>
  </si>
  <si>
    <t>Age of partner</t>
  </si>
  <si>
    <t>Actual correlation</t>
  </si>
  <si>
    <t>Y(age)</t>
  </si>
  <si>
    <t>X(rank)</t>
  </si>
  <si>
    <t>Errore standard</t>
  </si>
  <si>
    <t>OUTPUT RIEPILOGO</t>
  </si>
  <si>
    <t>Statistica della regressione</t>
  </si>
  <si>
    <t>R multiplo</t>
  </si>
  <si>
    <t>R al quadrato</t>
  </si>
  <si>
    <t>R al quadrato corretto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</si>
  <si>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</si>
  <si>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</si>
  <si>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</si>
  <si>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</si>
  <si>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</si>
  <si>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</si>
  <si>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</si>
  <si>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</si>
  <si>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</si>
  <si>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</si>
  <si>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</si>
  <si>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</si>
  <si>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</si>
  <si>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</si>
  <si>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</si>
  <si>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</si>
  <si>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</si>
  <si>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</si>
  <si>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 xml:space="preserve">Il coefficiente di correlazione ha valore negativo compreso tra -1 e 0, ciò significa che tra le variabili esiste una relazione negativa tale per cui all'aumentare dell'età diminuisce il numero di gatti posseduti. In aggiunta, essendo il valore prossimo allo zero e lontano da -1, possiamo concludere che ci sia un legame molto debole tra le due variabili per cui all'aumentare di X, la variabile Y diminuisce di poche unità. </t>
  </si>
  <si>
    <t>Il coefficiente di correlazione ha un valore positivo compreso tra 0 e 1, questo ci indica che le due varibili variano insieme, all'aumentare di X aumenta anche Y, inoltre il valore molto vicino a 1 ci indica che la relazione è molto forte, abbiamo quasi una perfetta correlazione positiva. Ci aspettiamo infatti che, creando diagramma di dispersione, la retta abbia pendenza positiva e i punti delle unità statistiche siano molto vicini ad essa.</t>
  </si>
  <si>
    <t>statistica z</t>
  </si>
  <si>
    <t>Media c</t>
  </si>
  <si>
    <t>Varianza</t>
  </si>
  <si>
    <t>Dev. Standard</t>
  </si>
  <si>
    <t>Standard error</t>
  </si>
  <si>
    <t>alfa</t>
  </si>
  <si>
    <t>Test ipotesi</t>
  </si>
  <si>
    <t>questo parametro stabilisce i limiti entro cui deve ricadere il test di ipotesi. Il mio intervallo sarà +2,57 -2,57, essendo il test di ipotesi 0,43 ricade nell'intervallo e non posso accettare l'ipotesi nulla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</si>
</sst>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4"/>
      <name val="Comic Sans MS"/>
      <family val="4"/>
    </font>
    <font>
      <i/>
      <sz val="11"/>
      <color theme="1"/>
      <name val="Calibri"/>
      <family val="2"/>
      <scheme val="minor"/>
    </font>
    <font>
      <sz val="12"/>
      <color rgb="FF000000"/>
      <name val="GeneralSans-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" fontId="1" fillId="0" borderId="3" xfId="0" applyNumberFormat="1" applyFont="1" applyBorder="1"/>
    <xf numFmtId="1" fontId="0" fillId="0" borderId="5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1" xfId="0" applyBorder="1"/>
    <xf numFmtId="0" fontId="0" fillId="0" borderId="10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0" xfId="0" applyFont="1"/>
    <xf numFmtId="0" fontId="0" fillId="0" borderId="13" xfId="0" applyBorder="1"/>
    <xf numFmtId="0" fontId="0" fillId="0" borderId="12" xfId="0" applyBorder="1"/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regression'!$A$1:$B$1</c:f>
              <c:strCache>
                <c:ptCount val="1"/>
                <c:pt idx="0">
                  <c:v>Y(age) X(rank)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651724227540864E-2"/>
                  <c:y val="0.21964362494889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yVal>
            <c:numRef>
              <c:f>'Linear regression'!$A$2:$A$143</c:f>
              <c:numCache>
                <c:formatCode>0</c:formatCode>
                <c:ptCount val="142"/>
                <c:pt idx="0">
                  <c:v>18.547467911074957</c:v>
                </c:pt>
                <c:pt idx="1">
                  <c:v>19.433707873350652</c:v>
                </c:pt>
                <c:pt idx="2">
                  <c:v>20.034334888843695</c:v>
                </c:pt>
                <c:pt idx="3">
                  <c:v>21.556350666428727</c:v>
                </c:pt>
                <c:pt idx="4">
                  <c:v>22.917857313907085</c:v>
                </c:pt>
                <c:pt idx="5">
                  <c:v>23.195076890790634</c:v>
                </c:pt>
                <c:pt idx="6">
                  <c:v>23.223272059402763</c:v>
                </c:pt>
                <c:pt idx="7">
                  <c:v>23.262889764129799</c:v>
                </c:pt>
                <c:pt idx="8">
                  <c:v>23.842134841688317</c:v>
                </c:pt>
                <c:pt idx="9">
                  <c:v>24.07675907591576</c:v>
                </c:pt>
                <c:pt idx="10">
                  <c:v>25.218080184683323</c:v>
                </c:pt>
                <c:pt idx="11">
                  <c:v>25.480923591556181</c:v>
                </c:pt>
                <c:pt idx="12">
                  <c:v>25.595438333035911</c:v>
                </c:pt>
                <c:pt idx="13">
                  <c:v>25.788874680408821</c:v>
                </c:pt>
                <c:pt idx="14">
                  <c:v>25.843846113488294</c:v>
                </c:pt>
                <c:pt idx="15">
                  <c:v>25.879090074253455</c:v>
                </c:pt>
                <c:pt idx="16">
                  <c:v>26.378612205162245</c:v>
                </c:pt>
                <c:pt idx="17">
                  <c:v>26.847321642383857</c:v>
                </c:pt>
                <c:pt idx="18">
                  <c:v>27.382698988094006</c:v>
                </c:pt>
                <c:pt idx="19">
                  <c:v>28.523096171723708</c:v>
                </c:pt>
                <c:pt idx="20">
                  <c:v>28.911775985866981</c:v>
                </c:pt>
                <c:pt idx="21">
                  <c:v>29.151154489445226</c:v>
                </c:pt>
                <c:pt idx="22">
                  <c:v>29.272354057542117</c:v>
                </c:pt>
                <c:pt idx="23">
                  <c:v>29.513692270131816</c:v>
                </c:pt>
                <c:pt idx="24">
                  <c:v>29.548590408746961</c:v>
                </c:pt>
                <c:pt idx="25">
                  <c:v>29.645948844894697</c:v>
                </c:pt>
                <c:pt idx="26">
                  <c:v>29.722600230854155</c:v>
                </c:pt>
                <c:pt idx="27">
                  <c:v>29.742064861025458</c:v>
                </c:pt>
                <c:pt idx="28">
                  <c:v>29.892742771033493</c:v>
                </c:pt>
                <c:pt idx="29">
                  <c:v>29.986093350511023</c:v>
                </c:pt>
                <c:pt idx="30">
                  <c:v>30.233771697342</c:v>
                </c:pt>
                <c:pt idx="31">
                  <c:v>30.32746956775059</c:v>
                </c:pt>
                <c:pt idx="32">
                  <c:v>31.447368808257728</c:v>
                </c:pt>
                <c:pt idx="33">
                  <c:v>32.296432483278835</c:v>
                </c:pt>
                <c:pt idx="34">
                  <c:v>32.369408357164808</c:v>
                </c:pt>
                <c:pt idx="35">
                  <c:v>32.487867728159287</c:v>
                </c:pt>
                <c:pt idx="36">
                  <c:v>33.328373735117509</c:v>
                </c:pt>
                <c:pt idx="37">
                  <c:v>33.480337448416726</c:v>
                </c:pt>
                <c:pt idx="38">
                  <c:v>33.564276781400082</c:v>
                </c:pt>
                <c:pt idx="39">
                  <c:v>33.60560791699416</c:v>
                </c:pt>
                <c:pt idx="40">
                  <c:v>33.742115337664771</c:v>
                </c:pt>
                <c:pt idx="41">
                  <c:v>33.889719982333723</c:v>
                </c:pt>
                <c:pt idx="42">
                  <c:v>33.890442571927643</c:v>
                </c:pt>
                <c:pt idx="43">
                  <c:v>33.932352949408823</c:v>
                </c:pt>
                <c:pt idx="44">
                  <c:v>34.665928463791865</c:v>
                </c:pt>
                <c:pt idx="45">
                  <c:v>34.859577243395066</c:v>
                </c:pt>
                <c:pt idx="46">
                  <c:v>34.927581076281818</c:v>
                </c:pt>
                <c:pt idx="47">
                  <c:v>34.937046952243939</c:v>
                </c:pt>
                <c:pt idx="48">
                  <c:v>34.962038010663058</c:v>
                </c:pt>
                <c:pt idx="49">
                  <c:v>35.203870214654636</c:v>
                </c:pt>
                <c:pt idx="50">
                  <c:v>35.779202546683827</c:v>
                </c:pt>
                <c:pt idx="51">
                  <c:v>35.790806330611815</c:v>
                </c:pt>
                <c:pt idx="52">
                  <c:v>36.4422146216775</c:v>
                </c:pt>
                <c:pt idx="53">
                  <c:v>36.45511004245072</c:v>
                </c:pt>
                <c:pt idx="54">
                  <c:v>36.485738010933702</c:v>
                </c:pt>
                <c:pt idx="55">
                  <c:v>36.498406758335499</c:v>
                </c:pt>
                <c:pt idx="56">
                  <c:v>36.527705479312417</c:v>
                </c:pt>
                <c:pt idx="57">
                  <c:v>36.559336959688238</c:v>
                </c:pt>
                <c:pt idx="58">
                  <c:v>36.602721496551304</c:v>
                </c:pt>
                <c:pt idx="59">
                  <c:v>36.839774855220334</c:v>
                </c:pt>
                <c:pt idx="60">
                  <c:v>36.933267696540739</c:v>
                </c:pt>
                <c:pt idx="61">
                  <c:v>37.28581486455176</c:v>
                </c:pt>
                <c:pt idx="62">
                  <c:v>37.509211010322161</c:v>
                </c:pt>
                <c:pt idx="63">
                  <c:v>37.546890794033786</c:v>
                </c:pt>
                <c:pt idx="64">
                  <c:v>38.120540604098544</c:v>
                </c:pt>
                <c:pt idx="65">
                  <c:v>38.211184492262369</c:v>
                </c:pt>
                <c:pt idx="66">
                  <c:v>38.359834660199112</c:v>
                </c:pt>
                <c:pt idx="67">
                  <c:v>38.425722261730051</c:v>
                </c:pt>
                <c:pt idx="68">
                  <c:v>38.65478690524268</c:v>
                </c:pt>
                <c:pt idx="69">
                  <c:v>38.786764277616982</c:v>
                </c:pt>
                <c:pt idx="70">
                  <c:v>38.822408404430625</c:v>
                </c:pt>
                <c:pt idx="71">
                  <c:v>38.915706879180668</c:v>
                </c:pt>
                <c:pt idx="72">
                  <c:v>39.014367795381581</c:v>
                </c:pt>
                <c:pt idx="73">
                  <c:v>39.121621637056215</c:v>
                </c:pt>
                <c:pt idx="74">
                  <c:v>39.511541060597146</c:v>
                </c:pt>
                <c:pt idx="75">
                  <c:v>39.561760446456006</c:v>
                </c:pt>
                <c:pt idx="76">
                  <c:v>39.715441186761026</c:v>
                </c:pt>
                <c:pt idx="77">
                  <c:v>39.716040538817317</c:v>
                </c:pt>
                <c:pt idx="78">
                  <c:v>40.133205394907748</c:v>
                </c:pt>
                <c:pt idx="79">
                  <c:v>40.169758967814474</c:v>
                </c:pt>
                <c:pt idx="80">
                  <c:v>40.500421810520912</c:v>
                </c:pt>
                <c:pt idx="81">
                  <c:v>41.055345976750104</c:v>
                </c:pt>
                <c:pt idx="82">
                  <c:v>41.247362321497505</c:v>
                </c:pt>
                <c:pt idx="83">
                  <c:v>41.466118147009269</c:v>
                </c:pt>
                <c:pt idx="84">
                  <c:v>41.557009896242697</c:v>
                </c:pt>
                <c:pt idx="85">
                  <c:v>41.58850791326477</c:v>
                </c:pt>
                <c:pt idx="86">
                  <c:v>41.871308690304922</c:v>
                </c:pt>
                <c:pt idx="87">
                  <c:v>42.044007632141515</c:v>
                </c:pt>
                <c:pt idx="88">
                  <c:v>42.121440352187236</c:v>
                </c:pt>
                <c:pt idx="89">
                  <c:v>42.509631849140526</c:v>
                </c:pt>
                <c:pt idx="90">
                  <c:v>42.743240406799565</c:v>
                </c:pt>
                <c:pt idx="91">
                  <c:v>42.802547513328818</c:v>
                </c:pt>
                <c:pt idx="92">
                  <c:v>43.124471554243833</c:v>
                </c:pt>
                <c:pt idx="93">
                  <c:v>43.318887553063405</c:v>
                </c:pt>
                <c:pt idx="94">
                  <c:v>43.4572685806897</c:v>
                </c:pt>
                <c:pt idx="95">
                  <c:v>43.916584620675927</c:v>
                </c:pt>
                <c:pt idx="96">
                  <c:v>43.953401870689127</c:v>
                </c:pt>
                <c:pt idx="97">
                  <c:v>44.091811400774375</c:v>
                </c:pt>
                <c:pt idx="98">
                  <c:v>44.274003183354786</c:v>
                </c:pt>
                <c:pt idx="99">
                  <c:v>44.323687337538054</c:v>
                </c:pt>
                <c:pt idx="100">
                  <c:v>44.564127992534928</c:v>
                </c:pt>
                <c:pt idx="101">
                  <c:v>44.699718569025421</c:v>
                </c:pt>
                <c:pt idx="102">
                  <c:v>44.723008447919369</c:v>
                </c:pt>
                <c:pt idx="103">
                  <c:v>44.811352391941384</c:v>
                </c:pt>
                <c:pt idx="104">
                  <c:v>45.82801050553828</c:v>
                </c:pt>
                <c:pt idx="105">
                  <c:v>46.239426325746436</c:v>
                </c:pt>
                <c:pt idx="106">
                  <c:v>46.413980615327958</c:v>
                </c:pt>
                <c:pt idx="107">
                  <c:v>46.483613492542233</c:v>
                </c:pt>
                <c:pt idx="108">
                  <c:v>46.887559357286278</c:v>
                </c:pt>
                <c:pt idx="109">
                  <c:v>46.945050673521649</c:v>
                </c:pt>
                <c:pt idx="110">
                  <c:v>46.967806057536357</c:v>
                </c:pt>
                <c:pt idx="111">
                  <c:v>46.968483631553347</c:v>
                </c:pt>
                <c:pt idx="112">
                  <c:v>47.062198709768097</c:v>
                </c:pt>
                <c:pt idx="113">
                  <c:v>47.58215282716256</c:v>
                </c:pt>
                <c:pt idx="114">
                  <c:v>47.583455347021228</c:v>
                </c:pt>
                <c:pt idx="115">
                  <c:v>47.744633598975831</c:v>
                </c:pt>
                <c:pt idx="116">
                  <c:v>47.86795974422698</c:v>
                </c:pt>
                <c:pt idx="117">
                  <c:v>48.133491462756382</c:v>
                </c:pt>
                <c:pt idx="118">
                  <c:v>48.452027046320268</c:v>
                </c:pt>
                <c:pt idx="119">
                  <c:v>49.25599320985566</c:v>
                </c:pt>
                <c:pt idx="120">
                  <c:v>49.266506743634679</c:v>
                </c:pt>
                <c:pt idx="121">
                  <c:v>49.75920290187188</c:v>
                </c:pt>
                <c:pt idx="122">
                  <c:v>49.855009540176894</c:v>
                </c:pt>
                <c:pt idx="123">
                  <c:v>49.951800440234045</c:v>
                </c:pt>
                <c:pt idx="124">
                  <c:v>50.032647683761581</c:v>
                </c:pt>
                <c:pt idx="125">
                  <c:v>50.847966301828976</c:v>
                </c:pt>
                <c:pt idx="126">
                  <c:v>51.179050508499458</c:v>
                </c:pt>
                <c:pt idx="127">
                  <c:v>52.085425407544015</c:v>
                </c:pt>
                <c:pt idx="128">
                  <c:v>52.70460917192257</c:v>
                </c:pt>
                <c:pt idx="129">
                  <c:v>53.764764250967971</c:v>
                </c:pt>
                <c:pt idx="130">
                  <c:v>54.805159990668656</c:v>
                </c:pt>
                <c:pt idx="131">
                  <c:v>55.459449196607849</c:v>
                </c:pt>
                <c:pt idx="132">
                  <c:v>55.56419048992673</c:v>
                </c:pt>
                <c:pt idx="133">
                  <c:v>55.789576921181407</c:v>
                </c:pt>
                <c:pt idx="134">
                  <c:v>56.459757571920449</c:v>
                </c:pt>
                <c:pt idx="135">
                  <c:v>57.075752180552421</c:v>
                </c:pt>
                <c:pt idx="136">
                  <c:v>58.366864328445473</c:v>
                </c:pt>
                <c:pt idx="137">
                  <c:v>59.319991512319575</c:v>
                </c:pt>
                <c:pt idx="138">
                  <c:v>61.309957877286223</c:v>
                </c:pt>
                <c:pt idx="139">
                  <c:v>64.206781759430015</c:v>
                </c:pt>
                <c:pt idx="140">
                  <c:v>67.036971151476763</c:v>
                </c:pt>
                <c:pt idx="141">
                  <c:v>68.644690225690525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9DC-9AF9-D6BE8244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3768"/>
        <c:axId val="468329528"/>
      </c:scatterChart>
      <c:valAx>
        <c:axId val="46832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329528"/>
        <c:crosses val="autoZero"/>
        <c:crossBetween val="midCat"/>
      </c:valAx>
      <c:valAx>
        <c:axId val="4683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3237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12</xdr:row>
      <xdr:rowOff>61911</xdr:rowOff>
    </xdr:from>
    <xdr:to>
      <xdr:col>8</xdr:col>
      <xdr:colOff>371475</xdr:colOff>
      <xdr:row>19</xdr:row>
      <xdr:rowOff>123824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C82893E-767C-1C9D-CC5E-0D42F6719A52}"/>
            </a:ext>
          </a:extLst>
        </xdr:cNvPr>
        <xdr:cNvSpPr txBox="1"/>
      </xdr:nvSpPr>
      <xdr:spPr>
        <a:xfrm>
          <a:off x="2486025" y="2814636"/>
          <a:ext cx="4410075" cy="139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Partendo</a:t>
          </a:r>
          <a:r>
            <a:rPr lang="it-IT" sz="1100" baseline="0"/>
            <a:t> dall'ipotesi che la media del campione sia uguale alla media della popolazione i dati ci mostrano che non abbiamo sufficienti elementi per rifiutare l'ipotesi nulla.</a:t>
          </a:r>
        </a:p>
        <a:p>
          <a:endParaRPr lang="it-IT" sz="1100" baseline="0"/>
        </a:p>
        <a:p>
          <a:r>
            <a:rPr lang="it-IT" sz="1100" baseline="0"/>
            <a:t>Con un livello di significatività di 0,01 otteniamo un p-value molto alto che non ci consente di accettare l'ipotesi nulla.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27</xdr:row>
      <xdr:rowOff>57151</xdr:rowOff>
    </xdr:from>
    <xdr:to>
      <xdr:col>17</xdr:col>
      <xdr:colOff>542925</xdr:colOff>
      <xdr:row>30</xdr:row>
      <xdr:rowOff>180975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42A4C947-2BD8-3A96-423C-460513421757}"/>
            </a:ext>
          </a:extLst>
        </xdr:cNvPr>
        <xdr:cNvSpPr txBox="1"/>
      </xdr:nvSpPr>
      <xdr:spPr>
        <a:xfrm>
          <a:off x="3771900" y="5286376"/>
          <a:ext cx="7315200" cy="695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I dati forniti dal grafico ci mostrano come il coefficiente di determinazione R2 sia vicino a 1. Questo significa che il modello ha un ottimo adattamento, inoltre attraverso la funzione di andalisi dati vediamo come i parametri di intercetta e variabile Y ricadano negli intervalli di accettabilità.</a:t>
          </a:r>
        </a:p>
      </xdr:txBody>
    </xdr:sp>
    <xdr:clientData/>
  </xdr:twoCellAnchor>
  <xdr:twoCellAnchor>
    <xdr:from>
      <xdr:col>5</xdr:col>
      <xdr:colOff>466725</xdr:colOff>
      <xdr:row>1</xdr:row>
      <xdr:rowOff>95250</xdr:rowOff>
    </xdr:from>
    <xdr:to>
      <xdr:col>17</xdr:col>
      <xdr:colOff>219075</xdr:colOff>
      <xdr:row>25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4DCD2F7-0E2C-F719-B623-54697EFA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F01-38A4-4D51-913A-0B8BBCC50D98}">
  <dimension ref="A1:B4"/>
  <sheetViews>
    <sheetView showGridLines="0" workbookViewId="0">
      <selection activeCell="C10" sqref="C10"/>
    </sheetView>
  </sheetViews>
  <sheetFormatPr defaultRowHeight="15"/>
  <cols>
    <col min="1" max="1" width="12.42578125" bestFit="1" customWidth="1"/>
  </cols>
  <sheetData>
    <row r="1" spans="1:2" ht="21" thickTop="1" thickBot="1">
      <c r="A1" s="3" t="s">
        <v>0</v>
      </c>
      <c r="B1" s="4">
        <v>0.99</v>
      </c>
    </row>
    <row r="2" spans="1:2" ht="21" thickTop="1" thickBot="1">
      <c r="A2" s="3" t="s">
        <v>1</v>
      </c>
      <c r="B2" s="4">
        <v>42</v>
      </c>
    </row>
    <row r="3" spans="1:2" ht="21" thickTop="1" thickBot="1">
      <c r="A3" s="3" t="s">
        <v>2</v>
      </c>
      <c r="B3" s="4">
        <v>10</v>
      </c>
    </row>
    <row r="4" spans="1:2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9F56-1BE2-4198-AABD-48CCABC946A1}">
  <dimension ref="A1:B251"/>
  <sheetViews>
    <sheetView showGridLines="0" workbookViewId="0">
      <selection activeCell="B2" sqref="B2"/>
    </sheetView>
  </sheetViews>
  <sheetFormatPr defaultRowHeight="15"/>
  <cols>
    <col min="1" max="1" width="9.140625" style="7"/>
  </cols>
  <sheetData>
    <row r="1" spans="1:2" ht="21" thickTop="1" thickBot="1">
      <c r="A1" s="5" t="s">
        <v>3</v>
      </c>
      <c r="B1" s="3" t="s">
        <v>4</v>
      </c>
    </row>
    <row r="2" spans="1:2" ht="15.75" thickTop="1">
      <c r="A2" s="6">
        <f ca="1">_xlfn.NORM.INV(RAND(),Parameters!$B$2,Parameters!$B$3)</f>
        <v>34.175001105493806</v>
      </c>
      <c r="B2" s="2">
        <f ca="1">RANDBETWEEN(1,4)</f>
        <v>2</v>
      </c>
    </row>
    <row r="3" spans="1:2">
      <c r="A3" s="6">
        <f ca="1">_xlfn.NORM.INV(RAND(),Parameters!$B$2,Parameters!$B$3)</f>
        <v>49.343746389571919</v>
      </c>
      <c r="B3" s="1">
        <f t="shared" ref="B3:B66" ca="1" si="0">RANDBETWEEN(1,4)</f>
        <v>1</v>
      </c>
    </row>
    <row r="4" spans="1:2">
      <c r="A4" s="6">
        <f ca="1">_xlfn.NORM.INV(RAND(),Parameters!$B$2,Parameters!$B$3)</f>
        <v>46.057175279603612</v>
      </c>
      <c r="B4" s="1">
        <f t="shared" ca="1" si="0"/>
        <v>2</v>
      </c>
    </row>
    <row r="5" spans="1:2">
      <c r="A5" s="6">
        <f ca="1">_xlfn.NORM.INV(RAND(),Parameters!$B$2,Parameters!$B$3)</f>
        <v>33.265054474856569</v>
      </c>
      <c r="B5" s="1">
        <f t="shared" ca="1" si="0"/>
        <v>1</v>
      </c>
    </row>
    <row r="6" spans="1:2">
      <c r="A6" s="6">
        <f ca="1">_xlfn.NORM.INV(RAND(),Parameters!$B$2,Parameters!$B$3)</f>
        <v>47.858324506567094</v>
      </c>
      <c r="B6" s="1">
        <f t="shared" ca="1" si="0"/>
        <v>2</v>
      </c>
    </row>
    <row r="7" spans="1:2">
      <c r="A7" s="6">
        <f ca="1">_xlfn.NORM.INV(RAND(),Parameters!$B$2,Parameters!$B$3)</f>
        <v>56.110741513403575</v>
      </c>
      <c r="B7" s="1">
        <f t="shared" ca="1" si="0"/>
        <v>1</v>
      </c>
    </row>
    <row r="8" spans="1:2">
      <c r="A8" s="6">
        <f ca="1">_xlfn.NORM.INV(RAND(),Parameters!$B$2,Parameters!$B$3)</f>
        <v>36.906006911361949</v>
      </c>
      <c r="B8" s="1">
        <f t="shared" ca="1" si="0"/>
        <v>3</v>
      </c>
    </row>
    <row r="9" spans="1:2">
      <c r="A9" s="6">
        <f ca="1">_xlfn.NORM.INV(RAND(),Parameters!$B$2,Parameters!$B$3)</f>
        <v>53.316076822550784</v>
      </c>
      <c r="B9" s="1">
        <f t="shared" ca="1" si="0"/>
        <v>3</v>
      </c>
    </row>
    <row r="10" spans="1:2">
      <c r="A10" s="6">
        <f ca="1">_xlfn.NORM.INV(RAND(),Parameters!$B$2,Parameters!$B$3)</f>
        <v>41.514149388707267</v>
      </c>
      <c r="B10" s="1">
        <f t="shared" ca="1" si="0"/>
        <v>1</v>
      </c>
    </row>
    <row r="11" spans="1:2">
      <c r="A11" s="6">
        <f ca="1">_xlfn.NORM.INV(RAND(),Parameters!$B$2,Parameters!$B$3)</f>
        <v>39.804821274863819</v>
      </c>
      <c r="B11" s="1">
        <f t="shared" ca="1" si="0"/>
        <v>1</v>
      </c>
    </row>
    <row r="12" spans="1:2">
      <c r="A12" s="6">
        <f ca="1">_xlfn.NORM.INV(RAND(),Parameters!$B$2,Parameters!$B$3)</f>
        <v>26.440993570500531</v>
      </c>
      <c r="B12" s="1">
        <f t="shared" ca="1" si="0"/>
        <v>2</v>
      </c>
    </row>
    <row r="13" spans="1:2">
      <c r="A13" s="6">
        <f ca="1">_xlfn.NORM.INV(RAND(),Parameters!$B$2,Parameters!$B$3)</f>
        <v>38.516606878447291</v>
      </c>
      <c r="B13" s="1">
        <f t="shared" ca="1" si="0"/>
        <v>3</v>
      </c>
    </row>
    <row r="14" spans="1:2">
      <c r="A14" s="6">
        <f ca="1">_xlfn.NORM.INV(RAND(),Parameters!$B$2,Parameters!$B$3)</f>
        <v>42.557113834284387</v>
      </c>
      <c r="B14" s="1">
        <f t="shared" ca="1" si="0"/>
        <v>2</v>
      </c>
    </row>
    <row r="15" spans="1:2">
      <c r="A15" s="6">
        <f ca="1">_xlfn.NORM.INV(RAND(),Parameters!$B$2,Parameters!$B$3)</f>
        <v>53.467984182506299</v>
      </c>
      <c r="B15" s="1">
        <f t="shared" ca="1" si="0"/>
        <v>4</v>
      </c>
    </row>
    <row r="16" spans="1:2">
      <c r="A16" s="6">
        <f ca="1">_xlfn.NORM.INV(RAND(),Parameters!$B$2,Parameters!$B$3)</f>
        <v>42.543297727664118</v>
      </c>
      <c r="B16" s="1">
        <f t="shared" ca="1" si="0"/>
        <v>3</v>
      </c>
    </row>
    <row r="17" spans="1:2">
      <c r="A17" s="6">
        <f ca="1">_xlfn.NORM.INV(RAND(),Parameters!$B$2,Parameters!$B$3)</f>
        <v>22.459090445500237</v>
      </c>
      <c r="B17" s="1">
        <f t="shared" ca="1" si="0"/>
        <v>4</v>
      </c>
    </row>
    <row r="18" spans="1:2">
      <c r="A18" s="6">
        <f ca="1">_xlfn.NORM.INV(RAND(),Parameters!$B$2,Parameters!$B$3)</f>
        <v>48.256423239031498</v>
      </c>
      <c r="B18" s="1">
        <f t="shared" ca="1" si="0"/>
        <v>2</v>
      </c>
    </row>
    <row r="19" spans="1:2">
      <c r="A19" s="6">
        <f ca="1">_xlfn.NORM.INV(RAND(),Parameters!$B$2,Parameters!$B$3)</f>
        <v>36.763263768945542</v>
      </c>
      <c r="B19" s="1">
        <f t="shared" ca="1" si="0"/>
        <v>2</v>
      </c>
    </row>
    <row r="20" spans="1:2">
      <c r="A20" s="6">
        <f ca="1">_xlfn.NORM.INV(RAND(),Parameters!$B$2,Parameters!$B$3)</f>
        <v>41.714662833942228</v>
      </c>
      <c r="B20" s="1">
        <f t="shared" ca="1" si="0"/>
        <v>1</v>
      </c>
    </row>
    <row r="21" spans="1:2">
      <c r="A21" s="6">
        <f ca="1">_xlfn.NORM.INV(RAND(),Parameters!$B$2,Parameters!$B$3)</f>
        <v>54.654217617285205</v>
      </c>
      <c r="B21" s="1">
        <f t="shared" ca="1" si="0"/>
        <v>4</v>
      </c>
    </row>
    <row r="22" spans="1:2">
      <c r="A22" s="6">
        <f ca="1">_xlfn.NORM.INV(RAND(),Parameters!$B$2,Parameters!$B$3)</f>
        <v>53.452106535952069</v>
      </c>
      <c r="B22" s="1">
        <f t="shared" ca="1" si="0"/>
        <v>1</v>
      </c>
    </row>
    <row r="23" spans="1:2">
      <c r="A23" s="6">
        <f ca="1">_xlfn.NORM.INV(RAND(),Parameters!$B$2,Parameters!$B$3)</f>
        <v>34.638339083247878</v>
      </c>
      <c r="B23" s="1">
        <f t="shared" ca="1" si="0"/>
        <v>4</v>
      </c>
    </row>
    <row r="24" spans="1:2">
      <c r="A24" s="6">
        <f ca="1">_xlfn.NORM.INV(RAND(),Parameters!$B$2,Parameters!$B$3)</f>
        <v>68.366992523432486</v>
      </c>
      <c r="B24" s="1">
        <f t="shared" ca="1" si="0"/>
        <v>2</v>
      </c>
    </row>
    <row r="25" spans="1:2">
      <c r="A25" s="6">
        <f ca="1">_xlfn.NORM.INV(RAND(),Parameters!$B$2,Parameters!$B$3)</f>
        <v>39.187853600194877</v>
      </c>
      <c r="B25" s="1">
        <f t="shared" ca="1" si="0"/>
        <v>1</v>
      </c>
    </row>
    <row r="26" spans="1:2">
      <c r="A26" s="6">
        <f ca="1">_xlfn.NORM.INV(RAND(),Parameters!$B$2,Parameters!$B$3)</f>
        <v>38.153908189193629</v>
      </c>
      <c r="B26" s="1">
        <f t="shared" ca="1" si="0"/>
        <v>1</v>
      </c>
    </row>
    <row r="27" spans="1:2">
      <c r="A27" s="6">
        <f ca="1">_xlfn.NORM.INV(RAND(),Parameters!$B$2,Parameters!$B$3)</f>
        <v>52.363470325489779</v>
      </c>
      <c r="B27" s="1">
        <f t="shared" ca="1" si="0"/>
        <v>1</v>
      </c>
    </row>
    <row r="28" spans="1:2">
      <c r="A28" s="6">
        <f ca="1">_xlfn.NORM.INV(RAND(),Parameters!$B$2,Parameters!$B$3)</f>
        <v>47.927239179069247</v>
      </c>
      <c r="B28" s="1">
        <f t="shared" ca="1" si="0"/>
        <v>1</v>
      </c>
    </row>
    <row r="29" spans="1:2">
      <c r="A29" s="6">
        <f ca="1">_xlfn.NORM.INV(RAND(),Parameters!$B$2,Parameters!$B$3)</f>
        <v>27.71847895556062</v>
      </c>
      <c r="B29" s="1">
        <f t="shared" ca="1" si="0"/>
        <v>2</v>
      </c>
    </row>
    <row r="30" spans="1:2">
      <c r="A30" s="6">
        <f ca="1">_xlfn.NORM.INV(RAND(),Parameters!$B$2,Parameters!$B$3)</f>
        <v>30.776341068385747</v>
      </c>
      <c r="B30" s="1">
        <f t="shared" ca="1" si="0"/>
        <v>3</v>
      </c>
    </row>
    <row r="31" spans="1:2">
      <c r="A31" s="6">
        <f ca="1">_xlfn.NORM.INV(RAND(),Parameters!$B$2,Parameters!$B$3)</f>
        <v>39.927313257097531</v>
      </c>
      <c r="B31" s="1">
        <f t="shared" ca="1" si="0"/>
        <v>2</v>
      </c>
    </row>
    <row r="32" spans="1:2">
      <c r="A32" s="6">
        <f ca="1">_xlfn.NORM.INV(RAND(),Parameters!$B$2,Parameters!$B$3)</f>
        <v>37.227017648678647</v>
      </c>
      <c r="B32" s="1">
        <f t="shared" ca="1" si="0"/>
        <v>3</v>
      </c>
    </row>
    <row r="33" spans="1:2">
      <c r="A33" s="6">
        <f ca="1">_xlfn.NORM.INV(RAND(),Parameters!$B$2,Parameters!$B$3)</f>
        <v>64.721009365699331</v>
      </c>
      <c r="B33" s="1">
        <f t="shared" ca="1" si="0"/>
        <v>1</v>
      </c>
    </row>
    <row r="34" spans="1:2">
      <c r="A34" s="6">
        <f ca="1">_xlfn.NORM.INV(RAND(),Parameters!$B$2,Parameters!$B$3)</f>
        <v>47.92062309906062</v>
      </c>
      <c r="B34" s="1">
        <f t="shared" ca="1" si="0"/>
        <v>2</v>
      </c>
    </row>
    <row r="35" spans="1:2">
      <c r="A35" s="6">
        <f ca="1">_xlfn.NORM.INV(RAND(),Parameters!$B$2,Parameters!$B$3)</f>
        <v>35.851335982070026</v>
      </c>
      <c r="B35" s="1">
        <f t="shared" ca="1" si="0"/>
        <v>4</v>
      </c>
    </row>
    <row r="36" spans="1:2">
      <c r="A36" s="6">
        <f ca="1">_xlfn.NORM.INV(RAND(),Parameters!$B$2,Parameters!$B$3)</f>
        <v>29.400106391081902</v>
      </c>
      <c r="B36" s="1">
        <f t="shared" ca="1" si="0"/>
        <v>1</v>
      </c>
    </row>
    <row r="37" spans="1:2">
      <c r="A37" s="6">
        <f ca="1">_xlfn.NORM.INV(RAND(),Parameters!$B$2,Parameters!$B$3)</f>
        <v>55.008075747831029</v>
      </c>
      <c r="B37" s="1">
        <f t="shared" ca="1" si="0"/>
        <v>4</v>
      </c>
    </row>
    <row r="38" spans="1:2">
      <c r="A38" s="6">
        <f ca="1">_xlfn.NORM.INV(RAND(),Parameters!$B$2,Parameters!$B$3)</f>
        <v>40.155609947164095</v>
      </c>
      <c r="B38" s="1">
        <f t="shared" ca="1" si="0"/>
        <v>2</v>
      </c>
    </row>
    <row r="39" spans="1:2">
      <c r="A39" s="6">
        <f ca="1">_xlfn.NORM.INV(RAND(),Parameters!$B$2,Parameters!$B$3)</f>
        <v>67.094044871974319</v>
      </c>
      <c r="B39" s="1">
        <f t="shared" ca="1" si="0"/>
        <v>4</v>
      </c>
    </row>
    <row r="40" spans="1:2">
      <c r="A40" s="6">
        <f ca="1">_xlfn.NORM.INV(RAND(),Parameters!$B$2,Parameters!$B$3)</f>
        <v>40.95498476112288</v>
      </c>
      <c r="B40" s="1">
        <f t="shared" ca="1" si="0"/>
        <v>3</v>
      </c>
    </row>
    <row r="41" spans="1:2">
      <c r="A41" s="6">
        <f ca="1">_xlfn.NORM.INV(RAND(),Parameters!$B$2,Parameters!$B$3)</f>
        <v>44.423602622135114</v>
      </c>
      <c r="B41" s="1">
        <f t="shared" ca="1" si="0"/>
        <v>2</v>
      </c>
    </row>
    <row r="42" spans="1:2">
      <c r="A42" s="6">
        <f ca="1">_xlfn.NORM.INV(RAND(),Parameters!$B$2,Parameters!$B$3)</f>
        <v>33.214530617778465</v>
      </c>
      <c r="B42" s="1">
        <f t="shared" ca="1" si="0"/>
        <v>2</v>
      </c>
    </row>
    <row r="43" spans="1:2">
      <c r="A43" s="6">
        <f ca="1">_xlfn.NORM.INV(RAND(),Parameters!$B$2,Parameters!$B$3)</f>
        <v>33.019240927501301</v>
      </c>
      <c r="B43" s="1">
        <f t="shared" ca="1" si="0"/>
        <v>4</v>
      </c>
    </row>
    <row r="44" spans="1:2">
      <c r="A44" s="6">
        <f ca="1">_xlfn.NORM.INV(RAND(),Parameters!$B$2,Parameters!$B$3)</f>
        <v>43.626712408039204</v>
      </c>
      <c r="B44" s="1">
        <f t="shared" ca="1" si="0"/>
        <v>3</v>
      </c>
    </row>
    <row r="45" spans="1:2">
      <c r="A45" s="6">
        <f ca="1">_xlfn.NORM.INV(RAND(),Parameters!$B$2,Parameters!$B$3)</f>
        <v>53.272123238352272</v>
      </c>
      <c r="B45" s="1">
        <f t="shared" ca="1" si="0"/>
        <v>4</v>
      </c>
    </row>
    <row r="46" spans="1:2">
      <c r="A46" s="6">
        <f ca="1">_xlfn.NORM.INV(RAND(),Parameters!$B$2,Parameters!$B$3)</f>
        <v>52.221052582696835</v>
      </c>
      <c r="B46" s="1">
        <f t="shared" ca="1" si="0"/>
        <v>4</v>
      </c>
    </row>
    <row r="47" spans="1:2">
      <c r="A47" s="6">
        <f ca="1">_xlfn.NORM.INV(RAND(),Parameters!$B$2,Parameters!$B$3)</f>
        <v>26.772818207504827</v>
      </c>
      <c r="B47" s="1">
        <f t="shared" ca="1" si="0"/>
        <v>1</v>
      </c>
    </row>
    <row r="48" spans="1:2">
      <c r="A48" s="6">
        <f ca="1">_xlfn.NORM.INV(RAND(),Parameters!$B$2,Parameters!$B$3)</f>
        <v>46.730699830872574</v>
      </c>
      <c r="B48" s="1">
        <f t="shared" ca="1" si="0"/>
        <v>1</v>
      </c>
    </row>
    <row r="49" spans="1:2">
      <c r="A49" s="6">
        <f ca="1">_xlfn.NORM.INV(RAND(),Parameters!$B$2,Parameters!$B$3)</f>
        <v>48.962977469064974</v>
      </c>
      <c r="B49" s="1">
        <f t="shared" ca="1" si="0"/>
        <v>2</v>
      </c>
    </row>
    <row r="50" spans="1:2">
      <c r="A50" s="6">
        <f ca="1">_xlfn.NORM.INV(RAND(),Parameters!$B$2,Parameters!$B$3)</f>
        <v>39.939282189011792</v>
      </c>
      <c r="B50" s="1">
        <f t="shared" ca="1" si="0"/>
        <v>1</v>
      </c>
    </row>
    <row r="51" spans="1:2">
      <c r="A51" s="6">
        <f ca="1">_xlfn.NORM.INV(RAND(),Parameters!$B$2,Parameters!$B$3)</f>
        <v>50.048765509456977</v>
      </c>
      <c r="B51" s="1">
        <f t="shared" ca="1" si="0"/>
        <v>3</v>
      </c>
    </row>
    <row r="52" spans="1:2">
      <c r="A52" s="6">
        <f ca="1">_xlfn.NORM.INV(RAND(),Parameters!$B$2,Parameters!$B$3)</f>
        <v>36.966792176000922</v>
      </c>
      <c r="B52" s="1">
        <f t="shared" ca="1" si="0"/>
        <v>3</v>
      </c>
    </row>
    <row r="53" spans="1:2">
      <c r="A53" s="6">
        <f ca="1">_xlfn.NORM.INV(RAND(),Parameters!$B$2,Parameters!$B$3)</f>
        <v>46.873686730060385</v>
      </c>
      <c r="B53" s="1">
        <f t="shared" ca="1" si="0"/>
        <v>4</v>
      </c>
    </row>
    <row r="54" spans="1:2">
      <c r="A54" s="6">
        <f ca="1">_xlfn.NORM.INV(RAND(),Parameters!$B$2,Parameters!$B$3)</f>
        <v>27.648289562955661</v>
      </c>
      <c r="B54" s="1">
        <f t="shared" ca="1" si="0"/>
        <v>1</v>
      </c>
    </row>
    <row r="55" spans="1:2">
      <c r="A55" s="6">
        <f ca="1">_xlfn.NORM.INV(RAND(),Parameters!$B$2,Parameters!$B$3)</f>
        <v>38.996144973126682</v>
      </c>
      <c r="B55" s="1">
        <f t="shared" ca="1" si="0"/>
        <v>4</v>
      </c>
    </row>
    <row r="56" spans="1:2">
      <c r="A56" s="6">
        <f ca="1">_xlfn.NORM.INV(RAND(),Parameters!$B$2,Parameters!$B$3)</f>
        <v>46.696792215405488</v>
      </c>
      <c r="B56" s="1">
        <f t="shared" ca="1" si="0"/>
        <v>1</v>
      </c>
    </row>
    <row r="57" spans="1:2">
      <c r="A57" s="6">
        <f ca="1">_xlfn.NORM.INV(RAND(),Parameters!$B$2,Parameters!$B$3)</f>
        <v>26.252725134885971</v>
      </c>
      <c r="B57" s="1">
        <f t="shared" ca="1" si="0"/>
        <v>1</v>
      </c>
    </row>
    <row r="58" spans="1:2">
      <c r="A58" s="6">
        <f ca="1">_xlfn.NORM.INV(RAND(),Parameters!$B$2,Parameters!$B$3)</f>
        <v>25.420579285414842</v>
      </c>
      <c r="B58" s="1">
        <f t="shared" ca="1" si="0"/>
        <v>2</v>
      </c>
    </row>
    <row r="59" spans="1:2">
      <c r="A59" s="6">
        <f ca="1">_xlfn.NORM.INV(RAND(),Parameters!$B$2,Parameters!$B$3)</f>
        <v>43.344666374895205</v>
      </c>
      <c r="B59" s="1">
        <f t="shared" ca="1" si="0"/>
        <v>2</v>
      </c>
    </row>
    <row r="60" spans="1:2">
      <c r="A60" s="6">
        <f ca="1">_xlfn.NORM.INV(RAND(),Parameters!$B$2,Parameters!$B$3)</f>
        <v>39.645770302309565</v>
      </c>
      <c r="B60" s="1">
        <f t="shared" ca="1" si="0"/>
        <v>1</v>
      </c>
    </row>
    <row r="61" spans="1:2">
      <c r="A61" s="6">
        <f ca="1">_xlfn.NORM.INV(RAND(),Parameters!$B$2,Parameters!$B$3)</f>
        <v>28.373382947677662</v>
      </c>
      <c r="B61" s="1">
        <f t="shared" ca="1" si="0"/>
        <v>3</v>
      </c>
    </row>
    <row r="62" spans="1:2">
      <c r="A62" s="6">
        <f ca="1">_xlfn.NORM.INV(RAND(),Parameters!$B$2,Parameters!$B$3)</f>
        <v>52.5253867508128</v>
      </c>
      <c r="B62" s="1">
        <f t="shared" ca="1" si="0"/>
        <v>3</v>
      </c>
    </row>
    <row r="63" spans="1:2">
      <c r="A63" s="6">
        <f ca="1">_xlfn.NORM.INV(RAND(),Parameters!$B$2,Parameters!$B$3)</f>
        <v>55.403787747379042</v>
      </c>
      <c r="B63" s="1">
        <f t="shared" ca="1" si="0"/>
        <v>1</v>
      </c>
    </row>
    <row r="64" spans="1:2">
      <c r="A64" s="6">
        <f ca="1">_xlfn.NORM.INV(RAND(),Parameters!$B$2,Parameters!$B$3)</f>
        <v>47.999169747545807</v>
      </c>
      <c r="B64" s="1">
        <f t="shared" ca="1" si="0"/>
        <v>2</v>
      </c>
    </row>
    <row r="65" spans="1:2">
      <c r="A65" s="6">
        <f ca="1">_xlfn.NORM.INV(RAND(),Parameters!$B$2,Parameters!$B$3)</f>
        <v>46.328816804980811</v>
      </c>
      <c r="B65" s="1">
        <f t="shared" ca="1" si="0"/>
        <v>3</v>
      </c>
    </row>
    <row r="66" spans="1:2">
      <c r="A66" s="6">
        <f ca="1">_xlfn.NORM.INV(RAND(),Parameters!$B$2,Parameters!$B$3)</f>
        <v>44.253260667115313</v>
      </c>
      <c r="B66" s="1">
        <f t="shared" ca="1" si="0"/>
        <v>2</v>
      </c>
    </row>
    <row r="67" spans="1:2">
      <c r="A67" s="6">
        <f ca="1">_xlfn.NORM.INV(RAND(),Parameters!$B$2,Parameters!$B$3)</f>
        <v>37.940810580503019</v>
      </c>
      <c r="B67" s="1">
        <f t="shared" ref="B67:B130" ca="1" si="1">RANDBETWEEN(1,4)</f>
        <v>3</v>
      </c>
    </row>
    <row r="68" spans="1:2">
      <c r="A68" s="6">
        <f ca="1">_xlfn.NORM.INV(RAND(),Parameters!$B$2,Parameters!$B$3)</f>
        <v>48.138938831968844</v>
      </c>
      <c r="B68" s="1">
        <f t="shared" ca="1" si="1"/>
        <v>2</v>
      </c>
    </row>
    <row r="69" spans="1:2">
      <c r="A69" s="6">
        <f ca="1">_xlfn.NORM.INV(RAND(),Parameters!$B$2,Parameters!$B$3)</f>
        <v>38.285156305406474</v>
      </c>
      <c r="B69" s="1">
        <f t="shared" ca="1" si="1"/>
        <v>4</v>
      </c>
    </row>
    <row r="70" spans="1:2">
      <c r="A70" s="6">
        <f ca="1">_xlfn.NORM.INV(RAND(),Parameters!$B$2,Parameters!$B$3)</f>
        <v>29.898805609886001</v>
      </c>
      <c r="B70" s="1">
        <f t="shared" ca="1" si="1"/>
        <v>2</v>
      </c>
    </row>
    <row r="71" spans="1:2">
      <c r="A71" s="6">
        <f ca="1">_xlfn.NORM.INV(RAND(),Parameters!$B$2,Parameters!$B$3)</f>
        <v>40.073004529930159</v>
      </c>
      <c r="B71" s="1">
        <f t="shared" ca="1" si="1"/>
        <v>2</v>
      </c>
    </row>
    <row r="72" spans="1:2">
      <c r="A72" s="6">
        <f ca="1">_xlfn.NORM.INV(RAND(),Parameters!$B$2,Parameters!$B$3)</f>
        <v>63.226702333345486</v>
      </c>
      <c r="B72" s="1">
        <f t="shared" ca="1" si="1"/>
        <v>2</v>
      </c>
    </row>
    <row r="73" spans="1:2">
      <c r="A73" s="6">
        <f ca="1">_xlfn.NORM.INV(RAND(),Parameters!$B$2,Parameters!$B$3)</f>
        <v>27.401062927193035</v>
      </c>
      <c r="B73" s="1">
        <f t="shared" ca="1" si="1"/>
        <v>4</v>
      </c>
    </row>
    <row r="74" spans="1:2">
      <c r="A74" s="6">
        <f ca="1">_xlfn.NORM.INV(RAND(),Parameters!$B$2,Parameters!$B$3)</f>
        <v>37.168514066491014</v>
      </c>
      <c r="B74" s="1">
        <f t="shared" ca="1" si="1"/>
        <v>2</v>
      </c>
    </row>
    <row r="75" spans="1:2">
      <c r="A75" s="6">
        <f ca="1">_xlfn.NORM.INV(RAND(),Parameters!$B$2,Parameters!$B$3)</f>
        <v>50.108072336365673</v>
      </c>
      <c r="B75" s="1">
        <f t="shared" ca="1" si="1"/>
        <v>4</v>
      </c>
    </row>
    <row r="76" spans="1:2">
      <c r="A76" s="6">
        <f ca="1">_xlfn.NORM.INV(RAND(),Parameters!$B$2,Parameters!$B$3)</f>
        <v>34.916483984917811</v>
      </c>
      <c r="B76" s="1">
        <f t="shared" ca="1" si="1"/>
        <v>1</v>
      </c>
    </row>
    <row r="77" spans="1:2">
      <c r="A77" s="6">
        <f ca="1">_xlfn.NORM.INV(RAND(),Parameters!$B$2,Parameters!$B$3)</f>
        <v>44.696151194875853</v>
      </c>
      <c r="B77" s="1">
        <f t="shared" ca="1" si="1"/>
        <v>1</v>
      </c>
    </row>
    <row r="78" spans="1:2">
      <c r="A78" s="6">
        <f ca="1">_xlfn.NORM.INV(RAND(),Parameters!$B$2,Parameters!$B$3)</f>
        <v>49.95186022191627</v>
      </c>
      <c r="B78" s="1">
        <f t="shared" ca="1" si="1"/>
        <v>4</v>
      </c>
    </row>
    <row r="79" spans="1:2">
      <c r="A79" s="6">
        <f ca="1">_xlfn.NORM.INV(RAND(),Parameters!$B$2,Parameters!$B$3)</f>
        <v>41.542884478587773</v>
      </c>
      <c r="B79" s="1">
        <f t="shared" ca="1" si="1"/>
        <v>2</v>
      </c>
    </row>
    <row r="80" spans="1:2">
      <c r="A80" s="6">
        <f ca="1">_xlfn.NORM.INV(RAND(),Parameters!$B$2,Parameters!$B$3)</f>
        <v>48.812841622735306</v>
      </c>
      <c r="B80" s="1">
        <f t="shared" ca="1" si="1"/>
        <v>2</v>
      </c>
    </row>
    <row r="81" spans="1:2">
      <c r="A81" s="6">
        <f ca="1">_xlfn.NORM.INV(RAND(),Parameters!$B$2,Parameters!$B$3)</f>
        <v>33.15906381663244</v>
      </c>
      <c r="B81" s="1">
        <f t="shared" ca="1" si="1"/>
        <v>1</v>
      </c>
    </row>
    <row r="82" spans="1:2">
      <c r="A82" s="6">
        <f ca="1">_xlfn.NORM.INV(RAND(),Parameters!$B$2,Parameters!$B$3)</f>
        <v>28.206345384778519</v>
      </c>
      <c r="B82" s="1">
        <f t="shared" ca="1" si="1"/>
        <v>2</v>
      </c>
    </row>
    <row r="83" spans="1:2">
      <c r="A83" s="6">
        <f ca="1">_xlfn.NORM.INV(RAND(),Parameters!$B$2,Parameters!$B$3)</f>
        <v>48.947896337766423</v>
      </c>
      <c r="B83" s="1">
        <f t="shared" ca="1" si="1"/>
        <v>3</v>
      </c>
    </row>
    <row r="84" spans="1:2">
      <c r="A84" s="6">
        <f ca="1">_xlfn.NORM.INV(RAND(),Parameters!$B$2,Parameters!$B$3)</f>
        <v>64.497259645894474</v>
      </c>
      <c r="B84" s="1">
        <f t="shared" ca="1" si="1"/>
        <v>2</v>
      </c>
    </row>
    <row r="85" spans="1:2">
      <c r="A85" s="6">
        <f ca="1">_xlfn.NORM.INV(RAND(),Parameters!$B$2,Parameters!$B$3)</f>
        <v>48.911702139456601</v>
      </c>
      <c r="B85" s="1">
        <f t="shared" ca="1" si="1"/>
        <v>3</v>
      </c>
    </row>
    <row r="86" spans="1:2">
      <c r="A86" s="6">
        <f ca="1">_xlfn.NORM.INV(RAND(),Parameters!$B$2,Parameters!$B$3)</f>
        <v>58.692982532712549</v>
      </c>
      <c r="B86" s="1">
        <f t="shared" ca="1" si="1"/>
        <v>1</v>
      </c>
    </row>
    <row r="87" spans="1:2">
      <c r="A87" s="6">
        <f ca="1">_xlfn.NORM.INV(RAND(),Parameters!$B$2,Parameters!$B$3)</f>
        <v>45.250060901258117</v>
      </c>
      <c r="B87" s="1">
        <f t="shared" ca="1" si="1"/>
        <v>3</v>
      </c>
    </row>
    <row r="88" spans="1:2">
      <c r="A88" s="6">
        <f ca="1">_xlfn.NORM.INV(RAND(),Parameters!$B$2,Parameters!$B$3)</f>
        <v>42.226481249096281</v>
      </c>
      <c r="B88" s="1">
        <f t="shared" ca="1" si="1"/>
        <v>3</v>
      </c>
    </row>
    <row r="89" spans="1:2">
      <c r="A89" s="6">
        <f ca="1">_xlfn.NORM.INV(RAND(),Parameters!$B$2,Parameters!$B$3)</f>
        <v>39.6932283770754</v>
      </c>
      <c r="B89" s="1">
        <f t="shared" ca="1" si="1"/>
        <v>4</v>
      </c>
    </row>
    <row r="90" spans="1:2">
      <c r="A90" s="6">
        <f ca="1">_xlfn.NORM.INV(RAND(),Parameters!$B$2,Parameters!$B$3)</f>
        <v>57.711918342451952</v>
      </c>
      <c r="B90" s="1">
        <f t="shared" ca="1" si="1"/>
        <v>4</v>
      </c>
    </row>
    <row r="91" spans="1:2">
      <c r="A91" s="6">
        <f ca="1">_xlfn.NORM.INV(RAND(),Parameters!$B$2,Parameters!$B$3)</f>
        <v>18.955254574459772</v>
      </c>
      <c r="B91" s="1">
        <f t="shared" ca="1" si="1"/>
        <v>4</v>
      </c>
    </row>
    <row r="92" spans="1:2">
      <c r="A92" s="6">
        <f ca="1">_xlfn.NORM.INV(RAND(),Parameters!$B$2,Parameters!$B$3)</f>
        <v>62.319105150290753</v>
      </c>
      <c r="B92" s="1">
        <f t="shared" ca="1" si="1"/>
        <v>2</v>
      </c>
    </row>
    <row r="93" spans="1:2">
      <c r="A93" s="6">
        <f ca="1">_xlfn.NORM.INV(RAND(),Parameters!$B$2,Parameters!$B$3)</f>
        <v>52.08427340214589</v>
      </c>
      <c r="B93" s="1">
        <f t="shared" ca="1" si="1"/>
        <v>2</v>
      </c>
    </row>
    <row r="94" spans="1:2">
      <c r="A94" s="6">
        <f ca="1">_xlfn.NORM.INV(RAND(),Parameters!$B$2,Parameters!$B$3)</f>
        <v>43.522363359439424</v>
      </c>
      <c r="B94" s="1">
        <f t="shared" ca="1" si="1"/>
        <v>4</v>
      </c>
    </row>
    <row r="95" spans="1:2">
      <c r="A95" s="6">
        <f ca="1">_xlfn.NORM.INV(RAND(),Parameters!$B$2,Parameters!$B$3)</f>
        <v>48.941726314078799</v>
      </c>
      <c r="B95" s="1">
        <f t="shared" ca="1" si="1"/>
        <v>1</v>
      </c>
    </row>
    <row r="96" spans="1:2">
      <c r="A96" s="6">
        <f ca="1">_xlfn.NORM.INV(RAND(),Parameters!$B$2,Parameters!$B$3)</f>
        <v>36.021935112206236</v>
      </c>
      <c r="B96" s="1">
        <f t="shared" ca="1" si="1"/>
        <v>3</v>
      </c>
    </row>
    <row r="97" spans="1:2">
      <c r="A97" s="6">
        <f ca="1">_xlfn.NORM.INV(RAND(),Parameters!$B$2,Parameters!$B$3)</f>
        <v>40.316561416805051</v>
      </c>
      <c r="B97" s="1">
        <f t="shared" ca="1" si="1"/>
        <v>3</v>
      </c>
    </row>
    <row r="98" spans="1:2">
      <c r="A98" s="6">
        <f ca="1">_xlfn.NORM.INV(RAND(),Parameters!$B$2,Parameters!$B$3)</f>
        <v>56.391720774602639</v>
      </c>
      <c r="B98" s="1">
        <f t="shared" ca="1" si="1"/>
        <v>1</v>
      </c>
    </row>
    <row r="99" spans="1:2">
      <c r="A99" s="6">
        <f ca="1">_xlfn.NORM.INV(RAND(),Parameters!$B$2,Parameters!$B$3)</f>
        <v>48.489412996693247</v>
      </c>
      <c r="B99" s="1">
        <f t="shared" ca="1" si="1"/>
        <v>2</v>
      </c>
    </row>
    <row r="100" spans="1:2">
      <c r="A100" s="6">
        <f ca="1">_xlfn.NORM.INV(RAND(),Parameters!$B$2,Parameters!$B$3)</f>
        <v>45.969327730885965</v>
      </c>
      <c r="B100" s="1">
        <f t="shared" ca="1" si="1"/>
        <v>1</v>
      </c>
    </row>
    <row r="101" spans="1:2">
      <c r="A101" s="6">
        <f ca="1">_xlfn.NORM.INV(RAND(),Parameters!$B$2,Parameters!$B$3)</f>
        <v>47.99652355818521</v>
      </c>
      <c r="B101" s="1">
        <f t="shared" ca="1" si="1"/>
        <v>1</v>
      </c>
    </row>
    <row r="102" spans="1:2">
      <c r="A102" s="6">
        <f ca="1">_xlfn.NORM.INV(RAND(),Parameters!$B$2,Parameters!$B$3)</f>
        <v>40.762544226764739</v>
      </c>
      <c r="B102" s="1">
        <f t="shared" ca="1" si="1"/>
        <v>4</v>
      </c>
    </row>
    <row r="103" spans="1:2">
      <c r="A103" s="6">
        <f ca="1">_xlfn.NORM.INV(RAND(),Parameters!$B$2,Parameters!$B$3)</f>
        <v>54.243688269591971</v>
      </c>
      <c r="B103" s="1">
        <f t="shared" ca="1" si="1"/>
        <v>2</v>
      </c>
    </row>
    <row r="104" spans="1:2">
      <c r="A104" s="6">
        <f ca="1">_xlfn.NORM.INV(RAND(),Parameters!$B$2,Parameters!$B$3)</f>
        <v>29.760596384095305</v>
      </c>
      <c r="B104" s="1">
        <f t="shared" ca="1" si="1"/>
        <v>1</v>
      </c>
    </row>
    <row r="105" spans="1:2">
      <c r="A105" s="6">
        <f ca="1">_xlfn.NORM.INV(RAND(),Parameters!$B$2,Parameters!$B$3)</f>
        <v>38.641518200328186</v>
      </c>
      <c r="B105" s="1">
        <f t="shared" ca="1" si="1"/>
        <v>3</v>
      </c>
    </row>
    <row r="106" spans="1:2">
      <c r="A106" s="6">
        <f ca="1">_xlfn.NORM.INV(RAND(),Parameters!$B$2,Parameters!$B$3)</f>
        <v>52.041610676910338</v>
      </c>
      <c r="B106" s="1">
        <f t="shared" ca="1" si="1"/>
        <v>1</v>
      </c>
    </row>
    <row r="107" spans="1:2">
      <c r="A107" s="6">
        <f ca="1">_xlfn.NORM.INV(RAND(),Parameters!$B$2,Parameters!$B$3)</f>
        <v>43.702118791855597</v>
      </c>
      <c r="B107" s="1">
        <f t="shared" ca="1" si="1"/>
        <v>4</v>
      </c>
    </row>
    <row r="108" spans="1:2">
      <c r="A108" s="6">
        <f ca="1">_xlfn.NORM.INV(RAND(),Parameters!$B$2,Parameters!$B$3)</f>
        <v>41.725239798023658</v>
      </c>
      <c r="B108" s="1">
        <f t="shared" ca="1" si="1"/>
        <v>1</v>
      </c>
    </row>
    <row r="109" spans="1:2">
      <c r="A109" s="6">
        <f ca="1">_xlfn.NORM.INV(RAND(),Parameters!$B$2,Parameters!$B$3)</f>
        <v>39.346859960650406</v>
      </c>
      <c r="B109" s="1">
        <f t="shared" ca="1" si="1"/>
        <v>4</v>
      </c>
    </row>
    <row r="110" spans="1:2">
      <c r="A110" s="6">
        <f ca="1">_xlfn.NORM.INV(RAND(),Parameters!$B$2,Parameters!$B$3)</f>
        <v>48.751935036310101</v>
      </c>
      <c r="B110" s="1">
        <f t="shared" ca="1" si="1"/>
        <v>1</v>
      </c>
    </row>
    <row r="111" spans="1:2">
      <c r="A111" s="6">
        <f ca="1">_xlfn.NORM.INV(RAND(),Parameters!$B$2,Parameters!$B$3)</f>
        <v>43.891877359555401</v>
      </c>
      <c r="B111" s="1">
        <f t="shared" ca="1" si="1"/>
        <v>2</v>
      </c>
    </row>
    <row r="112" spans="1:2">
      <c r="A112" s="6">
        <f ca="1">_xlfn.NORM.INV(RAND(),Parameters!$B$2,Parameters!$B$3)</f>
        <v>45.439204507412789</v>
      </c>
      <c r="B112" s="1">
        <f t="shared" ca="1" si="1"/>
        <v>2</v>
      </c>
    </row>
    <row r="113" spans="1:2">
      <c r="A113" s="6">
        <f ca="1">_xlfn.NORM.INV(RAND(),Parameters!$B$2,Parameters!$B$3)</f>
        <v>43.849694130427601</v>
      </c>
      <c r="B113" s="1">
        <f t="shared" ca="1" si="1"/>
        <v>3</v>
      </c>
    </row>
    <row r="114" spans="1:2">
      <c r="A114" s="6">
        <f ca="1">_xlfn.NORM.INV(RAND(),Parameters!$B$2,Parameters!$B$3)</f>
        <v>38.902939400138436</v>
      </c>
      <c r="B114" s="1">
        <f t="shared" ca="1" si="1"/>
        <v>3</v>
      </c>
    </row>
    <row r="115" spans="1:2">
      <c r="A115" s="6">
        <f ca="1">_xlfn.NORM.INV(RAND(),Parameters!$B$2,Parameters!$B$3)</f>
        <v>63.559393262726033</v>
      </c>
      <c r="B115" s="1">
        <f t="shared" ca="1" si="1"/>
        <v>1</v>
      </c>
    </row>
    <row r="116" spans="1:2">
      <c r="A116" s="6">
        <f ca="1">_xlfn.NORM.INV(RAND(),Parameters!$B$2,Parameters!$B$3)</f>
        <v>40.077312150873595</v>
      </c>
      <c r="B116" s="1">
        <f t="shared" ca="1" si="1"/>
        <v>3</v>
      </c>
    </row>
    <row r="117" spans="1:2">
      <c r="A117" s="6">
        <f ca="1">_xlfn.NORM.INV(RAND(),Parameters!$B$2,Parameters!$B$3)</f>
        <v>26.327811253979</v>
      </c>
      <c r="B117" s="1">
        <f t="shared" ca="1" si="1"/>
        <v>2</v>
      </c>
    </row>
    <row r="118" spans="1:2">
      <c r="A118" s="6">
        <f ca="1">_xlfn.NORM.INV(RAND(),Parameters!$B$2,Parameters!$B$3)</f>
        <v>25.819790293522921</v>
      </c>
      <c r="B118" s="1">
        <f t="shared" ca="1" si="1"/>
        <v>3</v>
      </c>
    </row>
    <row r="119" spans="1:2">
      <c r="A119" s="6">
        <f ca="1">_xlfn.NORM.INV(RAND(),Parameters!$B$2,Parameters!$B$3)</f>
        <v>47.798643380226359</v>
      </c>
      <c r="B119" s="1">
        <f t="shared" ca="1" si="1"/>
        <v>1</v>
      </c>
    </row>
    <row r="120" spans="1:2">
      <c r="A120" s="6">
        <f ca="1">_xlfn.NORM.INV(RAND(),Parameters!$B$2,Parameters!$B$3)</f>
        <v>56.906575892889144</v>
      </c>
      <c r="B120" s="1">
        <f t="shared" ca="1" si="1"/>
        <v>3</v>
      </c>
    </row>
    <row r="121" spans="1:2">
      <c r="A121" s="6">
        <f ca="1">_xlfn.NORM.INV(RAND(),Parameters!$B$2,Parameters!$B$3)</f>
        <v>31.277973648054449</v>
      </c>
      <c r="B121" s="1">
        <f t="shared" ca="1" si="1"/>
        <v>4</v>
      </c>
    </row>
    <row r="122" spans="1:2">
      <c r="A122" s="6">
        <f ca="1">_xlfn.NORM.INV(RAND(),Parameters!$B$2,Parameters!$B$3)</f>
        <v>51.692769476515082</v>
      </c>
      <c r="B122" s="1">
        <f t="shared" ca="1" si="1"/>
        <v>2</v>
      </c>
    </row>
    <row r="123" spans="1:2">
      <c r="A123" s="6">
        <f ca="1">_xlfn.NORM.INV(RAND(),Parameters!$B$2,Parameters!$B$3)</f>
        <v>27.570979487120525</v>
      </c>
      <c r="B123" s="1">
        <f t="shared" ca="1" si="1"/>
        <v>2</v>
      </c>
    </row>
    <row r="124" spans="1:2">
      <c r="A124" s="6">
        <f ca="1">_xlfn.NORM.INV(RAND(),Parameters!$B$2,Parameters!$B$3)</f>
        <v>44.707985655358783</v>
      </c>
      <c r="B124" s="1">
        <f t="shared" ca="1" si="1"/>
        <v>3</v>
      </c>
    </row>
    <row r="125" spans="1:2">
      <c r="A125" s="6">
        <f ca="1">_xlfn.NORM.INV(RAND(),Parameters!$B$2,Parameters!$B$3)</f>
        <v>41.958028677415136</v>
      </c>
      <c r="B125" s="1">
        <f t="shared" ca="1" si="1"/>
        <v>2</v>
      </c>
    </row>
    <row r="126" spans="1:2">
      <c r="A126" s="6">
        <f ca="1">_xlfn.NORM.INV(RAND(),Parameters!$B$2,Parameters!$B$3)</f>
        <v>42.769795177811744</v>
      </c>
      <c r="B126" s="1">
        <f t="shared" ca="1" si="1"/>
        <v>4</v>
      </c>
    </row>
    <row r="127" spans="1:2">
      <c r="A127" s="6">
        <f ca="1">_xlfn.NORM.INV(RAND(),Parameters!$B$2,Parameters!$B$3)</f>
        <v>42.283212733415958</v>
      </c>
      <c r="B127" s="1">
        <f t="shared" ca="1" si="1"/>
        <v>3</v>
      </c>
    </row>
    <row r="128" spans="1:2">
      <c r="A128" s="6">
        <f ca="1">_xlfn.NORM.INV(RAND(),Parameters!$B$2,Parameters!$B$3)</f>
        <v>25.765797645422087</v>
      </c>
      <c r="B128" s="1">
        <f t="shared" ca="1" si="1"/>
        <v>2</v>
      </c>
    </row>
    <row r="129" spans="1:2">
      <c r="A129" s="6">
        <f ca="1">_xlfn.NORM.INV(RAND(),Parameters!$B$2,Parameters!$B$3)</f>
        <v>44.90517389262962</v>
      </c>
      <c r="B129" s="1">
        <f t="shared" ca="1" si="1"/>
        <v>3</v>
      </c>
    </row>
    <row r="130" spans="1:2">
      <c r="A130" s="6">
        <f ca="1">_xlfn.NORM.INV(RAND(),Parameters!$B$2,Parameters!$B$3)</f>
        <v>32.027224876179901</v>
      </c>
      <c r="B130" s="1">
        <f t="shared" ca="1" si="1"/>
        <v>4</v>
      </c>
    </row>
    <row r="131" spans="1:2">
      <c r="A131" s="6">
        <f ca="1">_xlfn.NORM.INV(RAND(),Parameters!$B$2,Parameters!$B$3)</f>
        <v>47.741957920107915</v>
      </c>
      <c r="B131" s="1">
        <f t="shared" ref="B131:B194" ca="1" si="2">RANDBETWEEN(1,4)</f>
        <v>1</v>
      </c>
    </row>
    <row r="132" spans="1:2">
      <c r="A132" s="6">
        <f ca="1">_xlfn.NORM.INV(RAND(),Parameters!$B$2,Parameters!$B$3)</f>
        <v>37.96358061759279</v>
      </c>
      <c r="B132" s="1">
        <f t="shared" ca="1" si="2"/>
        <v>2</v>
      </c>
    </row>
    <row r="133" spans="1:2">
      <c r="A133" s="6">
        <f ca="1">_xlfn.NORM.INV(RAND(),Parameters!$B$2,Parameters!$B$3)</f>
        <v>42.665470984732295</v>
      </c>
      <c r="B133" s="1">
        <f t="shared" ca="1" si="2"/>
        <v>1</v>
      </c>
    </row>
    <row r="134" spans="1:2">
      <c r="A134" s="6">
        <f ca="1">_xlfn.NORM.INV(RAND(),Parameters!$B$2,Parameters!$B$3)</f>
        <v>48.262212331199841</v>
      </c>
      <c r="B134" s="1">
        <f t="shared" ca="1" si="2"/>
        <v>2</v>
      </c>
    </row>
    <row r="135" spans="1:2">
      <c r="A135" s="6">
        <f ca="1">_xlfn.NORM.INV(RAND(),Parameters!$B$2,Parameters!$B$3)</f>
        <v>53.315174174039299</v>
      </c>
      <c r="B135" s="1">
        <f t="shared" ca="1" si="2"/>
        <v>3</v>
      </c>
    </row>
    <row r="136" spans="1:2">
      <c r="A136" s="6">
        <f ca="1">_xlfn.NORM.INV(RAND(),Parameters!$B$2,Parameters!$B$3)</f>
        <v>39.854697881573145</v>
      </c>
      <c r="B136" s="1">
        <f t="shared" ca="1" si="2"/>
        <v>3</v>
      </c>
    </row>
    <row r="137" spans="1:2">
      <c r="A137" s="6">
        <f ca="1">_xlfn.NORM.INV(RAND(),Parameters!$B$2,Parameters!$B$3)</f>
        <v>56.781325751191325</v>
      </c>
      <c r="B137" s="1">
        <f t="shared" ca="1" si="2"/>
        <v>3</v>
      </c>
    </row>
    <row r="138" spans="1:2">
      <c r="A138" s="6">
        <f ca="1">_xlfn.NORM.INV(RAND(),Parameters!$B$2,Parameters!$B$3)</f>
        <v>41.81387769662642</v>
      </c>
      <c r="B138" s="1">
        <f t="shared" ca="1" si="2"/>
        <v>1</v>
      </c>
    </row>
    <row r="139" spans="1:2">
      <c r="A139" s="6">
        <f ca="1">_xlfn.NORM.INV(RAND(),Parameters!$B$2,Parameters!$B$3)</f>
        <v>33.068835569935558</v>
      </c>
      <c r="B139" s="1">
        <f t="shared" ca="1" si="2"/>
        <v>3</v>
      </c>
    </row>
    <row r="140" spans="1:2">
      <c r="A140" s="6">
        <f ca="1">_xlfn.NORM.INV(RAND(),Parameters!$B$2,Parameters!$B$3)</f>
        <v>41.863431909834389</v>
      </c>
      <c r="B140" s="1">
        <f t="shared" ca="1" si="2"/>
        <v>3</v>
      </c>
    </row>
    <row r="141" spans="1:2">
      <c r="A141" s="6">
        <f ca="1">_xlfn.NORM.INV(RAND(),Parameters!$B$2,Parameters!$B$3)</f>
        <v>41.208762362458941</v>
      </c>
      <c r="B141" s="1">
        <f t="shared" ca="1" si="2"/>
        <v>3</v>
      </c>
    </row>
    <row r="142" spans="1:2">
      <c r="A142" s="6">
        <f ca="1">_xlfn.NORM.INV(RAND(),Parameters!$B$2,Parameters!$B$3)</f>
        <v>52.826652068482574</v>
      </c>
      <c r="B142" s="1">
        <f t="shared" ca="1" si="2"/>
        <v>1</v>
      </c>
    </row>
    <row r="143" spans="1:2">
      <c r="A143" s="6">
        <f ca="1">_xlfn.NORM.INV(RAND(),Parameters!$B$2,Parameters!$B$3)</f>
        <v>27.356147359849164</v>
      </c>
      <c r="B143" s="1">
        <f t="shared" ca="1" si="2"/>
        <v>1</v>
      </c>
    </row>
    <row r="144" spans="1:2">
      <c r="A144" s="6">
        <f ca="1">_xlfn.NORM.INV(RAND(),Parameters!$B$2,Parameters!$B$3)</f>
        <v>44.928414148655648</v>
      </c>
      <c r="B144" s="1">
        <f t="shared" ca="1" si="2"/>
        <v>4</v>
      </c>
    </row>
    <row r="145" spans="1:2">
      <c r="A145" s="6">
        <f ca="1">_xlfn.NORM.INV(RAND(),Parameters!$B$2,Parameters!$B$3)</f>
        <v>53.401998590448144</v>
      </c>
      <c r="B145" s="1">
        <f t="shared" ca="1" si="2"/>
        <v>4</v>
      </c>
    </row>
    <row r="146" spans="1:2">
      <c r="A146" s="6">
        <f ca="1">_xlfn.NORM.INV(RAND(),Parameters!$B$2,Parameters!$B$3)</f>
        <v>65.397937052401858</v>
      </c>
      <c r="B146" s="1">
        <f t="shared" ca="1" si="2"/>
        <v>2</v>
      </c>
    </row>
    <row r="147" spans="1:2">
      <c r="A147" s="6">
        <f ca="1">_xlfn.NORM.INV(RAND(),Parameters!$B$2,Parameters!$B$3)</f>
        <v>55.347077017391065</v>
      </c>
      <c r="B147" s="1">
        <f t="shared" ca="1" si="2"/>
        <v>3</v>
      </c>
    </row>
    <row r="148" spans="1:2">
      <c r="A148" s="6">
        <f ca="1">_xlfn.NORM.INV(RAND(),Parameters!$B$2,Parameters!$B$3)</f>
        <v>23.611816643474747</v>
      </c>
      <c r="B148" s="1">
        <f t="shared" ca="1" si="2"/>
        <v>3</v>
      </c>
    </row>
    <row r="149" spans="1:2">
      <c r="A149" s="6">
        <f ca="1">_xlfn.NORM.INV(RAND(),Parameters!$B$2,Parameters!$B$3)</f>
        <v>45.767098243279683</v>
      </c>
      <c r="B149" s="1">
        <f t="shared" ca="1" si="2"/>
        <v>4</v>
      </c>
    </row>
    <row r="150" spans="1:2">
      <c r="A150" s="6">
        <f ca="1">_xlfn.NORM.INV(RAND(),Parameters!$B$2,Parameters!$B$3)</f>
        <v>51.502504683873916</v>
      </c>
      <c r="B150" s="1">
        <f t="shared" ca="1" si="2"/>
        <v>1</v>
      </c>
    </row>
    <row r="151" spans="1:2">
      <c r="A151" s="6">
        <f ca="1">_xlfn.NORM.INV(RAND(),Parameters!$B$2,Parameters!$B$3)</f>
        <v>26.62331943793151</v>
      </c>
      <c r="B151" s="1">
        <f t="shared" ca="1" si="2"/>
        <v>1</v>
      </c>
    </row>
    <row r="152" spans="1:2">
      <c r="A152" s="6">
        <f ca="1">_xlfn.NORM.INV(RAND(),Parameters!$B$2,Parameters!$B$3)</f>
        <v>50.57349666636263</v>
      </c>
      <c r="B152" s="1">
        <f t="shared" ca="1" si="2"/>
        <v>2</v>
      </c>
    </row>
    <row r="153" spans="1:2">
      <c r="A153" s="6">
        <f ca="1">_xlfn.NORM.INV(RAND(),Parameters!$B$2,Parameters!$B$3)</f>
        <v>32.987190468076648</v>
      </c>
      <c r="B153" s="1">
        <f t="shared" ca="1" si="2"/>
        <v>3</v>
      </c>
    </row>
    <row r="154" spans="1:2">
      <c r="A154" s="6">
        <f ca="1">_xlfn.NORM.INV(RAND(),Parameters!$B$2,Parameters!$B$3)</f>
        <v>40.867887763249442</v>
      </c>
      <c r="B154" s="1">
        <f t="shared" ca="1" si="2"/>
        <v>3</v>
      </c>
    </row>
    <row r="155" spans="1:2">
      <c r="A155" s="6">
        <f ca="1">_xlfn.NORM.INV(RAND(),Parameters!$B$2,Parameters!$B$3)</f>
        <v>30.132501841370065</v>
      </c>
      <c r="B155" s="1">
        <f t="shared" ca="1" si="2"/>
        <v>3</v>
      </c>
    </row>
    <row r="156" spans="1:2">
      <c r="A156" s="6">
        <f ca="1">_xlfn.NORM.INV(RAND(),Parameters!$B$2,Parameters!$B$3)</f>
        <v>36.249039182778006</v>
      </c>
      <c r="B156" s="1">
        <f t="shared" ca="1" si="2"/>
        <v>2</v>
      </c>
    </row>
    <row r="157" spans="1:2">
      <c r="A157" s="6">
        <f ca="1">_xlfn.NORM.INV(RAND(),Parameters!$B$2,Parameters!$B$3)</f>
        <v>47.687083923641943</v>
      </c>
      <c r="B157" s="1">
        <f t="shared" ca="1" si="2"/>
        <v>3</v>
      </c>
    </row>
    <row r="158" spans="1:2">
      <c r="A158" s="6">
        <f ca="1">_xlfn.NORM.INV(RAND(),Parameters!$B$2,Parameters!$B$3)</f>
        <v>47.255656512366627</v>
      </c>
      <c r="B158" s="1">
        <f t="shared" ca="1" si="2"/>
        <v>3</v>
      </c>
    </row>
    <row r="159" spans="1:2">
      <c r="A159" s="6">
        <f ca="1">_xlfn.NORM.INV(RAND(),Parameters!$B$2,Parameters!$B$3)</f>
        <v>11.2763051732354</v>
      </c>
      <c r="B159" s="1">
        <f t="shared" ca="1" si="2"/>
        <v>1</v>
      </c>
    </row>
    <row r="160" spans="1:2">
      <c r="A160" s="6">
        <f ca="1">_xlfn.NORM.INV(RAND(),Parameters!$B$2,Parameters!$B$3)</f>
        <v>40.731574790169269</v>
      </c>
      <c r="B160" s="1">
        <f t="shared" ca="1" si="2"/>
        <v>1</v>
      </c>
    </row>
    <row r="161" spans="1:2">
      <c r="A161" s="6">
        <f ca="1">_xlfn.NORM.INV(RAND(),Parameters!$B$2,Parameters!$B$3)</f>
        <v>32.503111284458122</v>
      </c>
      <c r="B161" s="1">
        <f t="shared" ca="1" si="2"/>
        <v>3</v>
      </c>
    </row>
    <row r="162" spans="1:2">
      <c r="A162" s="6">
        <f ca="1">_xlfn.NORM.INV(RAND(),Parameters!$B$2,Parameters!$B$3)</f>
        <v>54.528176138549767</v>
      </c>
      <c r="B162" s="1">
        <f t="shared" ca="1" si="2"/>
        <v>2</v>
      </c>
    </row>
    <row r="163" spans="1:2">
      <c r="A163" s="6">
        <f ca="1">_xlfn.NORM.INV(RAND(),Parameters!$B$2,Parameters!$B$3)</f>
        <v>37.387248590661883</v>
      </c>
      <c r="B163" s="1">
        <f t="shared" ca="1" si="2"/>
        <v>1</v>
      </c>
    </row>
    <row r="164" spans="1:2">
      <c r="A164" s="6">
        <f ca="1">_xlfn.NORM.INV(RAND(),Parameters!$B$2,Parameters!$B$3)</f>
        <v>37.750455770115096</v>
      </c>
      <c r="B164" s="1">
        <f t="shared" ca="1" si="2"/>
        <v>2</v>
      </c>
    </row>
    <row r="165" spans="1:2">
      <c r="A165" s="6">
        <f ca="1">_xlfn.NORM.INV(RAND(),Parameters!$B$2,Parameters!$B$3)</f>
        <v>47.644371895266957</v>
      </c>
      <c r="B165" s="1">
        <f t="shared" ca="1" si="2"/>
        <v>2</v>
      </c>
    </row>
    <row r="166" spans="1:2">
      <c r="A166" s="6">
        <f ca="1">_xlfn.NORM.INV(RAND(),Parameters!$B$2,Parameters!$B$3)</f>
        <v>49.974149984926385</v>
      </c>
      <c r="B166" s="1">
        <f t="shared" ca="1" si="2"/>
        <v>2</v>
      </c>
    </row>
    <row r="167" spans="1:2">
      <c r="A167" s="6">
        <f ca="1">_xlfn.NORM.INV(RAND(),Parameters!$B$2,Parameters!$B$3)</f>
        <v>44.381420524468439</v>
      </c>
      <c r="B167" s="1">
        <f t="shared" ca="1" si="2"/>
        <v>1</v>
      </c>
    </row>
    <row r="168" spans="1:2">
      <c r="A168" s="6">
        <f ca="1">_xlfn.NORM.INV(RAND(),Parameters!$B$2,Parameters!$B$3)</f>
        <v>46.563071655517057</v>
      </c>
      <c r="B168" s="1">
        <f t="shared" ca="1" si="2"/>
        <v>3</v>
      </c>
    </row>
    <row r="169" spans="1:2">
      <c r="A169" s="6">
        <f ca="1">_xlfn.NORM.INV(RAND(),Parameters!$B$2,Parameters!$B$3)</f>
        <v>42.511897696195597</v>
      </c>
      <c r="B169" s="1">
        <f t="shared" ca="1" si="2"/>
        <v>1</v>
      </c>
    </row>
    <row r="170" spans="1:2">
      <c r="A170" s="6">
        <f ca="1">_xlfn.NORM.INV(RAND(),Parameters!$B$2,Parameters!$B$3)</f>
        <v>43.258297299459734</v>
      </c>
      <c r="B170" s="1">
        <f t="shared" ca="1" si="2"/>
        <v>4</v>
      </c>
    </row>
    <row r="171" spans="1:2">
      <c r="A171" s="6">
        <f ca="1">_xlfn.NORM.INV(RAND(),Parameters!$B$2,Parameters!$B$3)</f>
        <v>49.8446663132016</v>
      </c>
      <c r="B171" s="1">
        <f t="shared" ca="1" si="2"/>
        <v>1</v>
      </c>
    </row>
    <row r="172" spans="1:2">
      <c r="A172" s="6">
        <f ca="1">_xlfn.NORM.INV(RAND(),Parameters!$B$2,Parameters!$B$3)</f>
        <v>47.577952338093262</v>
      </c>
      <c r="B172" s="1">
        <f t="shared" ca="1" si="2"/>
        <v>4</v>
      </c>
    </row>
    <row r="173" spans="1:2">
      <c r="A173" s="6">
        <f ca="1">_xlfn.NORM.INV(RAND(),Parameters!$B$2,Parameters!$B$3)</f>
        <v>39.390097930592063</v>
      </c>
      <c r="B173" s="1">
        <f t="shared" ca="1" si="2"/>
        <v>2</v>
      </c>
    </row>
    <row r="174" spans="1:2">
      <c r="A174" s="6">
        <f ca="1">_xlfn.NORM.INV(RAND(),Parameters!$B$2,Parameters!$B$3)</f>
        <v>46.96457685194477</v>
      </c>
      <c r="B174" s="1">
        <f t="shared" ca="1" si="2"/>
        <v>1</v>
      </c>
    </row>
    <row r="175" spans="1:2">
      <c r="A175" s="6">
        <f ca="1">_xlfn.NORM.INV(RAND(),Parameters!$B$2,Parameters!$B$3)</f>
        <v>57.275157853033448</v>
      </c>
      <c r="B175" s="1">
        <f t="shared" ca="1" si="2"/>
        <v>2</v>
      </c>
    </row>
    <row r="176" spans="1:2">
      <c r="A176" s="6">
        <f ca="1">_xlfn.NORM.INV(RAND(),Parameters!$B$2,Parameters!$B$3)</f>
        <v>45.587341237977547</v>
      </c>
      <c r="B176" s="1">
        <f t="shared" ca="1" si="2"/>
        <v>1</v>
      </c>
    </row>
    <row r="177" spans="1:2">
      <c r="A177" s="6">
        <f ca="1">_xlfn.NORM.INV(RAND(),Parameters!$B$2,Parameters!$B$3)</f>
        <v>48.118243477822894</v>
      </c>
      <c r="B177" s="1">
        <f t="shared" ca="1" si="2"/>
        <v>2</v>
      </c>
    </row>
    <row r="178" spans="1:2">
      <c r="A178" s="6">
        <f ca="1">_xlfn.NORM.INV(RAND(),Parameters!$B$2,Parameters!$B$3)</f>
        <v>27.772620942044302</v>
      </c>
      <c r="B178" s="1">
        <f t="shared" ca="1" si="2"/>
        <v>4</v>
      </c>
    </row>
    <row r="179" spans="1:2">
      <c r="A179" s="6">
        <f ca="1">_xlfn.NORM.INV(RAND(),Parameters!$B$2,Parameters!$B$3)</f>
        <v>35.815916875801882</v>
      </c>
      <c r="B179" s="1">
        <f t="shared" ca="1" si="2"/>
        <v>1</v>
      </c>
    </row>
    <row r="180" spans="1:2">
      <c r="A180" s="6">
        <f ca="1">_xlfn.NORM.INV(RAND(),Parameters!$B$2,Parameters!$B$3)</f>
        <v>49.245023164156585</v>
      </c>
      <c r="B180" s="1">
        <f t="shared" ca="1" si="2"/>
        <v>1</v>
      </c>
    </row>
    <row r="181" spans="1:2">
      <c r="A181" s="6">
        <f ca="1">_xlfn.NORM.INV(RAND(),Parameters!$B$2,Parameters!$B$3)</f>
        <v>37.390129994514211</v>
      </c>
      <c r="B181" s="1">
        <f t="shared" ca="1" si="2"/>
        <v>1</v>
      </c>
    </row>
    <row r="182" spans="1:2">
      <c r="A182" s="6">
        <f ca="1">_xlfn.NORM.INV(RAND(),Parameters!$B$2,Parameters!$B$3)</f>
        <v>54.062035649461642</v>
      </c>
      <c r="B182" s="1">
        <f t="shared" ca="1" si="2"/>
        <v>3</v>
      </c>
    </row>
    <row r="183" spans="1:2">
      <c r="A183" s="6">
        <f ca="1">_xlfn.NORM.INV(RAND(),Parameters!$B$2,Parameters!$B$3)</f>
        <v>47.053511859189761</v>
      </c>
      <c r="B183" s="1">
        <f t="shared" ca="1" si="2"/>
        <v>3</v>
      </c>
    </row>
    <row r="184" spans="1:2">
      <c r="A184" s="6">
        <f ca="1">_xlfn.NORM.INV(RAND(),Parameters!$B$2,Parameters!$B$3)</f>
        <v>27.388174643557129</v>
      </c>
      <c r="B184" s="1">
        <f t="shared" ca="1" si="2"/>
        <v>2</v>
      </c>
    </row>
    <row r="185" spans="1:2">
      <c r="A185" s="6">
        <f ca="1">_xlfn.NORM.INV(RAND(),Parameters!$B$2,Parameters!$B$3)</f>
        <v>40.780104364305814</v>
      </c>
      <c r="B185" s="1">
        <f t="shared" ca="1" si="2"/>
        <v>2</v>
      </c>
    </row>
    <row r="186" spans="1:2">
      <c r="A186" s="6">
        <f ca="1">_xlfn.NORM.INV(RAND(),Parameters!$B$2,Parameters!$B$3)</f>
        <v>39.249302795771186</v>
      </c>
      <c r="B186" s="1">
        <f t="shared" ca="1" si="2"/>
        <v>3</v>
      </c>
    </row>
    <row r="187" spans="1:2">
      <c r="A187" s="6">
        <f ca="1">_xlfn.NORM.INV(RAND(),Parameters!$B$2,Parameters!$B$3)</f>
        <v>31.618176819775883</v>
      </c>
      <c r="B187" s="1">
        <f t="shared" ca="1" si="2"/>
        <v>3</v>
      </c>
    </row>
    <row r="188" spans="1:2">
      <c r="A188" s="6">
        <f ca="1">_xlfn.NORM.INV(RAND(),Parameters!$B$2,Parameters!$B$3)</f>
        <v>30.795144176537065</v>
      </c>
      <c r="B188" s="1">
        <f t="shared" ca="1" si="2"/>
        <v>1</v>
      </c>
    </row>
    <row r="189" spans="1:2">
      <c r="A189" s="6">
        <f ca="1">_xlfn.NORM.INV(RAND(),Parameters!$B$2,Parameters!$B$3)</f>
        <v>48.162398457400172</v>
      </c>
      <c r="B189" s="1">
        <f t="shared" ca="1" si="2"/>
        <v>2</v>
      </c>
    </row>
    <row r="190" spans="1:2">
      <c r="A190" s="6">
        <f ca="1">_xlfn.NORM.INV(RAND(),Parameters!$B$2,Parameters!$B$3)</f>
        <v>51.115770349448312</v>
      </c>
      <c r="B190" s="1">
        <f t="shared" ca="1" si="2"/>
        <v>1</v>
      </c>
    </row>
    <row r="191" spans="1:2">
      <c r="A191" s="6">
        <f ca="1">_xlfn.NORM.INV(RAND(),Parameters!$B$2,Parameters!$B$3)</f>
        <v>41.183052915835148</v>
      </c>
      <c r="B191" s="1">
        <f t="shared" ca="1" si="2"/>
        <v>3</v>
      </c>
    </row>
    <row r="192" spans="1:2">
      <c r="A192" s="6">
        <f ca="1">_xlfn.NORM.INV(RAND(),Parameters!$B$2,Parameters!$B$3)</f>
        <v>46.731017778348928</v>
      </c>
      <c r="B192" s="1">
        <f t="shared" ca="1" si="2"/>
        <v>1</v>
      </c>
    </row>
    <row r="193" spans="1:2">
      <c r="A193" s="6">
        <f ca="1">_xlfn.NORM.INV(RAND(),Parameters!$B$2,Parameters!$B$3)</f>
        <v>30.963370004040094</v>
      </c>
      <c r="B193" s="1">
        <f t="shared" ca="1" si="2"/>
        <v>4</v>
      </c>
    </row>
    <row r="194" spans="1:2">
      <c r="A194" s="6">
        <f ca="1">_xlfn.NORM.INV(RAND(),Parameters!$B$2,Parameters!$B$3)</f>
        <v>51.754176494733748</v>
      </c>
      <c r="B194" s="1">
        <f t="shared" ca="1" si="2"/>
        <v>4</v>
      </c>
    </row>
    <row r="195" spans="1:2">
      <c r="A195" s="6">
        <f ca="1">_xlfn.NORM.INV(RAND(),Parameters!$B$2,Parameters!$B$3)</f>
        <v>18.381402642488787</v>
      </c>
      <c r="B195" s="1">
        <f t="shared" ref="B195:B251" ca="1" si="3">RANDBETWEEN(1,4)</f>
        <v>3</v>
      </c>
    </row>
    <row r="196" spans="1:2">
      <c r="A196" s="6">
        <f ca="1">_xlfn.NORM.INV(RAND(),Parameters!$B$2,Parameters!$B$3)</f>
        <v>52.40683509708218</v>
      </c>
      <c r="B196" s="1">
        <f t="shared" ca="1" si="3"/>
        <v>1</v>
      </c>
    </row>
    <row r="197" spans="1:2">
      <c r="A197" s="6">
        <f ca="1">_xlfn.NORM.INV(RAND(),Parameters!$B$2,Parameters!$B$3)</f>
        <v>45.025224626531063</v>
      </c>
      <c r="B197" s="1">
        <f t="shared" ca="1" si="3"/>
        <v>4</v>
      </c>
    </row>
    <row r="198" spans="1:2">
      <c r="A198" s="6">
        <f ca="1">_xlfn.NORM.INV(RAND(),Parameters!$B$2,Parameters!$B$3)</f>
        <v>40.008762180317717</v>
      </c>
      <c r="B198" s="1">
        <f t="shared" ca="1" si="3"/>
        <v>3</v>
      </c>
    </row>
    <row r="199" spans="1:2">
      <c r="A199" s="6">
        <f ca="1">_xlfn.NORM.INV(RAND(),Parameters!$B$2,Parameters!$B$3)</f>
        <v>51.20153890873155</v>
      </c>
      <c r="B199" s="1">
        <f t="shared" ca="1" si="3"/>
        <v>2</v>
      </c>
    </row>
    <row r="200" spans="1:2">
      <c r="A200" s="6">
        <f ca="1">_xlfn.NORM.INV(RAND(),Parameters!$B$2,Parameters!$B$3)</f>
        <v>35.2110591412833</v>
      </c>
      <c r="B200" s="1">
        <f t="shared" ca="1" si="3"/>
        <v>3</v>
      </c>
    </row>
    <row r="201" spans="1:2">
      <c r="A201" s="6">
        <f ca="1">_xlfn.NORM.INV(RAND(),Parameters!$B$2,Parameters!$B$3)</f>
        <v>32.656850866399296</v>
      </c>
      <c r="B201" s="1">
        <f t="shared" ca="1" si="3"/>
        <v>3</v>
      </c>
    </row>
    <row r="202" spans="1:2">
      <c r="A202" s="6">
        <f ca="1">_xlfn.NORM.INV(RAND(),Parameters!$B$2,Parameters!$B$3)</f>
        <v>42.665583621517769</v>
      </c>
      <c r="B202" s="1">
        <f t="shared" ca="1" si="3"/>
        <v>2</v>
      </c>
    </row>
    <row r="203" spans="1:2">
      <c r="A203" s="6">
        <f ca="1">_xlfn.NORM.INV(RAND(),Parameters!$B$2,Parameters!$B$3)</f>
        <v>47.593047182492271</v>
      </c>
      <c r="B203" s="1">
        <f t="shared" ca="1" si="3"/>
        <v>1</v>
      </c>
    </row>
    <row r="204" spans="1:2">
      <c r="A204" s="6">
        <f ca="1">_xlfn.NORM.INV(RAND(),Parameters!$B$2,Parameters!$B$3)</f>
        <v>47.806752143324076</v>
      </c>
      <c r="B204" s="1">
        <f t="shared" ca="1" si="3"/>
        <v>1</v>
      </c>
    </row>
    <row r="205" spans="1:2">
      <c r="A205" s="6">
        <f ca="1">_xlfn.NORM.INV(RAND(),Parameters!$B$2,Parameters!$B$3)</f>
        <v>39.146969523722575</v>
      </c>
      <c r="B205" s="1">
        <f t="shared" ca="1" si="3"/>
        <v>3</v>
      </c>
    </row>
    <row r="206" spans="1:2">
      <c r="A206" s="6">
        <f ca="1">_xlfn.NORM.INV(RAND(),Parameters!$B$2,Parameters!$B$3)</f>
        <v>36.737007677074807</v>
      </c>
      <c r="B206" s="1">
        <f t="shared" ca="1" si="3"/>
        <v>4</v>
      </c>
    </row>
    <row r="207" spans="1:2">
      <c r="A207" s="6">
        <f ca="1">_xlfn.NORM.INV(RAND(),Parameters!$B$2,Parameters!$B$3)</f>
        <v>40.653290863836673</v>
      </c>
      <c r="B207" s="1">
        <f t="shared" ca="1" si="3"/>
        <v>4</v>
      </c>
    </row>
    <row r="208" spans="1:2">
      <c r="A208" s="6">
        <f ca="1">_xlfn.NORM.INV(RAND(),Parameters!$B$2,Parameters!$B$3)</f>
        <v>37.143309646828584</v>
      </c>
      <c r="B208" s="1">
        <f t="shared" ca="1" si="3"/>
        <v>4</v>
      </c>
    </row>
    <row r="209" spans="1:2">
      <c r="A209" s="6">
        <f ca="1">_xlfn.NORM.INV(RAND(),Parameters!$B$2,Parameters!$B$3)</f>
        <v>42.741084685771959</v>
      </c>
      <c r="B209" s="1">
        <f t="shared" ca="1" si="3"/>
        <v>4</v>
      </c>
    </row>
    <row r="210" spans="1:2">
      <c r="A210" s="6">
        <f ca="1">_xlfn.NORM.INV(RAND(),Parameters!$B$2,Parameters!$B$3)</f>
        <v>37.381244902502289</v>
      </c>
      <c r="B210" s="1">
        <f t="shared" ca="1" si="3"/>
        <v>2</v>
      </c>
    </row>
    <row r="211" spans="1:2">
      <c r="A211" s="6">
        <f ca="1">_xlfn.NORM.INV(RAND(),Parameters!$B$2,Parameters!$B$3)</f>
        <v>35.046800712085414</v>
      </c>
      <c r="B211" s="1">
        <f t="shared" ca="1" si="3"/>
        <v>2</v>
      </c>
    </row>
    <row r="212" spans="1:2">
      <c r="A212" s="6">
        <f ca="1">_xlfn.NORM.INV(RAND(),Parameters!$B$2,Parameters!$B$3)</f>
        <v>43.584592200594166</v>
      </c>
      <c r="B212" s="1">
        <f t="shared" ca="1" si="3"/>
        <v>2</v>
      </c>
    </row>
    <row r="213" spans="1:2">
      <c r="A213" s="6">
        <f ca="1">_xlfn.NORM.INV(RAND(),Parameters!$B$2,Parameters!$B$3)</f>
        <v>44.267818299057708</v>
      </c>
      <c r="B213" s="1">
        <f t="shared" ca="1" si="3"/>
        <v>1</v>
      </c>
    </row>
    <row r="214" spans="1:2">
      <c r="A214" s="6">
        <f ca="1">_xlfn.NORM.INV(RAND(),Parameters!$B$2,Parameters!$B$3)</f>
        <v>43.629621970926735</v>
      </c>
      <c r="B214" s="1">
        <f t="shared" ca="1" si="3"/>
        <v>4</v>
      </c>
    </row>
    <row r="215" spans="1:2">
      <c r="A215" s="6">
        <f ca="1">_xlfn.NORM.INV(RAND(),Parameters!$B$2,Parameters!$B$3)</f>
        <v>48.024089046116551</v>
      </c>
      <c r="B215" s="1">
        <f t="shared" ca="1" si="3"/>
        <v>2</v>
      </c>
    </row>
    <row r="216" spans="1:2">
      <c r="A216" s="6">
        <f ca="1">_xlfn.NORM.INV(RAND(),Parameters!$B$2,Parameters!$B$3)</f>
        <v>47.306996905697901</v>
      </c>
      <c r="B216" s="1">
        <f t="shared" ca="1" si="3"/>
        <v>4</v>
      </c>
    </row>
    <row r="217" spans="1:2">
      <c r="A217" s="6">
        <f ca="1">_xlfn.NORM.INV(RAND(),Parameters!$B$2,Parameters!$B$3)</f>
        <v>49.211009280202155</v>
      </c>
      <c r="B217" s="1">
        <f t="shared" ca="1" si="3"/>
        <v>4</v>
      </c>
    </row>
    <row r="218" spans="1:2">
      <c r="A218" s="6">
        <f ca="1">_xlfn.NORM.INV(RAND(),Parameters!$B$2,Parameters!$B$3)</f>
        <v>25.49432793237542</v>
      </c>
      <c r="B218" s="1">
        <f t="shared" ca="1" si="3"/>
        <v>2</v>
      </c>
    </row>
    <row r="219" spans="1:2">
      <c r="A219" s="6">
        <f ca="1">_xlfn.NORM.INV(RAND(),Parameters!$B$2,Parameters!$B$3)</f>
        <v>38.020225529377512</v>
      </c>
      <c r="B219" s="1">
        <f t="shared" ca="1" si="3"/>
        <v>4</v>
      </c>
    </row>
    <row r="220" spans="1:2">
      <c r="A220" s="6">
        <f ca="1">_xlfn.NORM.INV(RAND(),Parameters!$B$2,Parameters!$B$3)</f>
        <v>43.761452417903136</v>
      </c>
      <c r="B220" s="1">
        <f t="shared" ca="1" si="3"/>
        <v>3</v>
      </c>
    </row>
    <row r="221" spans="1:2">
      <c r="A221" s="6">
        <f ca="1">_xlfn.NORM.INV(RAND(),Parameters!$B$2,Parameters!$B$3)</f>
        <v>52.151925554810759</v>
      </c>
      <c r="B221" s="1">
        <f t="shared" ca="1" si="3"/>
        <v>4</v>
      </c>
    </row>
    <row r="222" spans="1:2">
      <c r="A222" s="6">
        <f ca="1">_xlfn.NORM.INV(RAND(),Parameters!$B$2,Parameters!$B$3)</f>
        <v>61.4412503595738</v>
      </c>
      <c r="B222" s="1">
        <f t="shared" ca="1" si="3"/>
        <v>2</v>
      </c>
    </row>
    <row r="223" spans="1:2">
      <c r="A223" s="6">
        <f ca="1">_xlfn.NORM.INV(RAND(),Parameters!$B$2,Parameters!$B$3)</f>
        <v>48.807848440122491</v>
      </c>
      <c r="B223" s="1">
        <f t="shared" ca="1" si="3"/>
        <v>1</v>
      </c>
    </row>
    <row r="224" spans="1:2">
      <c r="A224" s="6">
        <f ca="1">_xlfn.NORM.INV(RAND(),Parameters!$B$2,Parameters!$B$3)</f>
        <v>50.424301905006381</v>
      </c>
      <c r="B224" s="1">
        <f t="shared" ca="1" si="3"/>
        <v>1</v>
      </c>
    </row>
    <row r="225" spans="1:2">
      <c r="A225" s="6">
        <f ca="1">_xlfn.NORM.INV(RAND(),Parameters!$B$2,Parameters!$B$3)</f>
        <v>59.125451721969604</v>
      </c>
      <c r="B225" s="1">
        <f t="shared" ca="1" si="3"/>
        <v>3</v>
      </c>
    </row>
    <row r="226" spans="1:2">
      <c r="A226" s="6">
        <f ca="1">_xlfn.NORM.INV(RAND(),Parameters!$B$2,Parameters!$B$3)</f>
        <v>38.118686378903604</v>
      </c>
      <c r="B226" s="1">
        <f t="shared" ca="1" si="3"/>
        <v>1</v>
      </c>
    </row>
    <row r="227" spans="1:2">
      <c r="A227" s="6">
        <f ca="1">_xlfn.NORM.INV(RAND(),Parameters!$B$2,Parameters!$B$3)</f>
        <v>35.214823027914761</v>
      </c>
      <c r="B227" s="1">
        <f t="shared" ca="1" si="3"/>
        <v>2</v>
      </c>
    </row>
    <row r="228" spans="1:2">
      <c r="A228" s="6">
        <f ca="1">_xlfn.NORM.INV(RAND(),Parameters!$B$2,Parameters!$B$3)</f>
        <v>43.308432077395032</v>
      </c>
      <c r="B228" s="1">
        <f t="shared" ca="1" si="3"/>
        <v>1</v>
      </c>
    </row>
    <row r="229" spans="1:2">
      <c r="A229" s="6">
        <f ca="1">_xlfn.NORM.INV(RAND(),Parameters!$B$2,Parameters!$B$3)</f>
        <v>35.447293056161648</v>
      </c>
      <c r="B229" s="1">
        <f t="shared" ca="1" si="3"/>
        <v>1</v>
      </c>
    </row>
    <row r="230" spans="1:2">
      <c r="A230" s="6">
        <f ca="1">_xlfn.NORM.INV(RAND(),Parameters!$B$2,Parameters!$B$3)</f>
        <v>48.592266623961144</v>
      </c>
      <c r="B230" s="1">
        <f t="shared" ca="1" si="3"/>
        <v>3</v>
      </c>
    </row>
    <row r="231" spans="1:2">
      <c r="A231" s="6">
        <f ca="1">_xlfn.NORM.INV(RAND(),Parameters!$B$2,Parameters!$B$3)</f>
        <v>60.723303900724417</v>
      </c>
      <c r="B231" s="1">
        <f t="shared" ca="1" si="3"/>
        <v>1</v>
      </c>
    </row>
    <row r="232" spans="1:2">
      <c r="A232" s="6">
        <f ca="1">_xlfn.NORM.INV(RAND(),Parameters!$B$2,Parameters!$B$3)</f>
        <v>25.312007402281235</v>
      </c>
      <c r="B232" s="1">
        <f t="shared" ca="1" si="3"/>
        <v>3</v>
      </c>
    </row>
    <row r="233" spans="1:2">
      <c r="A233" s="6">
        <f ca="1">_xlfn.NORM.INV(RAND(),Parameters!$B$2,Parameters!$B$3)</f>
        <v>40.617986528030286</v>
      </c>
      <c r="B233" s="1">
        <f t="shared" ca="1" si="3"/>
        <v>3</v>
      </c>
    </row>
    <row r="234" spans="1:2">
      <c r="A234" s="6">
        <f ca="1">_xlfn.NORM.INV(RAND(),Parameters!$B$2,Parameters!$B$3)</f>
        <v>38.498632758247318</v>
      </c>
      <c r="B234" s="1">
        <f t="shared" ca="1" si="3"/>
        <v>2</v>
      </c>
    </row>
    <row r="235" spans="1:2">
      <c r="A235" s="6">
        <f ca="1">_xlfn.NORM.INV(RAND(),Parameters!$B$2,Parameters!$B$3)</f>
        <v>41.519977462792092</v>
      </c>
      <c r="B235" s="1">
        <f t="shared" ca="1" si="3"/>
        <v>3</v>
      </c>
    </row>
    <row r="236" spans="1:2">
      <c r="A236" s="6">
        <f ca="1">_xlfn.NORM.INV(RAND(),Parameters!$B$2,Parameters!$B$3)</f>
        <v>40.737757024420127</v>
      </c>
      <c r="B236" s="1">
        <f t="shared" ca="1" si="3"/>
        <v>4</v>
      </c>
    </row>
    <row r="237" spans="1:2">
      <c r="A237" s="6">
        <f ca="1">_xlfn.NORM.INV(RAND(),Parameters!$B$2,Parameters!$B$3)</f>
        <v>34.390861793876887</v>
      </c>
      <c r="B237" s="1">
        <f t="shared" ca="1" si="3"/>
        <v>4</v>
      </c>
    </row>
    <row r="238" spans="1:2">
      <c r="A238" s="6">
        <f ca="1">_xlfn.NORM.INV(RAND(),Parameters!$B$2,Parameters!$B$3)</f>
        <v>44.112555607694283</v>
      </c>
      <c r="B238" s="1">
        <f t="shared" ca="1" si="3"/>
        <v>1</v>
      </c>
    </row>
    <row r="239" spans="1:2">
      <c r="A239" s="6">
        <f ca="1">_xlfn.NORM.INV(RAND(),Parameters!$B$2,Parameters!$B$3)</f>
        <v>52.741172132308748</v>
      </c>
      <c r="B239" s="1">
        <f t="shared" ca="1" si="3"/>
        <v>1</v>
      </c>
    </row>
    <row r="240" spans="1:2">
      <c r="A240" s="6">
        <f ca="1">_xlfn.NORM.INV(RAND(),Parameters!$B$2,Parameters!$B$3)</f>
        <v>25.530702965701572</v>
      </c>
      <c r="B240" s="1">
        <f t="shared" ca="1" si="3"/>
        <v>3</v>
      </c>
    </row>
    <row r="241" spans="1:2">
      <c r="A241" s="6">
        <f ca="1">_xlfn.NORM.INV(RAND(),Parameters!$B$2,Parameters!$B$3)</f>
        <v>40.797799171359827</v>
      </c>
      <c r="B241" s="1">
        <f t="shared" ca="1" si="3"/>
        <v>4</v>
      </c>
    </row>
    <row r="242" spans="1:2">
      <c r="A242" s="6">
        <f ca="1">_xlfn.NORM.INV(RAND(),Parameters!$B$2,Parameters!$B$3)</f>
        <v>47.129833144569673</v>
      </c>
      <c r="B242" s="1">
        <f t="shared" ca="1" si="3"/>
        <v>2</v>
      </c>
    </row>
    <row r="243" spans="1:2">
      <c r="A243" s="6">
        <f ca="1">_xlfn.NORM.INV(RAND(),Parameters!$B$2,Parameters!$B$3)</f>
        <v>32.525891622977539</v>
      </c>
      <c r="B243" s="1">
        <f t="shared" ca="1" si="3"/>
        <v>3</v>
      </c>
    </row>
    <row r="244" spans="1:2">
      <c r="A244" s="6">
        <f ca="1">_xlfn.NORM.INV(RAND(),Parameters!$B$2,Parameters!$B$3)</f>
        <v>40.693073967677172</v>
      </c>
      <c r="B244" s="1">
        <f t="shared" ca="1" si="3"/>
        <v>1</v>
      </c>
    </row>
    <row r="245" spans="1:2">
      <c r="A245" s="6">
        <f ca="1">_xlfn.NORM.INV(RAND(),Parameters!$B$2,Parameters!$B$3)</f>
        <v>44.749205872001546</v>
      </c>
      <c r="B245" s="1">
        <f t="shared" ca="1" si="3"/>
        <v>1</v>
      </c>
    </row>
    <row r="246" spans="1:2">
      <c r="A246" s="6">
        <f ca="1">_xlfn.NORM.INV(RAND(),Parameters!$B$2,Parameters!$B$3)</f>
        <v>44.580872537242563</v>
      </c>
      <c r="B246" s="1">
        <f t="shared" ca="1" si="3"/>
        <v>1</v>
      </c>
    </row>
    <row r="247" spans="1:2">
      <c r="A247" s="6">
        <f ca="1">_xlfn.NORM.INV(RAND(),Parameters!$B$2,Parameters!$B$3)</f>
        <v>36.026651375922704</v>
      </c>
      <c r="B247" s="1">
        <f t="shared" ca="1" si="3"/>
        <v>4</v>
      </c>
    </row>
    <row r="248" spans="1:2">
      <c r="A248" s="6">
        <f ca="1">_xlfn.NORM.INV(RAND(),Parameters!$B$2,Parameters!$B$3)</f>
        <v>36.740852868794711</v>
      </c>
      <c r="B248" s="1">
        <f t="shared" ca="1" si="3"/>
        <v>2</v>
      </c>
    </row>
    <row r="249" spans="1:2">
      <c r="A249" s="6">
        <f ca="1">_xlfn.NORM.INV(RAND(),Parameters!$B$2,Parameters!$B$3)</f>
        <v>39.982936980777161</v>
      </c>
      <c r="B249" s="1">
        <f t="shared" ca="1" si="3"/>
        <v>1</v>
      </c>
    </row>
    <row r="250" spans="1:2">
      <c r="A250" s="6">
        <f ca="1">_xlfn.NORM.INV(RAND(),Parameters!$B$2,Parameters!$B$3)</f>
        <v>46.745014555320701</v>
      </c>
      <c r="B250" s="1">
        <f t="shared" ca="1" si="3"/>
        <v>1</v>
      </c>
    </row>
    <row r="251" spans="1:2">
      <c r="A251" s="6">
        <f ca="1">_xlfn.NORM.INV(RAND(),Parameters!$B$2,Parameters!$B$3)</f>
        <v>51.603909219653495</v>
      </c>
      <c r="B251" s="1">
        <f t="shared" ca="1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BDE4-52E9-4DD3-8185-53A80ABC1EEE}">
  <dimension ref="A1:C251"/>
  <sheetViews>
    <sheetView showGridLines="0" topLeftCell="A225" workbookViewId="0">
      <selection activeCell="B2" sqref="B2"/>
    </sheetView>
  </sheetViews>
  <sheetFormatPr defaultRowHeight="15"/>
  <cols>
    <col min="1" max="1" width="9.140625" style="7"/>
    <col min="3" max="3" width="14.140625" style="7" bestFit="1" customWidth="1"/>
  </cols>
  <sheetData>
    <row r="1" spans="1:3" ht="21" thickTop="1" thickBot="1">
      <c r="A1" s="5" t="s">
        <v>3</v>
      </c>
      <c r="B1" s="3" t="s">
        <v>4</v>
      </c>
      <c r="C1" s="5" t="s">
        <v>5</v>
      </c>
    </row>
    <row r="2" spans="1:3" ht="15.75" thickTop="1">
      <c r="A2" s="9">
        <v>59.914977734591858</v>
      </c>
      <c r="B2" s="2">
        <v>1</v>
      </c>
      <c r="C2" s="9" t="str">
        <f>IF(B2=3,A2,"")</f>
        <v/>
      </c>
    </row>
    <row r="3" spans="1:3">
      <c r="A3" s="8">
        <v>39.239264478388769</v>
      </c>
      <c r="B3" s="1">
        <v>4</v>
      </c>
      <c r="C3" s="8" t="str">
        <f t="shared" ref="C3:C66" si="0">IF(B3=3,A3,"")</f>
        <v/>
      </c>
    </row>
    <row r="4" spans="1:3">
      <c r="A4" s="8">
        <v>46.132515823840968</v>
      </c>
      <c r="B4" s="1">
        <v>2</v>
      </c>
      <c r="C4" s="8" t="str">
        <f t="shared" si="0"/>
        <v/>
      </c>
    </row>
    <row r="5" spans="1:3">
      <c r="A5" s="8">
        <v>43.620046577452726</v>
      </c>
      <c r="B5" s="1">
        <v>4</v>
      </c>
      <c r="C5" s="8" t="str">
        <f t="shared" si="0"/>
        <v/>
      </c>
    </row>
    <row r="6" spans="1:3">
      <c r="A6" s="8">
        <v>46.239426325746436</v>
      </c>
      <c r="B6" s="1">
        <v>3</v>
      </c>
      <c r="C6" s="8">
        <f t="shared" si="0"/>
        <v>46.239426325746436</v>
      </c>
    </row>
    <row r="7" spans="1:3">
      <c r="A7" s="8">
        <v>50.208681051753068</v>
      </c>
      <c r="B7" s="1">
        <v>4</v>
      </c>
      <c r="C7" s="8" t="str">
        <f t="shared" si="0"/>
        <v/>
      </c>
    </row>
    <row r="8" spans="1:3">
      <c r="A8" s="8">
        <v>25.595438333035911</v>
      </c>
      <c r="B8" s="1">
        <v>3</v>
      </c>
      <c r="C8" s="8">
        <f t="shared" si="0"/>
        <v>25.595438333035911</v>
      </c>
    </row>
    <row r="9" spans="1:3">
      <c r="A9" s="8">
        <v>46.765552581835962</v>
      </c>
      <c r="B9" s="1">
        <v>2</v>
      </c>
      <c r="C9" s="8" t="str">
        <f t="shared" si="0"/>
        <v/>
      </c>
    </row>
    <row r="10" spans="1:3">
      <c r="A10" s="8">
        <v>43.269891858945584</v>
      </c>
      <c r="B10" s="1">
        <v>2</v>
      </c>
      <c r="C10" s="8" t="str">
        <f t="shared" si="0"/>
        <v/>
      </c>
    </row>
    <row r="11" spans="1:3">
      <c r="A11" s="8">
        <v>32.402887082787466</v>
      </c>
      <c r="B11" s="1">
        <v>1</v>
      </c>
      <c r="C11" s="8" t="str">
        <f t="shared" si="0"/>
        <v/>
      </c>
    </row>
    <row r="12" spans="1:3">
      <c r="A12" s="8">
        <v>35.475434343731038</v>
      </c>
      <c r="B12" s="1">
        <v>1</v>
      </c>
      <c r="C12" s="8" t="str">
        <f t="shared" si="0"/>
        <v/>
      </c>
    </row>
    <row r="13" spans="1:3">
      <c r="A13" s="8">
        <v>36.559336959688238</v>
      </c>
      <c r="B13" s="1">
        <v>3</v>
      </c>
      <c r="C13" s="8">
        <f t="shared" si="0"/>
        <v>36.559336959688238</v>
      </c>
    </row>
    <row r="14" spans="1:3">
      <c r="A14" s="8">
        <v>45.271810069583402</v>
      </c>
      <c r="B14" s="1">
        <v>1</v>
      </c>
      <c r="C14" s="8" t="str">
        <f t="shared" si="0"/>
        <v/>
      </c>
    </row>
    <row r="15" spans="1:3">
      <c r="A15" s="8">
        <v>39.920605866130245</v>
      </c>
      <c r="B15" s="1">
        <v>4</v>
      </c>
      <c r="C15" s="8" t="str">
        <f t="shared" si="0"/>
        <v/>
      </c>
    </row>
    <row r="16" spans="1:3">
      <c r="A16" s="8">
        <v>48.975437474787206</v>
      </c>
      <c r="B16" s="1">
        <v>2</v>
      </c>
      <c r="C16" s="8" t="str">
        <f t="shared" si="0"/>
        <v/>
      </c>
    </row>
    <row r="17" spans="1:3">
      <c r="A17" s="8">
        <v>47.062198709768097</v>
      </c>
      <c r="B17" s="1">
        <v>3</v>
      </c>
      <c r="C17" s="8">
        <f t="shared" si="0"/>
        <v>47.062198709768097</v>
      </c>
    </row>
    <row r="18" spans="1:3">
      <c r="A18" s="8">
        <v>34.927581076281818</v>
      </c>
      <c r="B18" s="1">
        <v>3</v>
      </c>
      <c r="C18" s="8">
        <f t="shared" si="0"/>
        <v>34.927581076281818</v>
      </c>
    </row>
    <row r="19" spans="1:3">
      <c r="A19" s="8">
        <v>40.319616978753132</v>
      </c>
      <c r="B19" s="1">
        <v>2</v>
      </c>
      <c r="C19" s="8" t="str">
        <f t="shared" si="0"/>
        <v/>
      </c>
    </row>
    <row r="20" spans="1:3">
      <c r="A20" s="8">
        <v>40.0031554881052</v>
      </c>
      <c r="B20" s="1">
        <v>2</v>
      </c>
      <c r="C20" s="8" t="str">
        <f t="shared" si="0"/>
        <v/>
      </c>
    </row>
    <row r="21" spans="1:3">
      <c r="A21" s="8">
        <v>31.352777058443102</v>
      </c>
      <c r="B21" s="1">
        <v>1</v>
      </c>
      <c r="C21" s="8" t="str">
        <f t="shared" si="0"/>
        <v/>
      </c>
    </row>
    <row r="22" spans="1:3">
      <c r="A22" s="8">
        <v>49.855009540176894</v>
      </c>
      <c r="B22" s="1">
        <v>3</v>
      </c>
      <c r="C22" s="8">
        <f t="shared" si="0"/>
        <v>49.855009540176894</v>
      </c>
    </row>
    <row r="23" spans="1:3">
      <c r="A23" s="8">
        <v>41.055345976750104</v>
      </c>
      <c r="B23" s="1">
        <v>3</v>
      </c>
      <c r="C23" s="8">
        <f t="shared" si="0"/>
        <v>41.055345976750104</v>
      </c>
    </row>
    <row r="24" spans="1:3">
      <c r="A24" s="8">
        <v>25.003657073930455</v>
      </c>
      <c r="B24" s="1">
        <v>2</v>
      </c>
      <c r="C24" s="8" t="str">
        <f t="shared" si="0"/>
        <v/>
      </c>
    </row>
    <row r="25" spans="1:3">
      <c r="A25" s="8">
        <v>47.205679956431645</v>
      </c>
      <c r="B25" s="1">
        <v>2</v>
      </c>
      <c r="C25" s="8" t="str">
        <f t="shared" si="0"/>
        <v/>
      </c>
    </row>
    <row r="26" spans="1:3">
      <c r="A26" s="8">
        <v>40.677092174392143</v>
      </c>
      <c r="B26" s="1">
        <v>2</v>
      </c>
      <c r="C26" s="8" t="str">
        <f t="shared" si="0"/>
        <v/>
      </c>
    </row>
    <row r="27" spans="1:3">
      <c r="A27" s="8">
        <v>57.648220255322897</v>
      </c>
      <c r="B27" s="1">
        <v>2</v>
      </c>
      <c r="C27" s="8" t="str">
        <f t="shared" si="0"/>
        <v/>
      </c>
    </row>
    <row r="28" spans="1:3">
      <c r="A28" s="8">
        <v>33.51125195819882</v>
      </c>
      <c r="B28" s="1">
        <v>4</v>
      </c>
      <c r="C28" s="8" t="str">
        <f t="shared" si="0"/>
        <v/>
      </c>
    </row>
    <row r="29" spans="1:3">
      <c r="A29" s="8">
        <v>67.036971151476763</v>
      </c>
      <c r="B29" s="1">
        <v>3</v>
      </c>
      <c r="C29" s="8">
        <f t="shared" si="0"/>
        <v>67.036971151476763</v>
      </c>
    </row>
    <row r="30" spans="1:3">
      <c r="A30" s="8">
        <v>46.612266997522866</v>
      </c>
      <c r="B30" s="1">
        <v>2</v>
      </c>
      <c r="C30" s="8" t="str">
        <f t="shared" si="0"/>
        <v/>
      </c>
    </row>
    <row r="31" spans="1:3">
      <c r="A31" s="8">
        <v>26.378612205162245</v>
      </c>
      <c r="B31" s="1">
        <v>3</v>
      </c>
      <c r="C31" s="8">
        <f t="shared" si="0"/>
        <v>26.378612205162245</v>
      </c>
    </row>
    <row r="32" spans="1:3">
      <c r="A32" s="8">
        <v>49.550236495730978</v>
      </c>
      <c r="B32" s="1">
        <v>1</v>
      </c>
      <c r="C32" s="8" t="str">
        <f t="shared" si="0"/>
        <v/>
      </c>
    </row>
    <row r="33" spans="1:3">
      <c r="A33" s="8">
        <v>46.413980615327958</v>
      </c>
      <c r="B33" s="1">
        <v>3</v>
      </c>
      <c r="C33" s="8">
        <f t="shared" si="0"/>
        <v>46.413980615327958</v>
      </c>
    </row>
    <row r="34" spans="1:3">
      <c r="A34" s="8">
        <v>46.710903307502846</v>
      </c>
      <c r="B34" s="1">
        <v>1</v>
      </c>
      <c r="C34" s="8" t="str">
        <f t="shared" si="0"/>
        <v/>
      </c>
    </row>
    <row r="35" spans="1:3">
      <c r="A35" s="8">
        <v>46.124482687195894</v>
      </c>
      <c r="B35" s="1">
        <v>1</v>
      </c>
      <c r="C35" s="8" t="str">
        <f t="shared" si="0"/>
        <v/>
      </c>
    </row>
    <row r="36" spans="1:3">
      <c r="A36" s="8">
        <v>49.258304313695419</v>
      </c>
      <c r="B36" s="1">
        <v>2</v>
      </c>
      <c r="C36" s="8" t="str">
        <f t="shared" si="0"/>
        <v/>
      </c>
    </row>
    <row r="37" spans="1:3">
      <c r="A37" s="8">
        <v>50.032647683761581</v>
      </c>
      <c r="B37" s="1">
        <v>3</v>
      </c>
      <c r="C37" s="8">
        <f t="shared" si="0"/>
        <v>50.032647683761581</v>
      </c>
    </row>
    <row r="38" spans="1:3">
      <c r="A38" s="8">
        <v>49.781973060796744</v>
      </c>
      <c r="B38" s="1">
        <v>2</v>
      </c>
      <c r="C38" s="8" t="str">
        <f t="shared" si="0"/>
        <v/>
      </c>
    </row>
    <row r="39" spans="1:3">
      <c r="A39" s="8">
        <v>43.318887553063405</v>
      </c>
      <c r="B39" s="1">
        <v>3</v>
      </c>
      <c r="C39" s="8">
        <f t="shared" si="0"/>
        <v>43.318887553063405</v>
      </c>
    </row>
    <row r="40" spans="1:3">
      <c r="A40" s="8">
        <v>47.540898967632991</v>
      </c>
      <c r="B40" s="1">
        <v>2</v>
      </c>
      <c r="C40" s="8" t="str">
        <f t="shared" si="0"/>
        <v/>
      </c>
    </row>
    <row r="41" spans="1:3">
      <c r="A41" s="8">
        <v>47.58215282716256</v>
      </c>
      <c r="B41" s="1">
        <v>3</v>
      </c>
      <c r="C41" s="8">
        <f t="shared" si="0"/>
        <v>47.58215282716256</v>
      </c>
    </row>
    <row r="42" spans="1:3">
      <c r="A42" s="8">
        <v>44.699718569025421</v>
      </c>
      <c r="B42" s="1">
        <v>3</v>
      </c>
      <c r="C42" s="8">
        <f t="shared" si="0"/>
        <v>44.699718569025421</v>
      </c>
    </row>
    <row r="43" spans="1:3">
      <c r="A43" s="8">
        <v>44.851218764416217</v>
      </c>
      <c r="B43" s="1">
        <v>1</v>
      </c>
      <c r="C43" s="8" t="str">
        <f t="shared" si="0"/>
        <v/>
      </c>
    </row>
    <row r="44" spans="1:3">
      <c r="A44" s="8">
        <v>25.843846113488294</v>
      </c>
      <c r="B44" s="1">
        <v>3</v>
      </c>
      <c r="C44" s="8">
        <f t="shared" si="0"/>
        <v>25.843846113488294</v>
      </c>
    </row>
    <row r="45" spans="1:3">
      <c r="A45" s="8">
        <v>46.41924281414969</v>
      </c>
      <c r="B45" s="1">
        <v>4</v>
      </c>
      <c r="C45" s="8" t="str">
        <f t="shared" si="0"/>
        <v/>
      </c>
    </row>
    <row r="46" spans="1:3">
      <c r="A46" s="8">
        <v>26.974571626887286</v>
      </c>
      <c r="B46" s="1">
        <v>2</v>
      </c>
      <c r="C46" s="8" t="str">
        <f t="shared" si="0"/>
        <v/>
      </c>
    </row>
    <row r="47" spans="1:3">
      <c r="A47" s="8">
        <v>43.295292077042667</v>
      </c>
      <c r="B47" s="1">
        <v>1</v>
      </c>
      <c r="C47" s="8" t="str">
        <f t="shared" si="0"/>
        <v/>
      </c>
    </row>
    <row r="48" spans="1:3">
      <c r="A48" s="8">
        <v>44.326897527631502</v>
      </c>
      <c r="B48" s="1">
        <v>1</v>
      </c>
      <c r="C48" s="8" t="str">
        <f t="shared" si="0"/>
        <v/>
      </c>
    </row>
    <row r="49" spans="1:3">
      <c r="A49" s="8">
        <v>42.509631849140526</v>
      </c>
      <c r="B49" s="1">
        <v>3</v>
      </c>
      <c r="C49" s="8">
        <f t="shared" si="0"/>
        <v>42.509631849140526</v>
      </c>
    </row>
    <row r="50" spans="1:3">
      <c r="A50" s="8">
        <v>30.734210287435765</v>
      </c>
      <c r="B50" s="1">
        <v>4</v>
      </c>
      <c r="C50" s="8" t="str">
        <f t="shared" si="0"/>
        <v/>
      </c>
    </row>
    <row r="51" spans="1:3">
      <c r="A51" s="8">
        <v>41.663552435695301</v>
      </c>
      <c r="B51" s="1">
        <v>1</v>
      </c>
      <c r="C51" s="8" t="str">
        <f t="shared" si="0"/>
        <v/>
      </c>
    </row>
    <row r="52" spans="1:3">
      <c r="A52" s="8">
        <v>17.310767505760417</v>
      </c>
      <c r="B52" s="1">
        <v>4</v>
      </c>
      <c r="C52" s="8" t="str">
        <f t="shared" si="0"/>
        <v/>
      </c>
    </row>
    <row r="53" spans="1:3">
      <c r="A53" s="8">
        <v>43.011463745308141</v>
      </c>
      <c r="B53" s="1">
        <v>2</v>
      </c>
      <c r="C53" s="8" t="str">
        <f t="shared" si="0"/>
        <v/>
      </c>
    </row>
    <row r="54" spans="1:3">
      <c r="A54" s="8">
        <v>50.136910497396698</v>
      </c>
      <c r="B54" s="1">
        <v>4</v>
      </c>
      <c r="C54" s="8" t="str">
        <f t="shared" si="0"/>
        <v/>
      </c>
    </row>
    <row r="55" spans="1:3">
      <c r="A55" s="8">
        <v>43.190637599610909</v>
      </c>
      <c r="B55" s="1">
        <v>2</v>
      </c>
      <c r="C55" s="8" t="str">
        <f t="shared" si="0"/>
        <v/>
      </c>
    </row>
    <row r="56" spans="1:3">
      <c r="A56" s="8">
        <v>38.120540604098544</v>
      </c>
      <c r="B56" s="1">
        <v>3</v>
      </c>
      <c r="C56" s="8">
        <f t="shared" si="0"/>
        <v>38.120540604098544</v>
      </c>
    </row>
    <row r="57" spans="1:3">
      <c r="A57" s="8">
        <v>41.58850791326477</v>
      </c>
      <c r="B57" s="1">
        <v>3</v>
      </c>
      <c r="C57" s="8">
        <f t="shared" si="0"/>
        <v>41.58850791326477</v>
      </c>
    </row>
    <row r="58" spans="1:3">
      <c r="A58" s="8">
        <v>39.301850866169104</v>
      </c>
      <c r="B58" s="1">
        <v>2</v>
      </c>
      <c r="C58" s="8" t="str">
        <f t="shared" si="0"/>
        <v/>
      </c>
    </row>
    <row r="59" spans="1:3">
      <c r="A59" s="8">
        <v>42.229609927941496</v>
      </c>
      <c r="B59" s="1">
        <v>1</v>
      </c>
      <c r="C59" s="8" t="str">
        <f t="shared" si="0"/>
        <v/>
      </c>
    </row>
    <row r="60" spans="1:3">
      <c r="A60" s="8">
        <v>34.819470158339037</v>
      </c>
      <c r="B60" s="1">
        <v>2</v>
      </c>
      <c r="C60" s="8" t="str">
        <f t="shared" si="0"/>
        <v/>
      </c>
    </row>
    <row r="61" spans="1:3">
      <c r="A61" s="8">
        <v>53.511843143459423</v>
      </c>
      <c r="B61" s="1">
        <v>2</v>
      </c>
      <c r="C61" s="8" t="str">
        <f t="shared" si="0"/>
        <v/>
      </c>
    </row>
    <row r="62" spans="1:3">
      <c r="A62" s="8">
        <v>36.215432717488163</v>
      </c>
      <c r="B62" s="1">
        <v>1</v>
      </c>
      <c r="C62" s="8" t="str">
        <f t="shared" si="0"/>
        <v/>
      </c>
    </row>
    <row r="63" spans="1:3">
      <c r="A63" s="8">
        <v>46.945050673521649</v>
      </c>
      <c r="B63" s="1">
        <v>3</v>
      </c>
      <c r="C63" s="8">
        <f t="shared" si="0"/>
        <v>46.945050673521649</v>
      </c>
    </row>
    <row r="64" spans="1:3">
      <c r="A64" s="8">
        <v>64.33440164087402</v>
      </c>
      <c r="B64" s="1">
        <v>1</v>
      </c>
      <c r="C64" s="8" t="str">
        <f t="shared" si="0"/>
        <v/>
      </c>
    </row>
    <row r="65" spans="1:3">
      <c r="A65" s="8">
        <v>23.842134841688317</v>
      </c>
      <c r="B65" s="1">
        <v>3</v>
      </c>
      <c r="C65" s="8">
        <f t="shared" si="0"/>
        <v>23.842134841688317</v>
      </c>
    </row>
    <row r="66" spans="1:3">
      <c r="A66" s="8">
        <v>34.314597235257772</v>
      </c>
      <c r="B66" s="1">
        <v>2</v>
      </c>
      <c r="C66" s="8" t="str">
        <f t="shared" si="0"/>
        <v/>
      </c>
    </row>
    <row r="67" spans="1:3">
      <c r="A67" s="8">
        <v>49.951800440234045</v>
      </c>
      <c r="B67" s="1">
        <v>3</v>
      </c>
      <c r="C67" s="8">
        <f t="shared" ref="C67:C130" si="1">IF(B67=3,A67,"")</f>
        <v>49.951800440234045</v>
      </c>
    </row>
    <row r="68" spans="1:3">
      <c r="A68" s="8">
        <v>26.006302367931589</v>
      </c>
      <c r="B68" s="1">
        <v>4</v>
      </c>
      <c r="C68" s="8" t="str">
        <f t="shared" si="1"/>
        <v/>
      </c>
    </row>
    <row r="69" spans="1:3">
      <c r="A69" s="8">
        <v>64.206781759430015</v>
      </c>
      <c r="B69" s="1">
        <v>3</v>
      </c>
      <c r="C69" s="8">
        <f t="shared" si="1"/>
        <v>64.206781759430015</v>
      </c>
    </row>
    <row r="70" spans="1:3">
      <c r="A70" s="8">
        <v>31.925518196442262</v>
      </c>
      <c r="B70" s="1">
        <v>4</v>
      </c>
      <c r="C70" s="8" t="str">
        <f t="shared" si="1"/>
        <v/>
      </c>
    </row>
    <row r="71" spans="1:3">
      <c r="A71" s="8">
        <v>28.850498438181383</v>
      </c>
      <c r="B71" s="1">
        <v>2</v>
      </c>
      <c r="C71" s="8" t="str">
        <f t="shared" si="1"/>
        <v/>
      </c>
    </row>
    <row r="72" spans="1:3">
      <c r="A72" s="8">
        <v>21.969881865542405</v>
      </c>
      <c r="B72" s="1">
        <v>2</v>
      </c>
      <c r="C72" s="8" t="str">
        <f t="shared" si="1"/>
        <v/>
      </c>
    </row>
    <row r="73" spans="1:3">
      <c r="A73" s="8">
        <v>57.168044786745178</v>
      </c>
      <c r="B73" s="1">
        <v>4</v>
      </c>
      <c r="C73" s="8" t="str">
        <f t="shared" si="1"/>
        <v/>
      </c>
    </row>
    <row r="74" spans="1:3">
      <c r="A74" s="8">
        <v>44.236077323002569</v>
      </c>
      <c r="B74" s="1">
        <v>4</v>
      </c>
      <c r="C74" s="8" t="str">
        <f t="shared" si="1"/>
        <v/>
      </c>
    </row>
    <row r="75" spans="1:3">
      <c r="A75" s="8">
        <v>44.878646042928914</v>
      </c>
      <c r="B75" s="1">
        <v>2</v>
      </c>
      <c r="C75" s="8" t="str">
        <f t="shared" si="1"/>
        <v/>
      </c>
    </row>
    <row r="76" spans="1:3">
      <c r="A76" s="8">
        <v>47.86795974422698</v>
      </c>
      <c r="B76" s="1">
        <v>3</v>
      </c>
      <c r="C76" s="8">
        <f t="shared" si="1"/>
        <v>47.86795974422698</v>
      </c>
    </row>
    <row r="77" spans="1:3">
      <c r="A77" s="8">
        <v>49.502583998194616</v>
      </c>
      <c r="B77" s="1">
        <v>2</v>
      </c>
      <c r="C77" s="8" t="str">
        <f t="shared" si="1"/>
        <v/>
      </c>
    </row>
    <row r="78" spans="1:3">
      <c r="A78" s="8">
        <v>36.707809933037389</v>
      </c>
      <c r="B78" s="1">
        <v>1</v>
      </c>
      <c r="C78" s="8" t="str">
        <f t="shared" si="1"/>
        <v/>
      </c>
    </row>
    <row r="79" spans="1:3">
      <c r="A79" s="8">
        <v>45.82801050553828</v>
      </c>
      <c r="B79" s="1">
        <v>3</v>
      </c>
      <c r="C79" s="8">
        <f t="shared" si="1"/>
        <v>45.82801050553828</v>
      </c>
    </row>
    <row r="80" spans="1:3">
      <c r="A80" s="8">
        <v>33.328373735117509</v>
      </c>
      <c r="B80" s="1">
        <v>3</v>
      </c>
      <c r="C80" s="8">
        <f t="shared" si="1"/>
        <v>33.328373735117509</v>
      </c>
    </row>
    <row r="81" spans="1:3">
      <c r="A81" s="8">
        <v>43.953401870689127</v>
      </c>
      <c r="B81" s="1">
        <v>3</v>
      </c>
      <c r="C81" s="8">
        <f t="shared" si="1"/>
        <v>43.953401870689127</v>
      </c>
    </row>
    <row r="82" spans="1:3">
      <c r="A82" s="8">
        <v>48.452027046320268</v>
      </c>
      <c r="B82" s="1">
        <v>3</v>
      </c>
      <c r="C82" s="8">
        <f t="shared" si="1"/>
        <v>48.452027046320268</v>
      </c>
    </row>
    <row r="83" spans="1:3">
      <c r="A83" s="8">
        <v>32.739401214101662</v>
      </c>
      <c r="B83" s="1">
        <v>2</v>
      </c>
      <c r="C83" s="8" t="str">
        <f t="shared" si="1"/>
        <v/>
      </c>
    </row>
    <row r="84" spans="1:3">
      <c r="A84" s="8">
        <v>42.645066345465068</v>
      </c>
      <c r="B84" s="1">
        <v>2</v>
      </c>
      <c r="C84" s="8" t="str">
        <f t="shared" si="1"/>
        <v/>
      </c>
    </row>
    <row r="85" spans="1:3">
      <c r="A85" s="8">
        <v>29.986093350511023</v>
      </c>
      <c r="B85" s="1">
        <v>3</v>
      </c>
      <c r="C85" s="8">
        <f t="shared" si="1"/>
        <v>29.986093350511023</v>
      </c>
    </row>
    <row r="86" spans="1:3">
      <c r="A86" s="8">
        <v>26.847321642383857</v>
      </c>
      <c r="B86" s="1">
        <v>3</v>
      </c>
      <c r="C86" s="8">
        <f t="shared" si="1"/>
        <v>26.847321642383857</v>
      </c>
    </row>
    <row r="87" spans="1:3">
      <c r="A87" s="8">
        <v>49.266506743634679</v>
      </c>
      <c r="B87" s="1">
        <v>3</v>
      </c>
      <c r="C87" s="8">
        <f t="shared" si="1"/>
        <v>49.266506743634679</v>
      </c>
    </row>
    <row r="88" spans="1:3">
      <c r="A88" s="8">
        <v>51.290812695255887</v>
      </c>
      <c r="B88" s="1">
        <v>1</v>
      </c>
      <c r="C88" s="8" t="str">
        <f t="shared" si="1"/>
        <v/>
      </c>
    </row>
    <row r="89" spans="1:3">
      <c r="A89" s="8">
        <v>42.850960880294757</v>
      </c>
      <c r="B89" s="1">
        <v>2</v>
      </c>
      <c r="C89" s="8" t="str">
        <f t="shared" si="1"/>
        <v/>
      </c>
    </row>
    <row r="90" spans="1:3">
      <c r="A90" s="8">
        <v>58.366864328445473</v>
      </c>
      <c r="B90" s="1">
        <v>3</v>
      </c>
      <c r="C90" s="8">
        <f t="shared" si="1"/>
        <v>58.366864328445473</v>
      </c>
    </row>
    <row r="91" spans="1:3">
      <c r="A91" s="8">
        <v>44.23736078243428</v>
      </c>
      <c r="B91" s="1">
        <v>4</v>
      </c>
      <c r="C91" s="8" t="str">
        <f t="shared" si="1"/>
        <v/>
      </c>
    </row>
    <row r="92" spans="1:3">
      <c r="A92" s="8">
        <v>63.51408383995765</v>
      </c>
      <c r="B92" s="1">
        <v>1</v>
      </c>
      <c r="C92" s="8" t="str">
        <f t="shared" si="1"/>
        <v/>
      </c>
    </row>
    <row r="93" spans="1:3">
      <c r="A93" s="8">
        <v>43.644782076059386</v>
      </c>
      <c r="B93" s="1">
        <v>1</v>
      </c>
      <c r="C93" s="8" t="str">
        <f t="shared" si="1"/>
        <v/>
      </c>
    </row>
    <row r="94" spans="1:3">
      <c r="A94" s="8">
        <v>29.151154489445226</v>
      </c>
      <c r="B94" s="1">
        <v>3</v>
      </c>
      <c r="C94" s="8">
        <f t="shared" si="1"/>
        <v>29.151154489445226</v>
      </c>
    </row>
    <row r="95" spans="1:3">
      <c r="A95" s="8">
        <v>41.871308690304922</v>
      </c>
      <c r="B95" s="1">
        <v>3</v>
      </c>
      <c r="C95" s="8">
        <f t="shared" si="1"/>
        <v>41.871308690304922</v>
      </c>
    </row>
    <row r="96" spans="1:3">
      <c r="A96" s="8">
        <v>38.589549520750325</v>
      </c>
      <c r="B96" s="1">
        <v>2</v>
      </c>
      <c r="C96" s="8" t="str">
        <f t="shared" si="1"/>
        <v/>
      </c>
    </row>
    <row r="97" spans="1:3">
      <c r="A97" s="8">
        <v>20.034334888843695</v>
      </c>
      <c r="B97" s="1">
        <v>3</v>
      </c>
      <c r="C97" s="8">
        <f t="shared" si="1"/>
        <v>20.034334888843695</v>
      </c>
    </row>
    <row r="98" spans="1:3">
      <c r="A98" s="8">
        <v>33.692741839082046</v>
      </c>
      <c r="B98" s="1">
        <v>1</v>
      </c>
      <c r="C98" s="8" t="str">
        <f t="shared" si="1"/>
        <v/>
      </c>
    </row>
    <row r="99" spans="1:3">
      <c r="A99" s="8">
        <v>34.754396783571366</v>
      </c>
      <c r="B99" s="1">
        <v>4</v>
      </c>
      <c r="C99" s="8" t="str">
        <f t="shared" si="1"/>
        <v/>
      </c>
    </row>
    <row r="100" spans="1:3">
      <c r="A100" s="8">
        <v>46.833766743263396</v>
      </c>
      <c r="B100" s="1">
        <v>4</v>
      </c>
      <c r="C100" s="8" t="str">
        <f t="shared" si="1"/>
        <v/>
      </c>
    </row>
    <row r="101" spans="1:3">
      <c r="A101" s="8">
        <v>54.397283104541614</v>
      </c>
      <c r="B101" s="1">
        <v>4</v>
      </c>
      <c r="C101" s="8" t="str">
        <f t="shared" si="1"/>
        <v/>
      </c>
    </row>
    <row r="102" spans="1:3">
      <c r="A102" s="8">
        <v>30.699695753098197</v>
      </c>
      <c r="B102" s="1">
        <v>4</v>
      </c>
      <c r="C102" s="8" t="str">
        <f t="shared" si="1"/>
        <v/>
      </c>
    </row>
    <row r="103" spans="1:3">
      <c r="A103" s="8">
        <v>44.13219004765314</v>
      </c>
      <c r="B103" s="1">
        <v>2</v>
      </c>
      <c r="C103" s="8" t="str">
        <f t="shared" si="1"/>
        <v/>
      </c>
    </row>
    <row r="104" spans="1:3">
      <c r="A104" s="8">
        <v>59.139816914219502</v>
      </c>
      <c r="B104" s="1">
        <v>1</v>
      </c>
      <c r="C104" s="8" t="str">
        <f t="shared" si="1"/>
        <v/>
      </c>
    </row>
    <row r="105" spans="1:3">
      <c r="A105" s="8">
        <v>21.57739208677145</v>
      </c>
      <c r="B105" s="1">
        <v>4</v>
      </c>
      <c r="C105" s="8" t="str">
        <f t="shared" si="1"/>
        <v/>
      </c>
    </row>
    <row r="106" spans="1:3">
      <c r="A106" s="8">
        <v>52.825805849109372</v>
      </c>
      <c r="B106" s="1">
        <v>2</v>
      </c>
      <c r="C106" s="8" t="str">
        <f t="shared" si="1"/>
        <v/>
      </c>
    </row>
    <row r="107" spans="1:3">
      <c r="A107" s="8">
        <v>51.03143960458226</v>
      </c>
      <c r="B107" s="1">
        <v>1</v>
      </c>
      <c r="C107" s="8" t="str">
        <f t="shared" si="1"/>
        <v/>
      </c>
    </row>
    <row r="108" spans="1:3">
      <c r="A108" s="8">
        <v>36.4422146216775</v>
      </c>
      <c r="B108" s="1">
        <v>3</v>
      </c>
      <c r="C108" s="8">
        <f t="shared" si="1"/>
        <v>36.4422146216775</v>
      </c>
    </row>
    <row r="109" spans="1:3">
      <c r="A109" s="8">
        <v>58.448330993728298</v>
      </c>
      <c r="B109" s="1">
        <v>4</v>
      </c>
      <c r="C109" s="8" t="str">
        <f t="shared" si="1"/>
        <v/>
      </c>
    </row>
    <row r="110" spans="1:3">
      <c r="A110" s="8">
        <v>44.723008447919369</v>
      </c>
      <c r="B110" s="1">
        <v>3</v>
      </c>
      <c r="C110" s="8">
        <f t="shared" si="1"/>
        <v>44.723008447919369</v>
      </c>
    </row>
    <row r="111" spans="1:3">
      <c r="A111" s="8">
        <v>43.215712072412664</v>
      </c>
      <c r="B111" s="1">
        <v>4</v>
      </c>
      <c r="C111" s="8" t="str">
        <f t="shared" si="1"/>
        <v/>
      </c>
    </row>
    <row r="112" spans="1:3">
      <c r="A112" s="8">
        <v>35.176252984002879</v>
      </c>
      <c r="B112" s="1">
        <v>1</v>
      </c>
      <c r="C112" s="8" t="str">
        <f t="shared" si="1"/>
        <v/>
      </c>
    </row>
    <row r="113" spans="1:3">
      <c r="A113" s="8">
        <v>44.274003183354786</v>
      </c>
      <c r="B113" s="1">
        <v>3</v>
      </c>
      <c r="C113" s="8">
        <f t="shared" si="1"/>
        <v>44.274003183354786</v>
      </c>
    </row>
    <row r="114" spans="1:3">
      <c r="A114" s="8">
        <v>47.744633598975831</v>
      </c>
      <c r="B114" s="1">
        <v>3</v>
      </c>
      <c r="C114" s="8">
        <f t="shared" si="1"/>
        <v>47.744633598975831</v>
      </c>
    </row>
    <row r="115" spans="1:3">
      <c r="A115" s="8">
        <v>33.777211264691665</v>
      </c>
      <c r="B115" s="1">
        <v>2</v>
      </c>
      <c r="C115" s="8" t="str">
        <f t="shared" si="1"/>
        <v/>
      </c>
    </row>
    <row r="116" spans="1:3">
      <c r="A116" s="8">
        <v>51.920536789962519</v>
      </c>
      <c r="B116" s="1">
        <v>4</v>
      </c>
      <c r="C116" s="8" t="str">
        <f t="shared" si="1"/>
        <v/>
      </c>
    </row>
    <row r="117" spans="1:3">
      <c r="A117" s="8">
        <v>34.88048911093199</v>
      </c>
      <c r="B117" s="1">
        <v>4</v>
      </c>
      <c r="C117" s="8" t="str">
        <f t="shared" si="1"/>
        <v/>
      </c>
    </row>
    <row r="118" spans="1:3">
      <c r="A118" s="8">
        <v>34.776144447019014</v>
      </c>
      <c r="B118" s="1">
        <v>4</v>
      </c>
      <c r="C118" s="8" t="str">
        <f t="shared" si="1"/>
        <v/>
      </c>
    </row>
    <row r="119" spans="1:3">
      <c r="A119" s="8">
        <v>32.764971240565586</v>
      </c>
      <c r="B119" s="1">
        <v>4</v>
      </c>
      <c r="C119" s="8" t="str">
        <f t="shared" si="1"/>
        <v/>
      </c>
    </row>
    <row r="120" spans="1:3">
      <c r="A120" s="8">
        <v>41.21239682527704</v>
      </c>
      <c r="B120" s="1">
        <v>1</v>
      </c>
      <c r="C120" s="8" t="str">
        <f t="shared" si="1"/>
        <v/>
      </c>
    </row>
    <row r="121" spans="1:3">
      <c r="A121" s="8">
        <v>45.093380709319938</v>
      </c>
      <c r="B121" s="1">
        <v>4</v>
      </c>
      <c r="C121" s="8" t="str">
        <f t="shared" si="1"/>
        <v/>
      </c>
    </row>
    <row r="122" spans="1:3">
      <c r="A122" s="8">
        <v>61.882749354837486</v>
      </c>
      <c r="B122" s="1">
        <v>1</v>
      </c>
      <c r="C122" s="8" t="str">
        <f t="shared" si="1"/>
        <v/>
      </c>
    </row>
    <row r="123" spans="1:3">
      <c r="A123" s="8">
        <v>34.968813280973478</v>
      </c>
      <c r="B123" s="1">
        <v>1</v>
      </c>
      <c r="C123" s="8" t="str">
        <f t="shared" si="1"/>
        <v/>
      </c>
    </row>
    <row r="124" spans="1:3">
      <c r="A124" s="8">
        <v>51.143307163534629</v>
      </c>
      <c r="B124" s="1">
        <v>4</v>
      </c>
      <c r="C124" s="8" t="str">
        <f t="shared" si="1"/>
        <v/>
      </c>
    </row>
    <row r="125" spans="1:3">
      <c r="A125" s="8">
        <v>48.059066620175805</v>
      </c>
      <c r="B125" s="1">
        <v>2</v>
      </c>
      <c r="C125" s="8" t="str">
        <f t="shared" si="1"/>
        <v/>
      </c>
    </row>
    <row r="126" spans="1:3">
      <c r="A126" s="8">
        <v>29.68105001948625</v>
      </c>
      <c r="B126" s="1">
        <v>4</v>
      </c>
      <c r="C126" s="8" t="str">
        <f t="shared" si="1"/>
        <v/>
      </c>
    </row>
    <row r="127" spans="1:3">
      <c r="A127" s="8">
        <v>47.334370320541019</v>
      </c>
      <c r="B127" s="1">
        <v>1</v>
      </c>
      <c r="C127" s="8" t="str">
        <f t="shared" si="1"/>
        <v/>
      </c>
    </row>
    <row r="128" spans="1:3">
      <c r="A128" s="8">
        <v>58.922094379245777</v>
      </c>
      <c r="B128" s="1">
        <v>2</v>
      </c>
      <c r="C128" s="8" t="str">
        <f t="shared" si="1"/>
        <v/>
      </c>
    </row>
    <row r="129" spans="1:3">
      <c r="A129" s="8">
        <v>36.485738010933702</v>
      </c>
      <c r="B129" s="1">
        <v>3</v>
      </c>
      <c r="C129" s="8">
        <f t="shared" si="1"/>
        <v>36.485738010933702</v>
      </c>
    </row>
    <row r="130" spans="1:3">
      <c r="A130" s="8">
        <v>39.178212195048694</v>
      </c>
      <c r="B130" s="1">
        <v>1</v>
      </c>
      <c r="C130" s="8" t="str">
        <f t="shared" si="1"/>
        <v/>
      </c>
    </row>
    <row r="131" spans="1:3">
      <c r="A131" s="8">
        <v>44.616040945985844</v>
      </c>
      <c r="B131" s="1">
        <v>2</v>
      </c>
      <c r="C131" s="8" t="str">
        <f t="shared" ref="C131:C194" si="2">IF(B131=3,A131,"")</f>
        <v/>
      </c>
    </row>
    <row r="132" spans="1:3">
      <c r="A132" s="8">
        <v>39.311611554197803</v>
      </c>
      <c r="B132" s="1">
        <v>2</v>
      </c>
      <c r="C132" s="8" t="str">
        <f t="shared" si="2"/>
        <v/>
      </c>
    </row>
    <row r="133" spans="1:3">
      <c r="A133" s="8">
        <v>38.509628507713686</v>
      </c>
      <c r="B133" s="1">
        <v>4</v>
      </c>
      <c r="C133" s="8" t="str">
        <f t="shared" si="2"/>
        <v/>
      </c>
    </row>
    <row r="134" spans="1:3">
      <c r="A134" s="8">
        <v>41.842577371716366</v>
      </c>
      <c r="B134" s="1">
        <v>4</v>
      </c>
      <c r="C134" s="8" t="str">
        <f t="shared" si="2"/>
        <v/>
      </c>
    </row>
    <row r="135" spans="1:3">
      <c r="A135" s="8">
        <v>46.14708798926214</v>
      </c>
      <c r="B135" s="1">
        <v>2</v>
      </c>
      <c r="C135" s="8" t="str">
        <f t="shared" si="2"/>
        <v/>
      </c>
    </row>
    <row r="136" spans="1:3">
      <c r="A136" s="8">
        <v>39.714131060429104</v>
      </c>
      <c r="B136" s="1">
        <v>1</v>
      </c>
      <c r="C136" s="8" t="str">
        <f t="shared" si="2"/>
        <v/>
      </c>
    </row>
    <row r="137" spans="1:3">
      <c r="A137" s="8">
        <v>46.483613492542233</v>
      </c>
      <c r="B137" s="1">
        <v>3</v>
      </c>
      <c r="C137" s="8">
        <f t="shared" si="2"/>
        <v>46.483613492542233</v>
      </c>
    </row>
    <row r="138" spans="1:3">
      <c r="A138" s="8">
        <v>32.157514186093152</v>
      </c>
      <c r="B138" s="1">
        <v>1</v>
      </c>
      <c r="C138" s="8" t="str">
        <f t="shared" si="2"/>
        <v/>
      </c>
    </row>
    <row r="139" spans="1:3">
      <c r="A139" s="8">
        <v>25.283097717073709</v>
      </c>
      <c r="B139" s="1">
        <v>1</v>
      </c>
      <c r="C139" s="8" t="str">
        <f t="shared" si="2"/>
        <v/>
      </c>
    </row>
    <row r="140" spans="1:3">
      <c r="A140" s="8">
        <v>36.204306616905072</v>
      </c>
      <c r="B140" s="1">
        <v>1</v>
      </c>
      <c r="C140" s="8" t="str">
        <f t="shared" si="2"/>
        <v/>
      </c>
    </row>
    <row r="141" spans="1:3">
      <c r="A141" s="8">
        <v>64.018775910202194</v>
      </c>
      <c r="B141" s="1">
        <v>2</v>
      </c>
      <c r="C141" s="8" t="str">
        <f t="shared" si="2"/>
        <v/>
      </c>
    </row>
    <row r="142" spans="1:3">
      <c r="A142" s="8">
        <v>33.890442571927643</v>
      </c>
      <c r="B142" s="1">
        <v>3</v>
      </c>
      <c r="C142" s="8">
        <f t="shared" si="2"/>
        <v>33.890442571927643</v>
      </c>
    </row>
    <row r="143" spans="1:3">
      <c r="A143" s="8">
        <v>49.028999742057884</v>
      </c>
      <c r="B143" s="1">
        <v>2</v>
      </c>
      <c r="C143" s="8" t="str">
        <f t="shared" si="2"/>
        <v/>
      </c>
    </row>
    <row r="144" spans="1:3">
      <c r="A144" s="8">
        <v>54.737891755574367</v>
      </c>
      <c r="B144" s="1">
        <v>2</v>
      </c>
      <c r="C144" s="8" t="str">
        <f t="shared" si="2"/>
        <v/>
      </c>
    </row>
    <row r="145" spans="1:3">
      <c r="A145" s="8">
        <v>29.645948844894697</v>
      </c>
      <c r="B145" s="1">
        <v>3</v>
      </c>
      <c r="C145" s="8">
        <f t="shared" si="2"/>
        <v>29.645948844894697</v>
      </c>
    </row>
    <row r="146" spans="1:3">
      <c r="A146" s="8">
        <v>52.3422768679401</v>
      </c>
      <c r="B146" s="1">
        <v>1</v>
      </c>
      <c r="C146" s="8" t="str">
        <f t="shared" si="2"/>
        <v/>
      </c>
    </row>
    <row r="147" spans="1:3">
      <c r="A147" s="8">
        <v>49.188777158509609</v>
      </c>
      <c r="B147" s="1">
        <v>4</v>
      </c>
      <c r="C147" s="8" t="str">
        <f t="shared" si="2"/>
        <v/>
      </c>
    </row>
    <row r="148" spans="1:3">
      <c r="A148" s="8">
        <v>42.082449738200708</v>
      </c>
      <c r="B148" s="1">
        <v>4</v>
      </c>
      <c r="C148" s="8" t="str">
        <f t="shared" si="2"/>
        <v/>
      </c>
    </row>
    <row r="149" spans="1:3">
      <c r="A149" s="8">
        <v>48.852461341580849</v>
      </c>
      <c r="B149" s="1">
        <v>2</v>
      </c>
      <c r="C149" s="8" t="str">
        <f t="shared" si="2"/>
        <v/>
      </c>
    </row>
    <row r="150" spans="1:3">
      <c r="A150" s="8">
        <v>37.509211010322161</v>
      </c>
      <c r="B150" s="1">
        <v>3</v>
      </c>
      <c r="C150" s="8">
        <f t="shared" si="2"/>
        <v>37.509211010322161</v>
      </c>
    </row>
    <row r="151" spans="1:3">
      <c r="A151" s="8">
        <v>61.309957877286223</v>
      </c>
      <c r="B151" s="1">
        <v>3</v>
      </c>
      <c r="C151" s="8">
        <f t="shared" si="2"/>
        <v>61.309957877286223</v>
      </c>
    </row>
    <row r="152" spans="1:3">
      <c r="A152" s="8">
        <v>37.134984576297512</v>
      </c>
      <c r="B152" s="1">
        <v>1</v>
      </c>
      <c r="C152" s="8" t="str">
        <f t="shared" si="2"/>
        <v/>
      </c>
    </row>
    <row r="153" spans="1:3">
      <c r="A153" s="8">
        <v>35.203870214654636</v>
      </c>
      <c r="B153" s="1">
        <v>3</v>
      </c>
      <c r="C153" s="8">
        <f t="shared" si="2"/>
        <v>35.203870214654636</v>
      </c>
    </row>
    <row r="154" spans="1:3">
      <c r="A154" s="8">
        <v>39.715441186761026</v>
      </c>
      <c r="B154" s="1">
        <v>3</v>
      </c>
      <c r="C154" s="8">
        <f t="shared" si="2"/>
        <v>39.715441186761026</v>
      </c>
    </row>
    <row r="155" spans="1:3">
      <c r="A155" s="8">
        <v>44.794319869038283</v>
      </c>
      <c r="B155" s="1">
        <v>1</v>
      </c>
      <c r="C155" s="8" t="str">
        <f t="shared" si="2"/>
        <v/>
      </c>
    </row>
    <row r="156" spans="1:3">
      <c r="A156" s="8">
        <v>43.620916590568811</v>
      </c>
      <c r="B156" s="1">
        <v>4</v>
      </c>
      <c r="C156" s="8" t="str">
        <f t="shared" si="2"/>
        <v/>
      </c>
    </row>
    <row r="157" spans="1:3">
      <c r="A157" s="8">
        <v>47.766171290215063</v>
      </c>
      <c r="B157" s="1">
        <v>1</v>
      </c>
      <c r="C157" s="8" t="str">
        <f t="shared" si="2"/>
        <v/>
      </c>
    </row>
    <row r="158" spans="1:3">
      <c r="A158" s="8">
        <v>49.75920290187188</v>
      </c>
      <c r="B158" s="1">
        <v>3</v>
      </c>
      <c r="C158" s="8">
        <f t="shared" si="2"/>
        <v>49.75920290187188</v>
      </c>
    </row>
    <row r="159" spans="1:3">
      <c r="A159" s="8">
        <v>32.842098474858034</v>
      </c>
      <c r="B159" s="1">
        <v>1</v>
      </c>
      <c r="C159" s="8" t="str">
        <f t="shared" si="2"/>
        <v/>
      </c>
    </row>
    <row r="160" spans="1:3">
      <c r="A160" s="8">
        <v>31.919193332823504</v>
      </c>
      <c r="B160" s="1">
        <v>2</v>
      </c>
      <c r="C160" s="8" t="str">
        <f t="shared" si="2"/>
        <v/>
      </c>
    </row>
    <row r="161" spans="1:3">
      <c r="A161" s="8">
        <v>51.179050508499458</v>
      </c>
      <c r="B161" s="1">
        <v>3</v>
      </c>
      <c r="C161" s="8">
        <f t="shared" si="2"/>
        <v>51.179050508499458</v>
      </c>
    </row>
    <row r="162" spans="1:3">
      <c r="A162" s="8">
        <v>32.367178580842918</v>
      </c>
      <c r="B162" s="1">
        <v>2</v>
      </c>
      <c r="C162" s="8" t="str">
        <f t="shared" si="2"/>
        <v/>
      </c>
    </row>
    <row r="163" spans="1:3">
      <c r="A163" s="8">
        <v>33.132594938454773</v>
      </c>
      <c r="B163" s="1">
        <v>4</v>
      </c>
      <c r="C163" s="8" t="str">
        <f t="shared" si="2"/>
        <v/>
      </c>
    </row>
    <row r="164" spans="1:3">
      <c r="A164" s="8">
        <v>43.159189123386348</v>
      </c>
      <c r="B164" s="1">
        <v>1</v>
      </c>
      <c r="C164" s="8" t="str">
        <f t="shared" si="2"/>
        <v/>
      </c>
    </row>
    <row r="165" spans="1:3">
      <c r="A165" s="8">
        <v>42.802547513328818</v>
      </c>
      <c r="B165" s="1">
        <v>3</v>
      </c>
      <c r="C165" s="8">
        <f t="shared" si="2"/>
        <v>42.802547513328818</v>
      </c>
    </row>
    <row r="166" spans="1:3">
      <c r="A166" s="8">
        <v>52.768403141294009</v>
      </c>
      <c r="B166" s="1">
        <v>2</v>
      </c>
      <c r="C166" s="8" t="str">
        <f t="shared" si="2"/>
        <v/>
      </c>
    </row>
    <row r="167" spans="1:3">
      <c r="A167" s="8">
        <v>40.500421810520912</v>
      </c>
      <c r="B167" s="1">
        <v>3</v>
      </c>
      <c r="C167" s="8">
        <f t="shared" si="2"/>
        <v>40.500421810520912</v>
      </c>
    </row>
    <row r="168" spans="1:3">
      <c r="A168" s="8">
        <v>47.662361179356765</v>
      </c>
      <c r="B168" s="1">
        <v>4</v>
      </c>
      <c r="C168" s="8" t="str">
        <f t="shared" si="2"/>
        <v/>
      </c>
    </row>
    <row r="169" spans="1:3">
      <c r="A169" s="8">
        <v>42.346809171633247</v>
      </c>
      <c r="B169" s="1">
        <v>2</v>
      </c>
      <c r="C169" s="8" t="str">
        <f t="shared" si="2"/>
        <v/>
      </c>
    </row>
    <row r="170" spans="1:3">
      <c r="A170" s="8">
        <v>24.952786874988259</v>
      </c>
      <c r="B170" s="1">
        <v>1</v>
      </c>
      <c r="C170" s="8" t="str">
        <f t="shared" si="2"/>
        <v/>
      </c>
    </row>
    <row r="171" spans="1:3">
      <c r="A171" s="8">
        <v>26.998760743227137</v>
      </c>
      <c r="B171" s="1">
        <v>1</v>
      </c>
      <c r="C171" s="8" t="str">
        <f t="shared" si="2"/>
        <v/>
      </c>
    </row>
    <row r="172" spans="1:3">
      <c r="A172" s="8">
        <v>35.312052756289134</v>
      </c>
      <c r="B172" s="1">
        <v>1</v>
      </c>
      <c r="C172" s="8" t="str">
        <f t="shared" si="2"/>
        <v/>
      </c>
    </row>
    <row r="173" spans="1:3">
      <c r="A173" s="8">
        <v>50.416809079284491</v>
      </c>
      <c r="B173" s="1">
        <v>1</v>
      </c>
      <c r="C173" s="8" t="str">
        <f t="shared" si="2"/>
        <v/>
      </c>
    </row>
    <row r="174" spans="1:3">
      <c r="A174" s="8">
        <v>55.733379063425467</v>
      </c>
      <c r="B174" s="1">
        <v>2</v>
      </c>
      <c r="C174" s="8" t="str">
        <f t="shared" si="2"/>
        <v/>
      </c>
    </row>
    <row r="175" spans="1:3">
      <c r="A175" s="8">
        <v>16.027006247323758</v>
      </c>
      <c r="B175" s="1">
        <v>2</v>
      </c>
      <c r="C175" s="8" t="str">
        <f t="shared" si="2"/>
        <v/>
      </c>
    </row>
    <row r="176" spans="1:3">
      <c r="A176" s="8">
        <v>59.44219066393805</v>
      </c>
      <c r="B176" s="1">
        <v>1</v>
      </c>
      <c r="C176" s="8" t="str">
        <f t="shared" si="2"/>
        <v/>
      </c>
    </row>
    <row r="177" spans="1:3">
      <c r="A177" s="8">
        <v>48.558463599969585</v>
      </c>
      <c r="B177" s="1">
        <v>4</v>
      </c>
      <c r="C177" s="8" t="str">
        <f t="shared" si="2"/>
        <v/>
      </c>
    </row>
    <row r="178" spans="1:3">
      <c r="A178" s="8">
        <v>46.406043192756215</v>
      </c>
      <c r="B178" s="1">
        <v>2</v>
      </c>
      <c r="C178" s="8" t="str">
        <f t="shared" si="2"/>
        <v/>
      </c>
    </row>
    <row r="179" spans="1:3">
      <c r="A179" s="8">
        <v>51.003335329317281</v>
      </c>
      <c r="B179" s="1">
        <v>2</v>
      </c>
      <c r="C179" s="8" t="str">
        <f t="shared" si="2"/>
        <v/>
      </c>
    </row>
    <row r="180" spans="1:3">
      <c r="A180" s="8">
        <v>34.259123752072831</v>
      </c>
      <c r="B180" s="1">
        <v>4</v>
      </c>
      <c r="C180" s="8" t="str">
        <f t="shared" si="2"/>
        <v/>
      </c>
    </row>
    <row r="181" spans="1:3">
      <c r="A181" s="8">
        <v>34.665928463791865</v>
      </c>
      <c r="B181" s="1">
        <v>3</v>
      </c>
      <c r="C181" s="8">
        <f t="shared" si="2"/>
        <v>34.665928463791865</v>
      </c>
    </row>
    <row r="182" spans="1:3">
      <c r="A182" s="8">
        <v>36.974985747832491</v>
      </c>
      <c r="B182" s="1">
        <v>1</v>
      </c>
      <c r="C182" s="8" t="str">
        <f t="shared" si="2"/>
        <v/>
      </c>
    </row>
    <row r="183" spans="1:3">
      <c r="A183" s="8">
        <v>40.251993470315455</v>
      </c>
      <c r="B183" s="1">
        <v>1</v>
      </c>
      <c r="C183" s="8" t="str">
        <f t="shared" si="2"/>
        <v/>
      </c>
    </row>
    <row r="184" spans="1:3">
      <c r="A184" s="8">
        <v>39.185052316119588</v>
      </c>
      <c r="B184" s="1">
        <v>2</v>
      </c>
      <c r="C184" s="8" t="str">
        <f t="shared" si="2"/>
        <v/>
      </c>
    </row>
    <row r="185" spans="1:3">
      <c r="A185" s="8">
        <v>55.56419048992673</v>
      </c>
      <c r="B185" s="1">
        <v>3</v>
      </c>
      <c r="C185" s="8">
        <f t="shared" si="2"/>
        <v>55.56419048992673</v>
      </c>
    </row>
    <row r="186" spans="1:3">
      <c r="A186" s="8">
        <v>38.928570849907892</v>
      </c>
      <c r="B186" s="1">
        <v>2</v>
      </c>
      <c r="C186" s="8" t="str">
        <f t="shared" si="2"/>
        <v/>
      </c>
    </row>
    <row r="187" spans="1:3">
      <c r="A187" s="8">
        <v>56.459757571920449</v>
      </c>
      <c r="B187" s="1">
        <v>3</v>
      </c>
      <c r="C187" s="8">
        <f t="shared" si="2"/>
        <v>56.459757571920449</v>
      </c>
    </row>
    <row r="188" spans="1:3">
      <c r="A188" s="8">
        <v>34.452848340384023</v>
      </c>
      <c r="B188" s="1">
        <v>2</v>
      </c>
      <c r="C188" s="8" t="str">
        <f t="shared" si="2"/>
        <v/>
      </c>
    </row>
    <row r="189" spans="1:3">
      <c r="A189" s="8">
        <v>35.345899142103001</v>
      </c>
      <c r="B189" s="1">
        <v>2</v>
      </c>
      <c r="C189" s="8" t="str">
        <f t="shared" si="2"/>
        <v/>
      </c>
    </row>
    <row r="190" spans="1:3">
      <c r="A190" s="8">
        <v>44.899871650258625</v>
      </c>
      <c r="B190" s="1">
        <v>2</v>
      </c>
      <c r="C190" s="8" t="str">
        <f t="shared" si="2"/>
        <v/>
      </c>
    </row>
    <row r="191" spans="1:3">
      <c r="A191" s="8">
        <v>29.722600230854155</v>
      </c>
      <c r="B191" s="1">
        <v>3</v>
      </c>
      <c r="C191" s="8">
        <f t="shared" si="2"/>
        <v>29.722600230854155</v>
      </c>
    </row>
    <row r="192" spans="1:3">
      <c r="A192" s="8">
        <v>43.749755840460239</v>
      </c>
      <c r="B192" s="1">
        <v>4</v>
      </c>
      <c r="C192" s="8" t="str">
        <f t="shared" si="2"/>
        <v/>
      </c>
    </row>
    <row r="193" spans="1:3">
      <c r="A193" s="8">
        <v>55.459449196607849</v>
      </c>
      <c r="B193" s="1">
        <v>3</v>
      </c>
      <c r="C193" s="8">
        <f t="shared" si="2"/>
        <v>55.459449196607849</v>
      </c>
    </row>
    <row r="194" spans="1:3">
      <c r="A194" s="8">
        <v>31.437778486202983</v>
      </c>
      <c r="B194" s="1">
        <v>1</v>
      </c>
      <c r="C194" s="8" t="str">
        <f t="shared" si="2"/>
        <v/>
      </c>
    </row>
    <row r="195" spans="1:3">
      <c r="A195" s="8">
        <v>33.742115337664771</v>
      </c>
      <c r="B195" s="1">
        <v>3</v>
      </c>
      <c r="C195" s="8">
        <f t="shared" ref="C195:C251" si="3">IF(B195=3,A195,"")</f>
        <v>33.742115337664771</v>
      </c>
    </row>
    <row r="196" spans="1:3">
      <c r="A196" s="8">
        <v>39.693289039623153</v>
      </c>
      <c r="B196" s="1">
        <v>2</v>
      </c>
      <c r="C196" s="8" t="str">
        <f t="shared" si="3"/>
        <v/>
      </c>
    </row>
    <row r="197" spans="1:3">
      <c r="A197" s="8">
        <v>52.764819822597765</v>
      </c>
      <c r="B197" s="1">
        <v>2</v>
      </c>
      <c r="C197" s="8" t="str">
        <f t="shared" si="3"/>
        <v/>
      </c>
    </row>
    <row r="198" spans="1:3">
      <c r="A198" s="8">
        <v>54.805159990668656</v>
      </c>
      <c r="B198" s="1">
        <v>3</v>
      </c>
      <c r="C198" s="8">
        <f t="shared" si="3"/>
        <v>54.805159990668656</v>
      </c>
    </row>
    <row r="199" spans="1:3">
      <c r="A199" s="8">
        <v>35.280960079542041</v>
      </c>
      <c r="B199" s="1">
        <v>2</v>
      </c>
      <c r="C199" s="8" t="str">
        <f t="shared" si="3"/>
        <v/>
      </c>
    </row>
    <row r="200" spans="1:3">
      <c r="A200" s="8">
        <v>58.739572390955871</v>
      </c>
      <c r="B200" s="1">
        <v>2</v>
      </c>
      <c r="C200" s="8" t="str">
        <f t="shared" si="3"/>
        <v/>
      </c>
    </row>
    <row r="201" spans="1:3">
      <c r="A201" s="8">
        <v>51.5465516232738</v>
      </c>
      <c r="B201" s="1">
        <v>1</v>
      </c>
      <c r="C201" s="8" t="str">
        <f t="shared" si="3"/>
        <v/>
      </c>
    </row>
    <row r="202" spans="1:3">
      <c r="A202" s="8">
        <v>28.782820963451492</v>
      </c>
      <c r="B202" s="1">
        <v>2</v>
      </c>
      <c r="C202" s="8" t="str">
        <f t="shared" si="3"/>
        <v/>
      </c>
    </row>
    <row r="203" spans="1:3">
      <c r="A203" s="8">
        <v>39.231412529385885</v>
      </c>
      <c r="B203" s="1">
        <v>1</v>
      </c>
      <c r="C203" s="8" t="str">
        <f t="shared" si="3"/>
        <v/>
      </c>
    </row>
    <row r="204" spans="1:3">
      <c r="A204" s="8">
        <v>52.643714862912759</v>
      </c>
      <c r="B204" s="1">
        <v>4</v>
      </c>
      <c r="C204" s="8" t="str">
        <f t="shared" si="3"/>
        <v/>
      </c>
    </row>
    <row r="205" spans="1:3">
      <c r="A205" s="8">
        <v>43.4572685806897</v>
      </c>
      <c r="B205" s="1">
        <v>3</v>
      </c>
      <c r="C205" s="8">
        <f t="shared" si="3"/>
        <v>43.4572685806897</v>
      </c>
    </row>
    <row r="206" spans="1:3">
      <c r="A206" s="8">
        <v>53.764764250967971</v>
      </c>
      <c r="B206" s="1">
        <v>3</v>
      </c>
      <c r="C206" s="8">
        <f t="shared" si="3"/>
        <v>53.764764250967971</v>
      </c>
    </row>
    <row r="207" spans="1:3">
      <c r="A207" s="8">
        <v>41.557009896242697</v>
      </c>
      <c r="B207" s="1">
        <v>3</v>
      </c>
      <c r="C207" s="8">
        <f t="shared" si="3"/>
        <v>41.557009896242697</v>
      </c>
    </row>
    <row r="208" spans="1:3">
      <c r="A208" s="8">
        <v>44.079192760985229</v>
      </c>
      <c r="B208" s="1">
        <v>2</v>
      </c>
      <c r="C208" s="8" t="str">
        <f t="shared" si="3"/>
        <v/>
      </c>
    </row>
    <row r="209" spans="1:3">
      <c r="A209" s="8">
        <v>37.763522379519976</v>
      </c>
      <c r="B209" s="1">
        <v>2</v>
      </c>
      <c r="C209" s="8" t="str">
        <f t="shared" si="3"/>
        <v/>
      </c>
    </row>
    <row r="210" spans="1:3">
      <c r="A210" s="8">
        <v>46.968483631553347</v>
      </c>
      <c r="B210" s="1">
        <v>3</v>
      </c>
      <c r="C210" s="8">
        <f t="shared" si="3"/>
        <v>46.968483631553347</v>
      </c>
    </row>
    <row r="211" spans="1:3">
      <c r="A211" s="8">
        <v>44.010833376494034</v>
      </c>
      <c r="B211" s="1">
        <v>2</v>
      </c>
      <c r="C211" s="8" t="str">
        <f t="shared" si="3"/>
        <v/>
      </c>
    </row>
    <row r="212" spans="1:3">
      <c r="A212" s="8">
        <v>27.500718291436534</v>
      </c>
      <c r="B212" s="1">
        <v>4</v>
      </c>
      <c r="C212" s="8" t="str">
        <f t="shared" si="3"/>
        <v/>
      </c>
    </row>
    <row r="213" spans="1:3">
      <c r="A213" s="8">
        <v>33.889719982333723</v>
      </c>
      <c r="B213" s="1">
        <v>3</v>
      </c>
      <c r="C213" s="8">
        <f t="shared" si="3"/>
        <v>33.889719982333723</v>
      </c>
    </row>
    <row r="214" spans="1:3">
      <c r="A214" s="8">
        <v>31.145237753253681</v>
      </c>
      <c r="B214" s="1">
        <v>1</v>
      </c>
      <c r="C214" s="8" t="str">
        <f t="shared" si="3"/>
        <v/>
      </c>
    </row>
    <row r="215" spans="1:3">
      <c r="A215" s="8">
        <v>21.205103372441826</v>
      </c>
      <c r="B215" s="1">
        <v>1</v>
      </c>
      <c r="C215" s="8" t="str">
        <f t="shared" si="3"/>
        <v/>
      </c>
    </row>
    <row r="216" spans="1:3">
      <c r="A216" s="8">
        <v>52.70460917192257</v>
      </c>
      <c r="B216" s="1">
        <v>3</v>
      </c>
      <c r="C216" s="8">
        <f t="shared" si="3"/>
        <v>52.70460917192257</v>
      </c>
    </row>
    <row r="217" spans="1:3">
      <c r="A217" s="8">
        <v>56.608694699700948</v>
      </c>
      <c r="B217" s="1">
        <v>1</v>
      </c>
      <c r="C217" s="8" t="str">
        <f t="shared" si="3"/>
        <v/>
      </c>
    </row>
    <row r="218" spans="1:3">
      <c r="A218" s="8">
        <v>48.964931515725596</v>
      </c>
      <c r="B218" s="1">
        <v>2</v>
      </c>
      <c r="C218" s="8" t="str">
        <f t="shared" si="3"/>
        <v/>
      </c>
    </row>
    <row r="219" spans="1:3">
      <c r="A219" s="8">
        <v>50.523805468315416</v>
      </c>
      <c r="B219" s="1">
        <v>2</v>
      </c>
      <c r="C219" s="8" t="str">
        <f t="shared" si="3"/>
        <v/>
      </c>
    </row>
    <row r="220" spans="1:3">
      <c r="A220" s="8">
        <v>51.769366054124617</v>
      </c>
      <c r="B220" s="1">
        <v>1</v>
      </c>
      <c r="C220" s="8" t="str">
        <f t="shared" si="3"/>
        <v/>
      </c>
    </row>
    <row r="221" spans="1:3">
      <c r="A221" s="8">
        <v>45.672989562068729</v>
      </c>
      <c r="B221" s="1">
        <v>4</v>
      </c>
      <c r="C221" s="8" t="str">
        <f t="shared" si="3"/>
        <v/>
      </c>
    </row>
    <row r="222" spans="1:3">
      <c r="A222" s="8">
        <v>42.816089776699201</v>
      </c>
      <c r="B222" s="1">
        <v>4</v>
      </c>
      <c r="C222" s="8" t="str">
        <f t="shared" si="3"/>
        <v/>
      </c>
    </row>
    <row r="223" spans="1:3">
      <c r="A223" s="8">
        <v>41.5816778145782</v>
      </c>
      <c r="B223" s="1">
        <v>2</v>
      </c>
      <c r="C223" s="8" t="str">
        <f t="shared" si="3"/>
        <v/>
      </c>
    </row>
    <row r="224" spans="1:3">
      <c r="A224" s="8">
        <v>49.572204224616755</v>
      </c>
      <c r="B224" s="1">
        <v>2</v>
      </c>
      <c r="C224" s="8" t="str">
        <f t="shared" si="3"/>
        <v/>
      </c>
    </row>
    <row r="225" spans="1:3">
      <c r="A225" s="8">
        <v>39.43988889961927</v>
      </c>
      <c r="B225" s="1">
        <v>2</v>
      </c>
      <c r="C225" s="8" t="str">
        <f t="shared" si="3"/>
        <v/>
      </c>
    </row>
    <row r="226" spans="1:3">
      <c r="A226" s="8">
        <v>41.160827271379645</v>
      </c>
      <c r="B226" s="1">
        <v>1</v>
      </c>
      <c r="C226" s="8" t="str">
        <f t="shared" si="3"/>
        <v/>
      </c>
    </row>
    <row r="227" spans="1:3">
      <c r="A227" s="8">
        <v>34.337546429933951</v>
      </c>
      <c r="B227" s="1">
        <v>4</v>
      </c>
      <c r="C227" s="8" t="str">
        <f t="shared" si="3"/>
        <v/>
      </c>
    </row>
    <row r="228" spans="1:3">
      <c r="A228" s="8">
        <v>43.124471554243833</v>
      </c>
      <c r="B228" s="1">
        <v>3</v>
      </c>
      <c r="C228" s="8">
        <f t="shared" si="3"/>
        <v>43.124471554243833</v>
      </c>
    </row>
    <row r="229" spans="1:3">
      <c r="A229" s="8">
        <v>52.454454998579621</v>
      </c>
      <c r="B229" s="1">
        <v>2</v>
      </c>
      <c r="C229" s="8" t="str">
        <f t="shared" si="3"/>
        <v/>
      </c>
    </row>
    <row r="230" spans="1:3">
      <c r="A230" s="8">
        <v>25.879090074253455</v>
      </c>
      <c r="B230" s="1">
        <v>3</v>
      </c>
      <c r="C230" s="8">
        <f t="shared" si="3"/>
        <v>25.879090074253455</v>
      </c>
    </row>
    <row r="231" spans="1:3">
      <c r="A231" s="8">
        <v>46.069317068773579</v>
      </c>
      <c r="B231" s="1">
        <v>4</v>
      </c>
      <c r="C231" s="8" t="str">
        <f t="shared" si="3"/>
        <v/>
      </c>
    </row>
    <row r="232" spans="1:3">
      <c r="A232" s="8">
        <v>46.026996444909003</v>
      </c>
      <c r="B232" s="1">
        <v>2</v>
      </c>
      <c r="C232" s="8" t="str">
        <f t="shared" si="3"/>
        <v/>
      </c>
    </row>
    <row r="233" spans="1:3">
      <c r="A233" s="8">
        <v>48.169121485027553</v>
      </c>
      <c r="B233" s="1">
        <v>4</v>
      </c>
      <c r="C233" s="8" t="str">
        <f t="shared" si="3"/>
        <v/>
      </c>
    </row>
    <row r="234" spans="1:3">
      <c r="A234" s="8">
        <v>68.644690225690525</v>
      </c>
      <c r="B234" s="1">
        <v>3</v>
      </c>
      <c r="C234" s="8">
        <f t="shared" si="3"/>
        <v>68.644690225690525</v>
      </c>
    </row>
    <row r="235" spans="1:3">
      <c r="A235" s="8">
        <v>43.916584620675927</v>
      </c>
      <c r="B235" s="1">
        <v>3</v>
      </c>
      <c r="C235" s="8">
        <f t="shared" si="3"/>
        <v>43.916584620675927</v>
      </c>
    </row>
    <row r="236" spans="1:3">
      <c r="A236" s="8">
        <v>37.815713937852571</v>
      </c>
      <c r="B236" s="1">
        <v>1</v>
      </c>
      <c r="C236" s="8" t="str">
        <f t="shared" si="3"/>
        <v/>
      </c>
    </row>
    <row r="237" spans="1:3">
      <c r="A237" s="8">
        <v>44.141487622425721</v>
      </c>
      <c r="B237" s="1">
        <v>1</v>
      </c>
      <c r="C237" s="8" t="str">
        <f t="shared" si="3"/>
        <v/>
      </c>
    </row>
    <row r="238" spans="1:3">
      <c r="A238" s="8">
        <v>69.1288803576916</v>
      </c>
      <c r="B238" s="1">
        <v>4</v>
      </c>
      <c r="C238" s="8" t="str">
        <f t="shared" si="3"/>
        <v/>
      </c>
    </row>
    <row r="239" spans="1:3">
      <c r="A239" s="8">
        <v>39.561760446456006</v>
      </c>
      <c r="B239" s="1">
        <v>3</v>
      </c>
      <c r="C239" s="8">
        <f t="shared" si="3"/>
        <v>39.561760446456006</v>
      </c>
    </row>
    <row r="240" spans="1:3">
      <c r="A240" s="8">
        <v>57.66644968439887</v>
      </c>
      <c r="B240" s="1">
        <v>4</v>
      </c>
      <c r="C240" s="8" t="str">
        <f t="shared" si="3"/>
        <v/>
      </c>
    </row>
    <row r="241" spans="1:3">
      <c r="A241" s="8">
        <v>38.359834660199112</v>
      </c>
      <c r="B241" s="1">
        <v>3</v>
      </c>
      <c r="C241" s="8">
        <f t="shared" si="3"/>
        <v>38.359834660199112</v>
      </c>
    </row>
    <row r="242" spans="1:3">
      <c r="A242" s="8">
        <v>42.637321144550057</v>
      </c>
      <c r="B242" s="1">
        <v>4</v>
      </c>
      <c r="C242" s="8" t="str">
        <f t="shared" si="3"/>
        <v/>
      </c>
    </row>
    <row r="243" spans="1:3">
      <c r="A243" s="8">
        <v>35.995450276805371</v>
      </c>
      <c r="B243" s="1">
        <v>2</v>
      </c>
      <c r="C243" s="8" t="str">
        <f t="shared" si="3"/>
        <v/>
      </c>
    </row>
    <row r="244" spans="1:3">
      <c r="A244" s="8">
        <v>24.143235133253476</v>
      </c>
      <c r="B244" s="1">
        <v>2</v>
      </c>
      <c r="C244" s="8" t="str">
        <f t="shared" si="3"/>
        <v/>
      </c>
    </row>
    <row r="245" spans="1:3">
      <c r="A245" s="8">
        <v>43.296283409085071</v>
      </c>
      <c r="B245" s="1">
        <v>1</v>
      </c>
      <c r="C245" s="8" t="str">
        <f t="shared" si="3"/>
        <v/>
      </c>
    </row>
    <row r="246" spans="1:3">
      <c r="A246" s="8">
        <v>50.663975610997653</v>
      </c>
      <c r="B246" s="1">
        <v>1</v>
      </c>
      <c r="C246" s="8" t="str">
        <f t="shared" si="3"/>
        <v/>
      </c>
    </row>
    <row r="247" spans="1:3">
      <c r="A247" s="8">
        <v>59.319991512319575</v>
      </c>
      <c r="B247" s="1">
        <v>3</v>
      </c>
      <c r="C247" s="8">
        <f t="shared" si="3"/>
        <v>59.319991512319575</v>
      </c>
    </row>
    <row r="248" spans="1:3">
      <c r="A248" s="8">
        <v>47.583455347021228</v>
      </c>
      <c r="B248" s="1">
        <v>3</v>
      </c>
      <c r="C248" s="8">
        <f t="shared" si="3"/>
        <v>47.583455347021228</v>
      </c>
    </row>
    <row r="249" spans="1:3">
      <c r="A249" s="8">
        <v>38.895374165100378</v>
      </c>
      <c r="B249" s="1">
        <v>4</v>
      </c>
      <c r="C249" s="8" t="str">
        <f t="shared" si="3"/>
        <v/>
      </c>
    </row>
    <row r="250" spans="1:3">
      <c r="A250" s="8">
        <v>57.796253196797146</v>
      </c>
      <c r="B250" s="1">
        <v>2</v>
      </c>
      <c r="C250" s="8" t="str">
        <f t="shared" si="3"/>
        <v/>
      </c>
    </row>
    <row r="251" spans="1:3">
      <c r="A251" s="8">
        <v>57.264378125561606</v>
      </c>
      <c r="B251" s="1">
        <v>4</v>
      </c>
      <c r="C251" s="8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774C-AAC2-472D-8733-C08563CD0051}">
  <dimension ref="A1:G11"/>
  <sheetViews>
    <sheetView showGridLines="0" tabSelected="1" workbookViewId="0">
      <selection activeCell="C6" sqref="C6"/>
    </sheetView>
  </sheetViews>
  <sheetFormatPr defaultRowHeight="15"/>
  <cols>
    <col min="1" max="1" width="29.140625" bestFit="1" customWidth="1"/>
    <col min="6" max="6" width="13.85546875" bestFit="1" customWidth="1"/>
    <col min="12" max="12" width="11" bestFit="1" customWidth="1"/>
  </cols>
  <sheetData>
    <row r="1" spans="1:7" ht="21" thickTop="1" thickBot="1">
      <c r="A1" s="3" t="s">
        <v>6</v>
      </c>
      <c r="B1" s="13">
        <f>_xlfn.STDEV.S(Sample!C2:C251)</f>
        <v>10.487984818803543</v>
      </c>
      <c r="F1" t="s">
        <v>46</v>
      </c>
      <c r="G1" s="7">
        <f>AVERAGE(Sample!C2:C251)</f>
        <v>42.979425349129983</v>
      </c>
    </row>
    <row r="2" spans="1:7" ht="21" thickTop="1" thickBot="1">
      <c r="A2" s="3" t="s">
        <v>7</v>
      </c>
      <c r="B2" s="14">
        <f>Parameters!B2</f>
        <v>42</v>
      </c>
      <c r="F2" t="s">
        <v>47</v>
      </c>
      <c r="G2">
        <f>_xlfn.VAR.S(Sample!C2:C251)</f>
        <v>109.99782555945359</v>
      </c>
    </row>
    <row r="3" spans="1:7" ht="21" thickTop="1" thickBot="1">
      <c r="A3" s="3" t="s">
        <v>8</v>
      </c>
      <c r="B3" s="14">
        <f>COUNT(Sample!C2:C251)</f>
        <v>71</v>
      </c>
      <c r="F3" t="s">
        <v>48</v>
      </c>
      <c r="G3">
        <f>SQRT(G2)</f>
        <v>10.487984818803543</v>
      </c>
    </row>
    <row r="4" spans="1:7" ht="21" thickTop="1" thickBot="1">
      <c r="A4" s="3" t="s">
        <v>9</v>
      </c>
      <c r="B4" s="14">
        <v>0.99</v>
      </c>
      <c r="F4" t="s">
        <v>49</v>
      </c>
      <c r="G4">
        <f>B1/SQRT(B3)</f>
        <v>1.2446948014371628</v>
      </c>
    </row>
    <row r="5" spans="1:7" ht="21" thickTop="1" thickBot="1">
      <c r="A5" s="3" t="s">
        <v>10</v>
      </c>
      <c r="B5" s="14">
        <f>_xlfn.NORM.S.INV(1-G6/2)</f>
        <v>2.5758293035488999</v>
      </c>
      <c r="C5" t="s">
        <v>52</v>
      </c>
    </row>
    <row r="6" spans="1:7" ht="21" customHeight="1" thickTop="1">
      <c r="A6" s="21" t="s">
        <v>11</v>
      </c>
      <c r="B6" s="19">
        <f>G1+B5*G4</f>
        <v>46.18554669264681</v>
      </c>
      <c r="C6" s="20"/>
      <c r="F6" t="s">
        <v>50</v>
      </c>
      <c r="G6">
        <f>1-B4</f>
        <v>1.0000000000000009E-2</v>
      </c>
    </row>
    <row r="7" spans="1:7" ht="15" customHeight="1" thickBot="1">
      <c r="A7" s="22"/>
      <c r="B7" s="14">
        <f>G1-B5*G4</f>
        <v>39.773304005613156</v>
      </c>
      <c r="F7" t="s">
        <v>51</v>
      </c>
      <c r="G7">
        <f>2*MIN(_xlfn.Z.TEST(Sample!C2:C251,'Statistical Insight'!B2,'Statistical Insight'!G3),1-_xlfn.Z.TEST(Sample!C2:C251,'Statistical Insight'!B5,'Statistical Insight'!G3))</f>
        <v>0.43135216161610546</v>
      </c>
    </row>
    <row r="8" spans="1:7" ht="15.75" thickTop="1"/>
    <row r="9" spans="1:7">
      <c r="F9" t="s">
        <v>45</v>
      </c>
      <c r="G9">
        <f>G1-B2/G4</f>
        <v>9.2362137991937985</v>
      </c>
    </row>
    <row r="11" spans="1:7" ht="15.75">
      <c r="A11" s="18"/>
    </row>
  </sheetData>
  <mergeCells count="1">
    <mergeCell ref="A6:A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7BCF-20FD-426B-B4AE-16D8E0607895}">
  <dimension ref="A1:I72"/>
  <sheetViews>
    <sheetView showGridLines="0" workbookViewId="0">
      <selection activeCell="I4" sqref="I4"/>
    </sheetView>
  </sheetViews>
  <sheetFormatPr defaultRowHeight="15"/>
  <cols>
    <col min="1" max="1" width="14.140625" style="7" bestFit="1" customWidth="1"/>
    <col min="2" max="2" width="17.85546875" bestFit="1" customWidth="1"/>
    <col min="3" max="3" width="17.140625" style="7" bestFit="1" customWidth="1"/>
    <col min="7" max="7" width="22.5703125" bestFit="1" customWidth="1"/>
    <col min="8" max="8" width="12.7109375" bestFit="1" customWidth="1"/>
    <col min="9" max="9" width="133.140625" customWidth="1"/>
  </cols>
  <sheetData>
    <row r="1" spans="1:9" ht="21" thickTop="1" thickBot="1">
      <c r="A1" s="3" t="s">
        <v>5</v>
      </c>
      <c r="B1" s="3" t="s">
        <v>12</v>
      </c>
      <c r="C1" s="3" t="s">
        <v>15</v>
      </c>
    </row>
    <row r="2" spans="1:9" ht="45.75" thickTop="1">
      <c r="A2" s="9">
        <v>20.034334888843695</v>
      </c>
      <c r="B2" s="2">
        <v>7</v>
      </c>
      <c r="C2" s="9">
        <f>$H$3*A2+(1-$H$3^2)*B2</f>
        <v>18.547467911074957</v>
      </c>
      <c r="G2" s="10" t="s">
        <v>13</v>
      </c>
      <c r="H2" s="11">
        <f>PEARSON(A2:A72,B2:B72)</f>
        <v>-4.8475483438780241E-2</v>
      </c>
      <c r="I2" s="12" t="s">
        <v>43</v>
      </c>
    </row>
    <row r="3" spans="1:9">
      <c r="A3" s="8">
        <v>23.842134841688317</v>
      </c>
      <c r="B3" s="1">
        <v>1</v>
      </c>
      <c r="C3" s="8">
        <f t="shared" ref="C3:C66" si="0">$H$3*A3+(1-$H$3^2)*B3</f>
        <v>19.433707873350652</v>
      </c>
      <c r="G3" s="1" t="s">
        <v>14</v>
      </c>
      <c r="H3" s="1">
        <v>0.8</v>
      </c>
    </row>
    <row r="4" spans="1:9" ht="43.5" customHeight="1">
      <c r="A4" s="8">
        <v>25.595438333035911</v>
      </c>
      <c r="B4" s="1">
        <v>3</v>
      </c>
      <c r="C4" s="8">
        <f t="shared" si="0"/>
        <v>21.556350666428727</v>
      </c>
      <c r="G4" s="11" t="s">
        <v>16</v>
      </c>
      <c r="H4" s="11">
        <f>PEARSON(A2:A72,C2:C72)</f>
        <v>0.99605449732631102</v>
      </c>
      <c r="I4" s="12" t="s">
        <v>44</v>
      </c>
    </row>
    <row r="5" spans="1:9">
      <c r="A5" s="8">
        <v>25.843846113488294</v>
      </c>
      <c r="B5" s="1">
        <v>7</v>
      </c>
      <c r="C5" s="8">
        <f t="shared" si="0"/>
        <v>23.195076890790634</v>
      </c>
    </row>
    <row r="6" spans="1:9">
      <c r="A6" s="8">
        <v>25.879090074253455</v>
      </c>
      <c r="B6" s="1">
        <v>7</v>
      </c>
      <c r="C6" s="8">
        <f t="shared" si="0"/>
        <v>23.223272059402763</v>
      </c>
    </row>
    <row r="7" spans="1:9">
      <c r="A7" s="8">
        <v>26.378612205162245</v>
      </c>
      <c r="B7" s="1">
        <v>6</v>
      </c>
      <c r="C7" s="8">
        <f t="shared" si="0"/>
        <v>23.262889764129799</v>
      </c>
    </row>
    <row r="8" spans="1:9">
      <c r="A8" s="8">
        <v>26.847321642383857</v>
      </c>
      <c r="B8" s="1">
        <v>4</v>
      </c>
      <c r="C8" s="8">
        <f t="shared" si="0"/>
        <v>22.917857313907085</v>
      </c>
    </row>
    <row r="9" spans="1:9">
      <c r="A9" s="8">
        <v>29.151154489445226</v>
      </c>
      <c r="B9" s="1">
        <v>6</v>
      </c>
      <c r="C9" s="8">
        <f t="shared" si="0"/>
        <v>25.480923591556181</v>
      </c>
    </row>
    <row r="10" spans="1:9">
      <c r="A10" s="8">
        <v>29.645948844894697</v>
      </c>
      <c r="B10" s="1">
        <v>1</v>
      </c>
      <c r="C10" s="8">
        <f t="shared" si="0"/>
        <v>24.07675907591576</v>
      </c>
    </row>
    <row r="11" spans="1:9">
      <c r="A11" s="8">
        <v>29.722600230854155</v>
      </c>
      <c r="B11" s="1">
        <v>4</v>
      </c>
      <c r="C11" s="8">
        <f t="shared" si="0"/>
        <v>25.218080184683323</v>
      </c>
    </row>
    <row r="12" spans="1:9">
      <c r="A12" s="8">
        <v>29.986093350511023</v>
      </c>
      <c r="B12" s="1">
        <v>5</v>
      </c>
      <c r="C12" s="8">
        <f t="shared" si="0"/>
        <v>25.788874680408821</v>
      </c>
    </row>
    <row r="13" spans="1:9">
      <c r="A13" s="8">
        <v>33.328373735117509</v>
      </c>
      <c r="B13" s="1">
        <v>2</v>
      </c>
      <c r="C13" s="8">
        <f t="shared" si="0"/>
        <v>27.382698988094006</v>
      </c>
    </row>
    <row r="14" spans="1:9">
      <c r="A14" s="8">
        <v>33.742115337664771</v>
      </c>
      <c r="B14" s="1">
        <v>7</v>
      </c>
      <c r="C14" s="8">
        <f t="shared" si="0"/>
        <v>29.513692270131816</v>
      </c>
    </row>
    <row r="15" spans="1:9">
      <c r="A15" s="8">
        <v>33.889719982333723</v>
      </c>
      <c r="B15" s="1">
        <v>5</v>
      </c>
      <c r="C15" s="8">
        <f t="shared" si="0"/>
        <v>28.911775985866981</v>
      </c>
    </row>
    <row r="16" spans="1:9">
      <c r="A16" s="8">
        <v>33.890442571927643</v>
      </c>
      <c r="B16" s="1">
        <v>6</v>
      </c>
      <c r="C16" s="8">
        <f t="shared" si="0"/>
        <v>29.272354057542117</v>
      </c>
    </row>
    <row r="17" spans="1:3">
      <c r="A17" s="8">
        <v>34.665928463791865</v>
      </c>
      <c r="B17" s="1">
        <v>6</v>
      </c>
      <c r="C17" s="8">
        <f t="shared" si="0"/>
        <v>29.892742771033493</v>
      </c>
    </row>
    <row r="18" spans="1:3">
      <c r="A18" s="8">
        <v>34.927581076281818</v>
      </c>
      <c r="B18" s="1">
        <v>5</v>
      </c>
      <c r="C18" s="8">
        <f t="shared" si="0"/>
        <v>29.742064861025458</v>
      </c>
    </row>
    <row r="19" spans="1:3">
      <c r="A19" s="8">
        <v>35.203870214654636</v>
      </c>
      <c r="B19" s="1">
        <v>1</v>
      </c>
      <c r="C19" s="8">
        <f t="shared" si="0"/>
        <v>28.523096171723708</v>
      </c>
    </row>
    <row r="20" spans="1:3">
      <c r="A20" s="8">
        <v>36.4422146216775</v>
      </c>
      <c r="B20" s="1">
        <v>3</v>
      </c>
      <c r="C20" s="8">
        <f t="shared" si="0"/>
        <v>30.233771697342</v>
      </c>
    </row>
    <row r="21" spans="1:3">
      <c r="A21" s="8">
        <v>36.485738010933702</v>
      </c>
      <c r="B21" s="1">
        <v>1</v>
      </c>
      <c r="C21" s="8">
        <f t="shared" si="0"/>
        <v>29.548590408746961</v>
      </c>
    </row>
    <row r="22" spans="1:3">
      <c r="A22" s="8">
        <v>36.559336959688238</v>
      </c>
      <c r="B22" s="1">
        <v>3</v>
      </c>
      <c r="C22" s="8">
        <f t="shared" si="0"/>
        <v>30.32746956775059</v>
      </c>
    </row>
    <row r="23" spans="1:3">
      <c r="A23" s="8">
        <v>37.509211010322161</v>
      </c>
      <c r="B23" s="1">
        <v>4</v>
      </c>
      <c r="C23" s="8">
        <f t="shared" si="0"/>
        <v>31.447368808257728</v>
      </c>
    </row>
    <row r="24" spans="1:3">
      <c r="A24" s="8">
        <v>38.120540604098544</v>
      </c>
      <c r="B24" s="1">
        <v>5</v>
      </c>
      <c r="C24" s="8">
        <f t="shared" si="0"/>
        <v>32.296432483278835</v>
      </c>
    </row>
    <row r="25" spans="1:3">
      <c r="A25" s="8">
        <v>38.359834660199112</v>
      </c>
      <c r="B25" s="1">
        <v>5</v>
      </c>
      <c r="C25" s="8">
        <f t="shared" si="0"/>
        <v>32.487867728159287</v>
      </c>
    </row>
    <row r="26" spans="1:3">
      <c r="A26" s="8">
        <v>39.561760446456006</v>
      </c>
      <c r="B26" s="1">
        <v>2</v>
      </c>
      <c r="C26" s="8">
        <f t="shared" si="0"/>
        <v>32.369408357164808</v>
      </c>
    </row>
    <row r="27" spans="1:3">
      <c r="A27" s="8">
        <v>39.715441186761026</v>
      </c>
      <c r="B27" s="1">
        <v>6</v>
      </c>
      <c r="C27" s="8">
        <f t="shared" si="0"/>
        <v>33.932352949408823</v>
      </c>
    </row>
    <row r="28" spans="1:3">
      <c r="A28" s="8">
        <v>40.500421810520912</v>
      </c>
      <c r="B28" s="1">
        <v>3</v>
      </c>
      <c r="C28" s="8">
        <f t="shared" si="0"/>
        <v>33.480337448416726</v>
      </c>
    </row>
    <row r="29" spans="1:3">
      <c r="A29" s="8">
        <v>41.055345976750104</v>
      </c>
      <c r="B29" s="1">
        <v>2</v>
      </c>
      <c r="C29" s="8">
        <f t="shared" si="0"/>
        <v>33.564276781400082</v>
      </c>
    </row>
    <row r="30" spans="1:3">
      <c r="A30" s="8">
        <v>41.557009896242697</v>
      </c>
      <c r="B30" s="1">
        <v>1</v>
      </c>
      <c r="C30" s="8">
        <f t="shared" si="0"/>
        <v>33.60560791699416</v>
      </c>
    </row>
    <row r="31" spans="1:3">
      <c r="A31" s="8">
        <v>41.58850791326477</v>
      </c>
      <c r="B31" s="1">
        <v>7</v>
      </c>
      <c r="C31" s="8">
        <f t="shared" si="0"/>
        <v>35.790806330611815</v>
      </c>
    </row>
    <row r="32" spans="1:3">
      <c r="A32" s="8">
        <v>41.871308690304922</v>
      </c>
      <c r="B32" s="1">
        <v>4</v>
      </c>
      <c r="C32" s="8">
        <f t="shared" si="0"/>
        <v>34.937046952243939</v>
      </c>
    </row>
    <row r="33" spans="1:3">
      <c r="A33" s="8">
        <v>42.509631849140526</v>
      </c>
      <c r="B33" s="1">
        <v>7</v>
      </c>
      <c r="C33" s="8">
        <f t="shared" si="0"/>
        <v>36.527705479312417</v>
      </c>
    </row>
    <row r="34" spans="1:3">
      <c r="A34" s="8">
        <v>42.802547513328818</v>
      </c>
      <c r="B34" s="1">
        <v>2</v>
      </c>
      <c r="C34" s="8">
        <f t="shared" si="0"/>
        <v>34.962038010663058</v>
      </c>
    </row>
    <row r="35" spans="1:3">
      <c r="A35" s="8">
        <v>43.124471554243833</v>
      </c>
      <c r="B35" s="1">
        <v>1</v>
      </c>
      <c r="C35" s="8">
        <f t="shared" si="0"/>
        <v>34.859577243395066</v>
      </c>
    </row>
    <row r="36" spans="1:3">
      <c r="A36" s="8">
        <v>43.318887553063405</v>
      </c>
      <c r="B36" s="1">
        <v>5</v>
      </c>
      <c r="C36" s="8">
        <f t="shared" si="0"/>
        <v>36.45511004245072</v>
      </c>
    </row>
    <row r="37" spans="1:3">
      <c r="A37" s="8">
        <v>43.4572685806897</v>
      </c>
      <c r="B37" s="1">
        <v>7</v>
      </c>
      <c r="C37" s="8">
        <f t="shared" si="0"/>
        <v>37.28581486455176</v>
      </c>
    </row>
    <row r="38" spans="1:3">
      <c r="A38" s="8">
        <v>43.916584620675927</v>
      </c>
      <c r="B38" s="1">
        <v>5</v>
      </c>
      <c r="C38" s="8">
        <f t="shared" si="0"/>
        <v>36.933267696540739</v>
      </c>
    </row>
    <row r="39" spans="1:3">
      <c r="A39" s="8">
        <v>43.953401870689127</v>
      </c>
      <c r="B39" s="1">
        <v>4</v>
      </c>
      <c r="C39" s="8">
        <f t="shared" si="0"/>
        <v>36.602721496551304</v>
      </c>
    </row>
    <row r="40" spans="1:3">
      <c r="A40" s="8">
        <v>44.274003183354786</v>
      </c>
      <c r="B40" s="1">
        <v>1</v>
      </c>
      <c r="C40" s="8">
        <f t="shared" si="0"/>
        <v>35.779202546683827</v>
      </c>
    </row>
    <row r="41" spans="1:3">
      <c r="A41" s="8">
        <v>44.699718569025421</v>
      </c>
      <c r="B41" s="1">
        <v>3</v>
      </c>
      <c r="C41" s="8">
        <f t="shared" si="0"/>
        <v>36.839774855220334</v>
      </c>
    </row>
    <row r="42" spans="1:3">
      <c r="A42" s="8">
        <v>44.723008447919369</v>
      </c>
      <c r="B42" s="1">
        <v>2</v>
      </c>
      <c r="C42" s="8">
        <f t="shared" si="0"/>
        <v>36.498406758335499</v>
      </c>
    </row>
    <row r="43" spans="1:3">
      <c r="A43" s="8">
        <v>45.82801050553828</v>
      </c>
      <c r="B43" s="1">
        <v>6</v>
      </c>
      <c r="C43" s="8">
        <f t="shared" si="0"/>
        <v>38.822408404430625</v>
      </c>
    </row>
    <row r="44" spans="1:3">
      <c r="A44" s="8">
        <v>46.239426325746436</v>
      </c>
      <c r="B44" s="1">
        <v>7</v>
      </c>
      <c r="C44" s="8">
        <f t="shared" si="0"/>
        <v>39.511541060597146</v>
      </c>
    </row>
    <row r="45" spans="1:3">
      <c r="A45" s="8">
        <v>46.413980615327958</v>
      </c>
      <c r="B45" s="1">
        <v>3</v>
      </c>
      <c r="C45" s="8">
        <f t="shared" si="0"/>
        <v>38.211184492262369</v>
      </c>
    </row>
    <row r="46" spans="1:3">
      <c r="A46" s="8">
        <v>46.483613492542233</v>
      </c>
      <c r="B46" s="1">
        <v>1</v>
      </c>
      <c r="C46" s="8">
        <f t="shared" si="0"/>
        <v>37.546890794033786</v>
      </c>
    </row>
    <row r="47" spans="1:3">
      <c r="A47" s="8">
        <v>46.945050673521649</v>
      </c>
      <c r="B47" s="1">
        <v>6</v>
      </c>
      <c r="C47" s="8">
        <f t="shared" si="0"/>
        <v>39.716040538817317</v>
      </c>
    </row>
    <row r="48" spans="1:3">
      <c r="A48" s="8">
        <v>46.968483631553347</v>
      </c>
      <c r="B48" s="1">
        <v>3</v>
      </c>
      <c r="C48" s="8">
        <f t="shared" si="0"/>
        <v>38.65478690524268</v>
      </c>
    </row>
    <row r="49" spans="1:3">
      <c r="A49" s="8">
        <v>47.062198709768097</v>
      </c>
      <c r="B49" s="1">
        <v>7</v>
      </c>
      <c r="C49" s="8">
        <f t="shared" si="0"/>
        <v>40.169758967814474</v>
      </c>
    </row>
    <row r="50" spans="1:3">
      <c r="A50" s="8">
        <v>47.58215282716256</v>
      </c>
      <c r="B50" s="1">
        <v>1</v>
      </c>
      <c r="C50" s="8">
        <f t="shared" si="0"/>
        <v>38.425722261730051</v>
      </c>
    </row>
    <row r="51" spans="1:3">
      <c r="A51" s="8">
        <v>47.583455347021228</v>
      </c>
      <c r="B51" s="1">
        <v>2</v>
      </c>
      <c r="C51" s="8">
        <f t="shared" si="0"/>
        <v>38.786764277616982</v>
      </c>
    </row>
    <row r="52" spans="1:3">
      <c r="A52" s="8">
        <v>47.744633598975831</v>
      </c>
      <c r="B52" s="1">
        <v>2</v>
      </c>
      <c r="C52" s="8">
        <f t="shared" si="0"/>
        <v>38.915706879180668</v>
      </c>
    </row>
    <row r="53" spans="1:3">
      <c r="A53" s="8">
        <v>47.86795974422698</v>
      </c>
      <c r="B53" s="1">
        <v>2</v>
      </c>
      <c r="C53" s="8">
        <f t="shared" si="0"/>
        <v>39.014367795381581</v>
      </c>
    </row>
    <row r="54" spans="1:3">
      <c r="A54" s="8">
        <v>48.452027046320268</v>
      </c>
      <c r="B54" s="1">
        <v>1</v>
      </c>
      <c r="C54" s="8">
        <f t="shared" si="0"/>
        <v>39.121621637056215</v>
      </c>
    </row>
    <row r="55" spans="1:3">
      <c r="A55" s="8">
        <v>49.266506743634679</v>
      </c>
      <c r="B55" s="1">
        <v>2</v>
      </c>
      <c r="C55" s="8">
        <f t="shared" si="0"/>
        <v>40.133205394907748</v>
      </c>
    </row>
    <row r="56" spans="1:3">
      <c r="A56" s="8">
        <v>49.75920290187188</v>
      </c>
      <c r="B56" s="1">
        <v>4</v>
      </c>
      <c r="C56" s="8">
        <f t="shared" si="0"/>
        <v>41.247362321497505</v>
      </c>
    </row>
    <row r="57" spans="1:3">
      <c r="A57" s="8">
        <v>49.855009540176894</v>
      </c>
      <c r="B57" s="1">
        <v>6</v>
      </c>
      <c r="C57" s="8">
        <f t="shared" si="0"/>
        <v>42.044007632141515</v>
      </c>
    </row>
    <row r="58" spans="1:3">
      <c r="A58" s="8">
        <v>49.951800440234045</v>
      </c>
      <c r="B58" s="1">
        <v>6</v>
      </c>
      <c r="C58" s="8">
        <f t="shared" si="0"/>
        <v>42.121440352187236</v>
      </c>
    </row>
    <row r="59" spans="1:3">
      <c r="A59" s="8">
        <v>50.032647683761581</v>
      </c>
      <c r="B59" s="1">
        <v>4</v>
      </c>
      <c r="C59" s="8">
        <f t="shared" si="0"/>
        <v>41.466118147009269</v>
      </c>
    </row>
    <row r="60" spans="1:3">
      <c r="A60" s="8">
        <v>51.179050508499458</v>
      </c>
      <c r="B60" s="1">
        <v>5</v>
      </c>
      <c r="C60" s="8">
        <f t="shared" si="0"/>
        <v>42.743240406799565</v>
      </c>
    </row>
    <row r="61" spans="1:3">
      <c r="A61" s="8">
        <v>52.70460917192257</v>
      </c>
      <c r="B61" s="1">
        <v>6</v>
      </c>
      <c r="C61" s="8">
        <f t="shared" si="0"/>
        <v>44.323687337538054</v>
      </c>
    </row>
    <row r="62" spans="1:3">
      <c r="A62" s="8">
        <v>53.764764250967971</v>
      </c>
      <c r="B62" s="1">
        <v>3</v>
      </c>
      <c r="C62" s="8">
        <f t="shared" si="0"/>
        <v>44.091811400774375</v>
      </c>
    </row>
    <row r="63" spans="1:3">
      <c r="A63" s="8">
        <v>54.805159990668656</v>
      </c>
      <c r="B63" s="1">
        <v>2</v>
      </c>
      <c r="C63" s="8">
        <f t="shared" si="0"/>
        <v>44.564127992534928</v>
      </c>
    </row>
    <row r="64" spans="1:3">
      <c r="A64" s="8">
        <v>55.459449196607849</v>
      </c>
      <c r="B64" s="1">
        <v>7</v>
      </c>
      <c r="C64" s="8">
        <f t="shared" si="0"/>
        <v>46.887559357286278</v>
      </c>
    </row>
    <row r="65" spans="1:3">
      <c r="A65" s="8">
        <v>55.56419048992673</v>
      </c>
      <c r="B65" s="1">
        <v>1</v>
      </c>
      <c r="C65" s="8">
        <f t="shared" si="0"/>
        <v>44.811352391941384</v>
      </c>
    </row>
    <row r="66" spans="1:3">
      <c r="A66" s="8">
        <v>56.459757571920449</v>
      </c>
      <c r="B66" s="1">
        <v>5</v>
      </c>
      <c r="C66" s="8">
        <f t="shared" si="0"/>
        <v>46.967806057536357</v>
      </c>
    </row>
    <row r="67" spans="1:3">
      <c r="A67" s="8">
        <v>58.366864328445473</v>
      </c>
      <c r="B67" s="1">
        <v>4</v>
      </c>
      <c r="C67" s="8">
        <f t="shared" ref="C67:C72" si="1">$H$3*A67+(1-$H$3^2)*B67</f>
        <v>48.133491462756382</v>
      </c>
    </row>
    <row r="68" spans="1:3">
      <c r="A68" s="8">
        <v>59.319991512319575</v>
      </c>
      <c r="B68" s="1">
        <v>5</v>
      </c>
      <c r="C68" s="8">
        <f t="shared" si="1"/>
        <v>49.25599320985566</v>
      </c>
    </row>
    <row r="69" spans="1:3">
      <c r="A69" s="8">
        <v>61.309957877286223</v>
      </c>
      <c r="B69" s="1">
        <v>5</v>
      </c>
      <c r="C69" s="8">
        <f t="shared" si="1"/>
        <v>50.847966301828976</v>
      </c>
    </row>
    <row r="70" spans="1:3">
      <c r="A70" s="8">
        <v>64.206781759430015</v>
      </c>
      <c r="B70" s="1">
        <v>2</v>
      </c>
      <c r="C70" s="8">
        <f t="shared" si="1"/>
        <v>52.085425407544015</v>
      </c>
    </row>
    <row r="71" spans="1:3">
      <c r="A71" s="8">
        <v>67.036971151476763</v>
      </c>
      <c r="B71" s="1">
        <v>6</v>
      </c>
      <c r="C71" s="8">
        <f t="shared" si="1"/>
        <v>55.789576921181407</v>
      </c>
    </row>
    <row r="72" spans="1:3">
      <c r="A72" s="8">
        <v>68.644690225690525</v>
      </c>
      <c r="B72" s="1">
        <v>6</v>
      </c>
      <c r="C72" s="8">
        <f t="shared" si="1"/>
        <v>57.075752180552421</v>
      </c>
    </row>
  </sheetData>
  <sortState xmlns:xlrd2="http://schemas.microsoft.com/office/spreadsheetml/2017/richdata2" ref="A2:A72">
    <sortCondition ref="A2:A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8C97-3410-434E-88B1-10ED4F71315C}">
  <dimension ref="A1:E143"/>
  <sheetViews>
    <sheetView showGridLines="0" topLeftCell="A31" workbookViewId="0">
      <selection activeCell="L33" sqref="L33"/>
    </sheetView>
  </sheetViews>
  <sheetFormatPr defaultRowHeight="15"/>
  <cols>
    <col min="1" max="1" width="9.28515625" customWidth="1"/>
    <col min="2" max="2" width="9.42578125" bestFit="1" customWidth="1"/>
    <col min="4" max="4" width="11.42578125" bestFit="1" customWidth="1"/>
  </cols>
  <sheetData>
    <row r="1" spans="1:5" ht="21" thickTop="1" thickBot="1">
      <c r="A1" s="3" t="s">
        <v>17</v>
      </c>
      <c r="B1" s="3" t="s">
        <v>18</v>
      </c>
    </row>
    <row r="2" spans="1:5" ht="15.75" thickTop="1">
      <c r="A2" s="8">
        <v>18.547467911074957</v>
      </c>
      <c r="B2" s="1">
        <v>1</v>
      </c>
    </row>
    <row r="3" spans="1:5">
      <c r="A3" s="8">
        <v>19.433707873350652</v>
      </c>
      <c r="B3" s="1">
        <v>2</v>
      </c>
    </row>
    <row r="4" spans="1:5">
      <c r="A4" s="8">
        <v>20.034334888843695</v>
      </c>
      <c r="B4" s="1">
        <v>3</v>
      </c>
    </row>
    <row r="5" spans="1:5">
      <c r="A5" s="8">
        <v>21.556350666428727</v>
      </c>
      <c r="B5" s="1">
        <v>4</v>
      </c>
    </row>
    <row r="6" spans="1:5">
      <c r="A6" s="8">
        <v>22.917857313907085</v>
      </c>
      <c r="B6" s="1">
        <v>5</v>
      </c>
    </row>
    <row r="7" spans="1:5">
      <c r="A7" s="8">
        <v>23.195076890790634</v>
      </c>
      <c r="B7" s="1">
        <v>6</v>
      </c>
    </row>
    <row r="8" spans="1:5">
      <c r="A8" s="8">
        <v>23.223272059402763</v>
      </c>
      <c r="B8" s="1">
        <v>7</v>
      </c>
    </row>
    <row r="9" spans="1:5">
      <c r="A9" s="8">
        <v>23.262889764129799</v>
      </c>
      <c r="B9" s="1">
        <v>8</v>
      </c>
    </row>
    <row r="10" spans="1:5">
      <c r="A10" s="8">
        <v>23.842134841688317</v>
      </c>
      <c r="B10" s="1">
        <v>9</v>
      </c>
      <c r="E10" s="1">
        <f>_xlfn.FORECAST.LINEAR(160,A2:A143,B2:B143)</f>
        <v>60.652897893139496</v>
      </c>
    </row>
    <row r="11" spans="1:5">
      <c r="A11" s="8">
        <v>24.07675907591576</v>
      </c>
      <c r="B11" s="1">
        <v>10</v>
      </c>
    </row>
    <row r="12" spans="1:5">
      <c r="A12" s="8">
        <v>25.218080184683323</v>
      </c>
      <c r="B12" s="1">
        <v>11</v>
      </c>
    </row>
    <row r="13" spans="1:5">
      <c r="A13" s="8">
        <v>25.480923591556181</v>
      </c>
      <c r="B13" s="1">
        <v>12</v>
      </c>
    </row>
    <row r="14" spans="1:5">
      <c r="A14" s="8">
        <v>25.595438333035911</v>
      </c>
      <c r="B14" s="1">
        <v>13</v>
      </c>
    </row>
    <row r="15" spans="1:5">
      <c r="A15" s="8">
        <v>25.788874680408821</v>
      </c>
      <c r="B15" s="1">
        <v>14</v>
      </c>
    </row>
    <row r="16" spans="1:5">
      <c r="A16" s="8">
        <v>25.843846113488294</v>
      </c>
      <c r="B16" s="1">
        <v>15</v>
      </c>
    </row>
    <row r="17" spans="1:2">
      <c r="A17" s="8">
        <v>25.879090074253455</v>
      </c>
      <c r="B17" s="1">
        <v>16</v>
      </c>
    </row>
    <row r="18" spans="1:2">
      <c r="A18" s="8">
        <v>26.378612205162245</v>
      </c>
      <c r="B18" s="1">
        <v>17</v>
      </c>
    </row>
    <row r="19" spans="1:2">
      <c r="A19" s="8">
        <v>26.847321642383857</v>
      </c>
      <c r="B19" s="1">
        <v>18</v>
      </c>
    </row>
    <row r="20" spans="1:2">
      <c r="A20" s="8">
        <v>27.382698988094006</v>
      </c>
      <c r="B20" s="1">
        <v>19</v>
      </c>
    </row>
    <row r="21" spans="1:2">
      <c r="A21" s="8">
        <v>28.523096171723708</v>
      </c>
      <c r="B21" s="1">
        <v>20</v>
      </c>
    </row>
    <row r="22" spans="1:2">
      <c r="A22" s="8">
        <v>28.911775985866981</v>
      </c>
      <c r="B22" s="1">
        <v>21</v>
      </c>
    </row>
    <row r="23" spans="1:2">
      <c r="A23" s="8">
        <v>29.151154489445226</v>
      </c>
      <c r="B23" s="1">
        <v>22</v>
      </c>
    </row>
    <row r="24" spans="1:2">
      <c r="A24" s="8">
        <v>29.272354057542117</v>
      </c>
      <c r="B24" s="1">
        <v>23</v>
      </c>
    </row>
    <row r="25" spans="1:2">
      <c r="A25" s="8">
        <v>29.513692270131816</v>
      </c>
      <c r="B25" s="1">
        <v>24</v>
      </c>
    </row>
    <row r="26" spans="1:2">
      <c r="A26" s="8">
        <v>29.548590408746961</v>
      </c>
      <c r="B26" s="1">
        <v>25</v>
      </c>
    </row>
    <row r="27" spans="1:2">
      <c r="A27" s="8">
        <v>29.645948844894697</v>
      </c>
      <c r="B27" s="1">
        <v>26</v>
      </c>
    </row>
    <row r="28" spans="1:2">
      <c r="A28" s="8">
        <v>29.722600230854155</v>
      </c>
      <c r="B28" s="1">
        <v>27</v>
      </c>
    </row>
    <row r="29" spans="1:2">
      <c r="A29" s="8">
        <v>29.742064861025458</v>
      </c>
      <c r="B29" s="1">
        <v>28</v>
      </c>
    </row>
    <row r="30" spans="1:2">
      <c r="A30" s="8">
        <v>29.892742771033493</v>
      </c>
      <c r="B30" s="1">
        <v>29</v>
      </c>
    </row>
    <row r="31" spans="1:2">
      <c r="A31" s="8">
        <v>29.986093350511023</v>
      </c>
      <c r="B31" s="1">
        <v>30</v>
      </c>
    </row>
    <row r="32" spans="1:2">
      <c r="A32" s="8">
        <v>30.233771697342</v>
      </c>
      <c r="B32" s="1">
        <v>31</v>
      </c>
    </row>
    <row r="33" spans="1:2">
      <c r="A33" s="8">
        <v>30.32746956775059</v>
      </c>
      <c r="B33" s="1">
        <v>32</v>
      </c>
    </row>
    <row r="34" spans="1:2">
      <c r="A34" s="8">
        <v>31.447368808257728</v>
      </c>
      <c r="B34" s="1">
        <v>33</v>
      </c>
    </row>
    <row r="35" spans="1:2">
      <c r="A35" s="8">
        <v>32.296432483278835</v>
      </c>
      <c r="B35" s="1">
        <v>34</v>
      </c>
    </row>
    <row r="36" spans="1:2">
      <c r="A36" s="8">
        <v>32.369408357164808</v>
      </c>
      <c r="B36" s="1">
        <v>35</v>
      </c>
    </row>
    <row r="37" spans="1:2">
      <c r="A37" s="8">
        <v>32.487867728159287</v>
      </c>
      <c r="B37" s="1">
        <v>36</v>
      </c>
    </row>
    <row r="38" spans="1:2">
      <c r="A38" s="8">
        <v>33.328373735117509</v>
      </c>
      <c r="B38" s="1">
        <v>37</v>
      </c>
    </row>
    <row r="39" spans="1:2">
      <c r="A39" s="8">
        <v>33.480337448416726</v>
      </c>
      <c r="B39" s="1">
        <v>38</v>
      </c>
    </row>
    <row r="40" spans="1:2">
      <c r="A40" s="8">
        <v>33.564276781400082</v>
      </c>
      <c r="B40" s="1">
        <v>39</v>
      </c>
    </row>
    <row r="41" spans="1:2">
      <c r="A41" s="8">
        <v>33.60560791699416</v>
      </c>
      <c r="B41" s="1">
        <v>40</v>
      </c>
    </row>
    <row r="42" spans="1:2">
      <c r="A42" s="8">
        <v>33.742115337664771</v>
      </c>
      <c r="B42" s="1">
        <v>41</v>
      </c>
    </row>
    <row r="43" spans="1:2">
      <c r="A43" s="8">
        <v>33.889719982333723</v>
      </c>
      <c r="B43" s="1">
        <v>42</v>
      </c>
    </row>
    <row r="44" spans="1:2">
      <c r="A44" s="8">
        <v>33.890442571927643</v>
      </c>
      <c r="B44" s="1">
        <v>43</v>
      </c>
    </row>
    <row r="45" spans="1:2">
      <c r="A45" s="8">
        <v>33.932352949408823</v>
      </c>
      <c r="B45" s="1">
        <v>44</v>
      </c>
    </row>
    <row r="46" spans="1:2">
      <c r="A46" s="8">
        <v>34.665928463791865</v>
      </c>
      <c r="B46" s="1">
        <v>45</v>
      </c>
    </row>
    <row r="47" spans="1:2">
      <c r="A47" s="8">
        <v>34.859577243395066</v>
      </c>
      <c r="B47" s="1">
        <v>46</v>
      </c>
    </row>
    <row r="48" spans="1:2">
      <c r="A48" s="8">
        <v>34.927581076281818</v>
      </c>
      <c r="B48" s="1">
        <v>47</v>
      </c>
    </row>
    <row r="49" spans="1:2">
      <c r="A49" s="8">
        <v>34.937046952243939</v>
      </c>
      <c r="B49" s="1">
        <v>48</v>
      </c>
    </row>
    <row r="50" spans="1:2">
      <c r="A50" s="8">
        <v>34.962038010663058</v>
      </c>
      <c r="B50" s="1">
        <v>49</v>
      </c>
    </row>
    <row r="51" spans="1:2">
      <c r="A51" s="8">
        <v>35.203870214654636</v>
      </c>
      <c r="B51" s="1">
        <v>50</v>
      </c>
    </row>
    <row r="52" spans="1:2">
      <c r="A52" s="8">
        <v>35.779202546683827</v>
      </c>
      <c r="B52" s="1">
        <v>51</v>
      </c>
    </row>
    <row r="53" spans="1:2">
      <c r="A53" s="8">
        <v>35.790806330611815</v>
      </c>
      <c r="B53" s="1">
        <v>52</v>
      </c>
    </row>
    <row r="54" spans="1:2">
      <c r="A54" s="8">
        <v>36.4422146216775</v>
      </c>
      <c r="B54" s="1">
        <v>53</v>
      </c>
    </row>
    <row r="55" spans="1:2">
      <c r="A55" s="8">
        <v>36.45511004245072</v>
      </c>
      <c r="B55" s="1">
        <v>54</v>
      </c>
    </row>
    <row r="56" spans="1:2">
      <c r="A56" s="8">
        <v>36.485738010933702</v>
      </c>
      <c r="B56" s="1">
        <v>55</v>
      </c>
    </row>
    <row r="57" spans="1:2">
      <c r="A57" s="8">
        <v>36.498406758335499</v>
      </c>
      <c r="B57" s="1">
        <v>56</v>
      </c>
    </row>
    <row r="58" spans="1:2">
      <c r="A58" s="8">
        <v>36.527705479312417</v>
      </c>
      <c r="B58" s="1">
        <v>57</v>
      </c>
    </row>
    <row r="59" spans="1:2">
      <c r="A59" s="8">
        <v>36.559336959688238</v>
      </c>
      <c r="B59" s="1">
        <v>58</v>
      </c>
    </row>
    <row r="60" spans="1:2">
      <c r="A60" s="8">
        <v>36.602721496551304</v>
      </c>
      <c r="B60" s="1">
        <v>59</v>
      </c>
    </row>
    <row r="61" spans="1:2">
      <c r="A61" s="8">
        <v>36.839774855220334</v>
      </c>
      <c r="B61" s="1">
        <v>60</v>
      </c>
    </row>
    <row r="62" spans="1:2">
      <c r="A62" s="8">
        <v>36.933267696540739</v>
      </c>
      <c r="B62" s="1">
        <v>61</v>
      </c>
    </row>
    <row r="63" spans="1:2">
      <c r="A63" s="8">
        <v>37.28581486455176</v>
      </c>
      <c r="B63" s="1">
        <v>62</v>
      </c>
    </row>
    <row r="64" spans="1:2">
      <c r="A64" s="8">
        <v>37.509211010322161</v>
      </c>
      <c r="B64" s="1">
        <v>63</v>
      </c>
    </row>
    <row r="65" spans="1:2">
      <c r="A65" s="8">
        <v>37.546890794033786</v>
      </c>
      <c r="B65" s="1">
        <v>64</v>
      </c>
    </row>
    <row r="66" spans="1:2">
      <c r="A66" s="8">
        <v>38.120540604098544</v>
      </c>
      <c r="B66" s="1">
        <v>65</v>
      </c>
    </row>
    <row r="67" spans="1:2">
      <c r="A67" s="8">
        <v>38.211184492262369</v>
      </c>
      <c r="B67" s="1">
        <v>66</v>
      </c>
    </row>
    <row r="68" spans="1:2">
      <c r="A68" s="8">
        <v>38.359834660199112</v>
      </c>
      <c r="B68" s="1">
        <v>67</v>
      </c>
    </row>
    <row r="69" spans="1:2">
      <c r="A69" s="8">
        <v>38.425722261730051</v>
      </c>
      <c r="B69" s="1">
        <v>68</v>
      </c>
    </row>
    <row r="70" spans="1:2">
      <c r="A70" s="8">
        <v>38.65478690524268</v>
      </c>
      <c r="B70" s="1">
        <v>69</v>
      </c>
    </row>
    <row r="71" spans="1:2">
      <c r="A71" s="8">
        <v>38.786764277616982</v>
      </c>
      <c r="B71" s="1">
        <v>70</v>
      </c>
    </row>
    <row r="72" spans="1:2">
      <c r="A72" s="8">
        <v>38.822408404430625</v>
      </c>
      <c r="B72" s="1">
        <v>71</v>
      </c>
    </row>
    <row r="73" spans="1:2">
      <c r="A73" s="8">
        <v>38.915706879180668</v>
      </c>
      <c r="B73" s="1">
        <v>72</v>
      </c>
    </row>
    <row r="74" spans="1:2">
      <c r="A74" s="8">
        <v>39.014367795381581</v>
      </c>
      <c r="B74" s="1">
        <v>73</v>
      </c>
    </row>
    <row r="75" spans="1:2">
      <c r="A75" s="8">
        <v>39.121621637056215</v>
      </c>
      <c r="B75" s="1">
        <v>74</v>
      </c>
    </row>
    <row r="76" spans="1:2">
      <c r="A76" s="8">
        <v>39.511541060597146</v>
      </c>
      <c r="B76" s="1">
        <v>75</v>
      </c>
    </row>
    <row r="77" spans="1:2">
      <c r="A77" s="8">
        <v>39.561760446456006</v>
      </c>
      <c r="B77" s="1">
        <v>76</v>
      </c>
    </row>
    <row r="78" spans="1:2">
      <c r="A78" s="8">
        <v>39.715441186761026</v>
      </c>
      <c r="B78" s="1">
        <v>77</v>
      </c>
    </row>
    <row r="79" spans="1:2">
      <c r="A79" s="8">
        <v>39.716040538817317</v>
      </c>
      <c r="B79" s="1">
        <v>78</v>
      </c>
    </row>
    <row r="80" spans="1:2">
      <c r="A80" s="8">
        <v>40.133205394907748</v>
      </c>
      <c r="B80" s="1">
        <v>79</v>
      </c>
    </row>
    <row r="81" spans="1:2">
      <c r="A81" s="8">
        <v>40.169758967814474</v>
      </c>
      <c r="B81" s="1">
        <v>80</v>
      </c>
    </row>
    <row r="82" spans="1:2">
      <c r="A82" s="8">
        <v>40.500421810520912</v>
      </c>
      <c r="B82" s="1">
        <v>81</v>
      </c>
    </row>
    <row r="83" spans="1:2">
      <c r="A83" s="8">
        <v>41.055345976750104</v>
      </c>
      <c r="B83" s="1">
        <v>82</v>
      </c>
    </row>
    <row r="84" spans="1:2">
      <c r="A84" s="8">
        <v>41.247362321497505</v>
      </c>
      <c r="B84" s="1">
        <v>83</v>
      </c>
    </row>
    <row r="85" spans="1:2">
      <c r="A85" s="8">
        <v>41.466118147009269</v>
      </c>
      <c r="B85" s="1">
        <v>84</v>
      </c>
    </row>
    <row r="86" spans="1:2">
      <c r="A86" s="8">
        <v>41.557009896242697</v>
      </c>
      <c r="B86" s="1">
        <v>85</v>
      </c>
    </row>
    <row r="87" spans="1:2">
      <c r="A87" s="8">
        <v>41.58850791326477</v>
      </c>
      <c r="B87" s="1">
        <v>86</v>
      </c>
    </row>
    <row r="88" spans="1:2">
      <c r="A88" s="8">
        <v>41.871308690304922</v>
      </c>
      <c r="B88" s="1">
        <v>87</v>
      </c>
    </row>
    <row r="89" spans="1:2">
      <c r="A89" s="8">
        <v>42.044007632141515</v>
      </c>
      <c r="B89" s="1">
        <v>88</v>
      </c>
    </row>
    <row r="90" spans="1:2">
      <c r="A90" s="8">
        <v>42.121440352187236</v>
      </c>
      <c r="B90" s="1">
        <v>89</v>
      </c>
    </row>
    <row r="91" spans="1:2">
      <c r="A91" s="8">
        <v>42.509631849140526</v>
      </c>
      <c r="B91" s="1">
        <v>90</v>
      </c>
    </row>
    <row r="92" spans="1:2">
      <c r="A92" s="8">
        <v>42.743240406799565</v>
      </c>
      <c r="B92" s="1">
        <v>91</v>
      </c>
    </row>
    <row r="93" spans="1:2">
      <c r="A93" s="8">
        <v>42.802547513328818</v>
      </c>
      <c r="B93" s="1">
        <v>92</v>
      </c>
    </row>
    <row r="94" spans="1:2">
      <c r="A94" s="8">
        <v>43.124471554243833</v>
      </c>
      <c r="B94" s="1">
        <v>93</v>
      </c>
    </row>
    <row r="95" spans="1:2">
      <c r="A95" s="8">
        <v>43.318887553063405</v>
      </c>
      <c r="B95" s="1">
        <v>94</v>
      </c>
    </row>
    <row r="96" spans="1:2">
      <c r="A96" s="8">
        <v>43.4572685806897</v>
      </c>
      <c r="B96" s="1">
        <v>95</v>
      </c>
    </row>
    <row r="97" spans="1:2">
      <c r="A97" s="8">
        <v>43.916584620675927</v>
      </c>
      <c r="B97" s="1">
        <v>96</v>
      </c>
    </row>
    <row r="98" spans="1:2">
      <c r="A98" s="8">
        <v>43.953401870689127</v>
      </c>
      <c r="B98" s="1">
        <v>97</v>
      </c>
    </row>
    <row r="99" spans="1:2">
      <c r="A99" s="8">
        <v>44.091811400774375</v>
      </c>
      <c r="B99" s="1">
        <v>98</v>
      </c>
    </row>
    <row r="100" spans="1:2">
      <c r="A100" s="8">
        <v>44.274003183354786</v>
      </c>
      <c r="B100" s="1">
        <v>99</v>
      </c>
    </row>
    <row r="101" spans="1:2">
      <c r="A101" s="8">
        <v>44.323687337538054</v>
      </c>
      <c r="B101" s="1">
        <v>100</v>
      </c>
    </row>
    <row r="102" spans="1:2">
      <c r="A102" s="8">
        <v>44.564127992534928</v>
      </c>
      <c r="B102" s="1">
        <v>101</v>
      </c>
    </row>
    <row r="103" spans="1:2">
      <c r="A103" s="8">
        <v>44.699718569025421</v>
      </c>
      <c r="B103" s="1">
        <v>102</v>
      </c>
    </row>
    <row r="104" spans="1:2">
      <c r="A104" s="8">
        <v>44.723008447919369</v>
      </c>
      <c r="B104" s="1">
        <v>103</v>
      </c>
    </row>
    <row r="105" spans="1:2">
      <c r="A105" s="8">
        <v>44.811352391941384</v>
      </c>
      <c r="B105" s="1">
        <v>104</v>
      </c>
    </row>
    <row r="106" spans="1:2">
      <c r="A106" s="8">
        <v>45.82801050553828</v>
      </c>
      <c r="B106" s="1">
        <v>105</v>
      </c>
    </row>
    <row r="107" spans="1:2">
      <c r="A107" s="8">
        <v>46.239426325746436</v>
      </c>
      <c r="B107" s="1">
        <v>106</v>
      </c>
    </row>
    <row r="108" spans="1:2">
      <c r="A108" s="8">
        <v>46.413980615327958</v>
      </c>
      <c r="B108" s="1">
        <v>107</v>
      </c>
    </row>
    <row r="109" spans="1:2">
      <c r="A109" s="8">
        <v>46.483613492542233</v>
      </c>
      <c r="B109" s="1">
        <v>108</v>
      </c>
    </row>
    <row r="110" spans="1:2">
      <c r="A110" s="8">
        <v>46.887559357286278</v>
      </c>
      <c r="B110" s="1">
        <v>109</v>
      </c>
    </row>
    <row r="111" spans="1:2">
      <c r="A111" s="8">
        <v>46.945050673521649</v>
      </c>
      <c r="B111" s="1">
        <v>110</v>
      </c>
    </row>
    <row r="112" spans="1:2">
      <c r="A112" s="8">
        <v>46.967806057536357</v>
      </c>
      <c r="B112" s="1">
        <v>111</v>
      </c>
    </row>
    <row r="113" spans="1:2">
      <c r="A113" s="8">
        <v>46.968483631553347</v>
      </c>
      <c r="B113" s="1">
        <v>112</v>
      </c>
    </row>
    <row r="114" spans="1:2">
      <c r="A114" s="8">
        <v>47.062198709768097</v>
      </c>
      <c r="B114" s="1">
        <v>113</v>
      </c>
    </row>
    <row r="115" spans="1:2">
      <c r="A115" s="8">
        <v>47.58215282716256</v>
      </c>
      <c r="B115" s="1">
        <v>114</v>
      </c>
    </row>
    <row r="116" spans="1:2">
      <c r="A116" s="8">
        <v>47.583455347021228</v>
      </c>
      <c r="B116" s="1">
        <v>115</v>
      </c>
    </row>
    <row r="117" spans="1:2">
      <c r="A117" s="8">
        <v>47.744633598975831</v>
      </c>
      <c r="B117" s="1">
        <v>116</v>
      </c>
    </row>
    <row r="118" spans="1:2">
      <c r="A118" s="8">
        <v>47.86795974422698</v>
      </c>
      <c r="B118" s="1">
        <v>117</v>
      </c>
    </row>
    <row r="119" spans="1:2">
      <c r="A119" s="8">
        <v>48.133491462756382</v>
      </c>
      <c r="B119" s="1">
        <v>118</v>
      </c>
    </row>
    <row r="120" spans="1:2">
      <c r="A120" s="8">
        <v>48.452027046320268</v>
      </c>
      <c r="B120" s="1">
        <v>119</v>
      </c>
    </row>
    <row r="121" spans="1:2">
      <c r="A121" s="8">
        <v>49.25599320985566</v>
      </c>
      <c r="B121" s="1">
        <v>120</v>
      </c>
    </row>
    <row r="122" spans="1:2">
      <c r="A122" s="8">
        <v>49.266506743634679</v>
      </c>
      <c r="B122" s="1">
        <v>121</v>
      </c>
    </row>
    <row r="123" spans="1:2">
      <c r="A123" s="8">
        <v>49.75920290187188</v>
      </c>
      <c r="B123" s="1">
        <v>122</v>
      </c>
    </row>
    <row r="124" spans="1:2">
      <c r="A124" s="8">
        <v>49.855009540176894</v>
      </c>
      <c r="B124" s="1">
        <v>123</v>
      </c>
    </row>
    <row r="125" spans="1:2">
      <c r="A125" s="8">
        <v>49.951800440234045</v>
      </c>
      <c r="B125" s="1">
        <v>124</v>
      </c>
    </row>
    <row r="126" spans="1:2">
      <c r="A126" s="8">
        <v>50.032647683761581</v>
      </c>
      <c r="B126" s="1">
        <v>125</v>
      </c>
    </row>
    <row r="127" spans="1:2">
      <c r="A127" s="8">
        <v>50.847966301828976</v>
      </c>
      <c r="B127" s="1">
        <v>126</v>
      </c>
    </row>
    <row r="128" spans="1:2">
      <c r="A128" s="8">
        <v>51.179050508499458</v>
      </c>
      <c r="B128" s="1">
        <v>127</v>
      </c>
    </row>
    <row r="129" spans="1:2">
      <c r="A129" s="8">
        <v>52.085425407544015</v>
      </c>
      <c r="B129" s="1">
        <v>128</v>
      </c>
    </row>
    <row r="130" spans="1:2">
      <c r="A130" s="8">
        <v>52.70460917192257</v>
      </c>
      <c r="B130" s="1">
        <v>129</v>
      </c>
    </row>
    <row r="131" spans="1:2">
      <c r="A131" s="8">
        <v>53.764764250967971</v>
      </c>
      <c r="B131" s="1">
        <v>130</v>
      </c>
    </row>
    <row r="132" spans="1:2">
      <c r="A132" s="8">
        <v>54.805159990668656</v>
      </c>
      <c r="B132" s="1">
        <v>131</v>
      </c>
    </row>
    <row r="133" spans="1:2">
      <c r="A133" s="8">
        <v>55.459449196607849</v>
      </c>
      <c r="B133" s="1">
        <v>132</v>
      </c>
    </row>
    <row r="134" spans="1:2">
      <c r="A134" s="8">
        <v>55.56419048992673</v>
      </c>
      <c r="B134" s="1">
        <v>133</v>
      </c>
    </row>
    <row r="135" spans="1:2">
      <c r="A135" s="8">
        <v>55.789576921181407</v>
      </c>
      <c r="B135" s="1">
        <v>134</v>
      </c>
    </row>
    <row r="136" spans="1:2">
      <c r="A136" s="8">
        <v>56.459757571920449</v>
      </c>
      <c r="B136" s="1">
        <v>135</v>
      </c>
    </row>
    <row r="137" spans="1:2">
      <c r="A137" s="8">
        <v>57.075752180552421</v>
      </c>
      <c r="B137" s="1">
        <v>136</v>
      </c>
    </row>
    <row r="138" spans="1:2">
      <c r="A138" s="8">
        <v>58.366864328445473</v>
      </c>
      <c r="B138" s="1">
        <v>137</v>
      </c>
    </row>
    <row r="139" spans="1:2">
      <c r="A139" s="8">
        <v>59.319991512319575</v>
      </c>
      <c r="B139" s="1">
        <v>138</v>
      </c>
    </row>
    <row r="140" spans="1:2">
      <c r="A140" s="8">
        <v>61.309957877286223</v>
      </c>
      <c r="B140" s="1">
        <v>139</v>
      </c>
    </row>
    <row r="141" spans="1:2">
      <c r="A141" s="8">
        <v>64.206781759430015</v>
      </c>
      <c r="B141" s="1">
        <v>140</v>
      </c>
    </row>
    <row r="142" spans="1:2">
      <c r="A142" s="8">
        <v>67.036971151476763</v>
      </c>
      <c r="B142" s="1">
        <v>141</v>
      </c>
    </row>
    <row r="143" spans="1:2">
      <c r="A143" s="8">
        <v>68.644690225690525</v>
      </c>
      <c r="B143" s="1">
        <v>142</v>
      </c>
    </row>
  </sheetData>
  <sortState xmlns:xlrd2="http://schemas.microsoft.com/office/spreadsheetml/2017/richdata2" ref="A2:B337">
    <sortCondition ref="A2:A3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3C10-467A-4AE3-BF73-9BF1DFEB0590}">
  <dimension ref="A1:I18"/>
  <sheetViews>
    <sheetView workbookViewId="0">
      <selection activeCell="E17" sqref="E17"/>
    </sheetView>
  </sheetViews>
  <sheetFormatPr defaultRowHeight="15"/>
  <cols>
    <col min="1" max="1" width="20.42578125" bestFit="1" customWidth="1"/>
    <col min="2" max="2" width="12.7109375" bestFit="1" customWidth="1"/>
    <col min="3" max="3" width="15.42578125" bestFit="1" customWidth="1"/>
    <col min="4" max="4" width="12.7109375" bestFit="1" customWidth="1"/>
    <col min="5" max="5" width="21.7109375" bestFit="1" customWidth="1"/>
    <col min="6" max="6" width="14.85546875" bestFit="1" customWidth="1"/>
    <col min="7" max="7" width="14" bestFit="1" customWidth="1"/>
    <col min="8" max="8" width="14.7109375" bestFit="1" customWidth="1"/>
    <col min="9" max="9" width="15.5703125" bestFit="1" customWidth="1"/>
  </cols>
  <sheetData>
    <row r="1" spans="1:9">
      <c r="A1" t="s">
        <v>20</v>
      </c>
    </row>
    <row r="2" spans="1:9" ht="15.75" thickBot="1"/>
    <row r="3" spans="1:9">
      <c r="A3" s="17" t="s">
        <v>21</v>
      </c>
      <c r="B3" s="17"/>
    </row>
    <row r="4" spans="1:9">
      <c r="A4" t="s">
        <v>22</v>
      </c>
      <c r="B4">
        <v>0.97596764407601588</v>
      </c>
    </row>
    <row r="5" spans="1:9">
      <c r="A5" t="s">
        <v>23</v>
      </c>
      <c r="B5">
        <v>0.95251284228328892</v>
      </c>
    </row>
    <row r="6" spans="1:9">
      <c r="A6" t="s">
        <v>24</v>
      </c>
      <c r="B6">
        <v>0.95217364829959805</v>
      </c>
    </row>
    <row r="7" spans="1:9">
      <c r="A7" t="s">
        <v>19</v>
      </c>
      <c r="B7">
        <v>8.9961190596666079</v>
      </c>
    </row>
    <row r="8" spans="1:9" ht="15.75" thickBot="1">
      <c r="A8" s="15" t="s">
        <v>25</v>
      </c>
      <c r="B8" s="15">
        <v>142</v>
      </c>
    </row>
    <row r="10" spans="1:9" ht="15.75" thickBot="1">
      <c r="A10" t="s">
        <v>26</v>
      </c>
    </row>
    <row r="11" spans="1:9">
      <c r="A11" s="16"/>
      <c r="B11" s="16" t="s">
        <v>31</v>
      </c>
      <c r="C11" s="16" t="s">
        <v>32</v>
      </c>
      <c r="D11" s="16" t="s">
        <v>33</v>
      </c>
      <c r="E11" s="16" t="s">
        <v>34</v>
      </c>
      <c r="F11" s="16" t="s">
        <v>35</v>
      </c>
    </row>
    <row r="12" spans="1:9">
      <c r="A12" t="s">
        <v>27</v>
      </c>
      <c r="B12">
        <v>1</v>
      </c>
      <c r="C12">
        <v>227265.27786100245</v>
      </c>
      <c r="D12">
        <v>227265.27786100245</v>
      </c>
      <c r="E12">
        <v>2808.1654984529168</v>
      </c>
      <c r="F12">
        <v>1.5806841377681732E-94</v>
      </c>
    </row>
    <row r="13" spans="1:9">
      <c r="A13" t="s">
        <v>28</v>
      </c>
      <c r="B13">
        <v>140</v>
      </c>
      <c r="C13">
        <v>11330.222138997557</v>
      </c>
      <c r="D13">
        <v>80.930158135696828</v>
      </c>
    </row>
    <row r="14" spans="1:9" ht="15.75" thickBot="1">
      <c r="A14" s="15" t="s">
        <v>29</v>
      </c>
      <c r="B14" s="15">
        <v>141</v>
      </c>
      <c r="C14" s="15">
        <v>238595.5</v>
      </c>
      <c r="D14" s="15"/>
      <c r="E14" s="15"/>
      <c r="F14" s="15"/>
    </row>
    <row r="15" spans="1:9" ht="15.75" thickBot="1"/>
    <row r="16" spans="1:9">
      <c r="A16" s="16"/>
      <c r="B16" s="16" t="s">
        <v>36</v>
      </c>
      <c r="C16" s="16" t="s">
        <v>19</v>
      </c>
      <c r="D16" s="16" t="s">
        <v>37</v>
      </c>
      <c r="E16" s="16" t="s">
        <v>38</v>
      </c>
      <c r="F16" s="16" t="s">
        <v>39</v>
      </c>
      <c r="G16" s="16" t="s">
        <v>40</v>
      </c>
      <c r="H16" s="16" t="s">
        <v>41</v>
      </c>
      <c r="I16" s="16" t="s">
        <v>42</v>
      </c>
    </row>
    <row r="17" spans="1:9">
      <c r="A17" t="s">
        <v>30</v>
      </c>
      <c r="B17">
        <v>-84.850163014537515</v>
      </c>
      <c r="C17">
        <v>3.0454942065688275</v>
      </c>
      <c r="D17">
        <v>-27.860884723249242</v>
      </c>
      <c r="E17">
        <v>5.6525088247265715E-59</v>
      </c>
      <c r="F17">
        <v>-90.871268663828573</v>
      </c>
      <c r="G17">
        <v>-78.829057365246456</v>
      </c>
      <c r="H17">
        <v>-90.871268663828573</v>
      </c>
      <c r="I17">
        <v>-78.829057365246456</v>
      </c>
    </row>
    <row r="18" spans="1:9" ht="15.75" thickBot="1">
      <c r="A18" s="15" t="s">
        <v>17</v>
      </c>
      <c r="B18" s="15">
        <v>3.9676183317834255</v>
      </c>
      <c r="C18" s="15">
        <v>7.4871845582264993E-2</v>
      </c>
      <c r="D18" s="15">
        <v>52.992126759103705</v>
      </c>
      <c r="E18" s="15">
        <v>1.5806841377683078E-94</v>
      </c>
      <c r="F18" s="15">
        <v>3.8195926709774164</v>
      </c>
      <c r="G18" s="15">
        <v>4.115643992589435</v>
      </c>
      <c r="H18" s="15">
        <v>3.8195926709774164</v>
      </c>
      <c r="I18" s="15">
        <v>4.115643992589435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Parameters</vt:lpstr>
      <vt:lpstr>Data</vt:lpstr>
      <vt:lpstr>Sample</vt:lpstr>
      <vt:lpstr>Statistical Insight</vt:lpstr>
      <vt:lpstr>(Un)correlated variables</vt:lpstr>
      <vt:lpstr>Linear regression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Raimondi</dc:creator>
  <cp:lastModifiedBy>Alice Raimondi</cp:lastModifiedBy>
  <dcterms:created xsi:type="dcterms:W3CDTF">2024-01-12T17:11:57Z</dcterms:created>
  <dcterms:modified xsi:type="dcterms:W3CDTF">2024-04-13T09:13:33Z</dcterms:modified>
</cp:coreProperties>
</file>