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20490" windowHeight="7650"/>
  </bookViews>
  <sheets>
    <sheet name="T1_random" sheetId="8" r:id="rId1"/>
    <sheet name="T1_random_SB" sheetId="21" r:id="rId2"/>
    <sheet name="Comparison" sheetId="24" r:id="rId3"/>
    <sheet name="100 scenarios" sheetId="2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8" l="1"/>
  <c r="R16" i="28" l="1"/>
  <c r="R15" i="28"/>
  <c r="R14" i="28"/>
  <c r="R13" i="28"/>
  <c r="Q16" i="28"/>
  <c r="Q15" i="28"/>
  <c r="Q14" i="28"/>
  <c r="Q13" i="28"/>
  <c r="P16" i="28"/>
  <c r="P15" i="28"/>
  <c r="P14" i="28"/>
  <c r="P13" i="28"/>
  <c r="R9" i="28"/>
  <c r="R8" i="28"/>
  <c r="R7" i="28"/>
  <c r="R6" i="28"/>
  <c r="Q9" i="28"/>
  <c r="Q8" i="28"/>
  <c r="Q7" i="28"/>
  <c r="P9" i="28"/>
  <c r="P8" i="28"/>
  <c r="P7" i="28"/>
  <c r="P6" i="28"/>
</calcChain>
</file>

<file path=xl/sharedStrings.xml><?xml version="1.0" encoding="utf-8"?>
<sst xmlns="http://schemas.openxmlformats.org/spreadsheetml/2006/main" count="3379" uniqueCount="106">
  <si>
    <t>ID</t>
  </si>
  <si>
    <t>Bid</t>
  </si>
  <si>
    <t>Bus</t>
  </si>
  <si>
    <t>Direction</t>
  </si>
  <si>
    <t>Quantity</t>
  </si>
  <si>
    <t>Price</t>
  </si>
  <si>
    <t>Time_target</t>
  </si>
  <si>
    <t>Time_stamp</t>
  </si>
  <si>
    <t>Block</t>
  </si>
  <si>
    <t>Request</t>
  </si>
  <si>
    <t>n32</t>
  </si>
  <si>
    <t>Down</t>
  </si>
  <si>
    <t>t12</t>
  </si>
  <si>
    <t>No</t>
  </si>
  <si>
    <t>Offer</t>
  </si>
  <si>
    <t>n8</t>
  </si>
  <si>
    <t>t3</t>
  </si>
  <si>
    <t>n29</t>
  </si>
  <si>
    <t>Up</t>
  </si>
  <si>
    <t>t5</t>
  </si>
  <si>
    <t>n14</t>
  </si>
  <si>
    <t>t1</t>
  </si>
  <si>
    <t>n21</t>
  </si>
  <si>
    <t>t16</t>
  </si>
  <si>
    <t>n13</t>
  </si>
  <si>
    <t>t2</t>
  </si>
  <si>
    <t>n9</t>
  </si>
  <si>
    <t>n6</t>
  </si>
  <si>
    <t>t11</t>
  </si>
  <si>
    <t>n11</t>
  </si>
  <si>
    <t>n30</t>
  </si>
  <si>
    <t>t13</t>
  </si>
  <si>
    <t>n4</t>
  </si>
  <si>
    <t>n23</t>
  </si>
  <si>
    <t>t10</t>
  </si>
  <si>
    <t>n22</t>
  </si>
  <si>
    <t>t8</t>
  </si>
  <si>
    <t>n12</t>
  </si>
  <si>
    <t>n19</t>
  </si>
  <si>
    <t>t23</t>
  </si>
  <si>
    <t>t18</t>
  </si>
  <si>
    <t>t15</t>
  </si>
  <si>
    <t>n15</t>
  </si>
  <si>
    <t>t4</t>
  </si>
  <si>
    <t>n10</t>
  </si>
  <si>
    <t>n25</t>
  </si>
  <si>
    <t>n2</t>
  </si>
  <si>
    <t>n28</t>
  </si>
  <si>
    <t>t17</t>
  </si>
  <si>
    <t>t7</t>
  </si>
  <si>
    <t>n5</t>
  </si>
  <si>
    <t>n20</t>
  </si>
  <si>
    <t>t9</t>
  </si>
  <si>
    <t>n16</t>
  </si>
  <si>
    <t>t19</t>
  </si>
  <si>
    <t>n27</t>
  </si>
  <si>
    <t>n3</t>
  </si>
  <si>
    <t>n33</t>
  </si>
  <si>
    <t>t6</t>
  </si>
  <si>
    <t>n26</t>
  </si>
  <si>
    <t>n24</t>
  </si>
  <si>
    <t>t22</t>
  </si>
  <si>
    <t>n7</t>
  </si>
  <si>
    <t>n18</t>
  </si>
  <si>
    <t>n17</t>
  </si>
  <si>
    <t>t14</t>
  </si>
  <si>
    <t>t20</t>
  </si>
  <si>
    <t>n1</t>
  </si>
  <si>
    <t>t24</t>
  </si>
  <si>
    <t>n31</t>
  </si>
  <si>
    <t>t21</t>
  </si>
  <si>
    <t>Social welfare</t>
  </si>
  <si>
    <t>Random</t>
  </si>
  <si>
    <t>Block bids + Network constraints</t>
  </si>
  <si>
    <t>Single bids + Network constraints</t>
  </si>
  <si>
    <t>Single bids</t>
  </si>
  <si>
    <t xml:space="preserve">Best </t>
  </si>
  <si>
    <t>Social welfare - AC</t>
  </si>
  <si>
    <t>Social welfare - CC</t>
  </si>
  <si>
    <t>Volume - AC</t>
  </si>
  <si>
    <t>Volume - CC</t>
  </si>
  <si>
    <t xml:space="preserve">Block bids </t>
  </si>
  <si>
    <t>Social_Welfare_BB_NC</t>
  </si>
  <si>
    <t>Volume_BB_NC</t>
  </si>
  <si>
    <t>Time_BB_NC</t>
  </si>
  <si>
    <t>Social_Welfare_SB_NC</t>
  </si>
  <si>
    <t>Volume_SB_NC</t>
  </si>
  <si>
    <t>Time_SB_NC</t>
  </si>
  <si>
    <t>Social_Welfare_BB_WNC</t>
  </si>
  <si>
    <t>Volume_BB_WNC</t>
  </si>
  <si>
    <t>Time_BB_WNC</t>
  </si>
  <si>
    <t>Social_Welfare_SB_WNC</t>
  </si>
  <si>
    <t>Volume_SB_WNC</t>
  </si>
  <si>
    <t>Time_SB_WNC</t>
  </si>
  <si>
    <t>Scenarios</t>
  </si>
  <si>
    <t>Volume</t>
  </si>
  <si>
    <t>Time</t>
  </si>
  <si>
    <t>Continuous clearing</t>
  </si>
  <si>
    <t>Auction-based</t>
  </si>
  <si>
    <t>Max</t>
  </si>
  <si>
    <t>Min</t>
  </si>
  <si>
    <t>Average</t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</si>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</sst>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 applyBorder="1" applyAlignment="1"/>
    <xf numFmtId="0" fontId="0" fillId="3" borderId="7" xfId="0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2" fontId="0" fillId="2" borderId="3" xfId="0" applyNumberFormat="1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/>
    <xf numFmtId="2" fontId="0" fillId="3" borderId="2" xfId="0" applyNumberFormat="1" applyFill="1" applyBorder="1"/>
    <xf numFmtId="0" fontId="0" fillId="3" borderId="4" xfId="0" applyFill="1" applyBorder="1"/>
    <xf numFmtId="2" fontId="0" fillId="3" borderId="0" xfId="0" applyNumberFormat="1" applyFill="1" applyBorder="1"/>
    <xf numFmtId="0" fontId="0" fillId="3" borderId="6" xfId="0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1" fillId="2" borderId="8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2" borderId="5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6" borderId="15" xfId="0" applyFon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2" fontId="0" fillId="0" borderId="4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2" fontId="0" fillId="0" borderId="10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5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2" fontId="0" fillId="0" borderId="0" xfId="0" applyNumberFormat="1"/>
    <xf numFmtId="2" fontId="1" fillId="2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A189" zoomScale="59" workbookViewId="0">
      <selection activeCell="N198" sqref="N198"/>
    </sheetView>
  </sheetViews>
  <sheetFormatPr baseColWidth="10" defaultRowHeight="15" x14ac:dyDescent="0.25"/>
  <cols>
    <col min="8" max="8" width="1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>
        <v>6874</v>
      </c>
    </row>
    <row r="3" spans="1:9" s="1" customFormat="1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>
        <v>6874</v>
      </c>
    </row>
    <row r="4" spans="1:9" s="1" customFormat="1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>
        <v>9908</v>
      </c>
    </row>
    <row r="5" spans="1:9" s="1" customFormat="1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>
        <v>9908</v>
      </c>
    </row>
    <row r="6" spans="1:9" s="1" customFormat="1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s="1" customFormat="1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>
        <v>2107</v>
      </c>
    </row>
    <row r="8" spans="1:9" s="1" customFormat="1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>
        <v>2107</v>
      </c>
    </row>
    <row r="9" spans="1:9" s="1" customFormat="1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s="1" customFormat="1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s="1" customFormat="1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s="1" customFormat="1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s="1" customFormat="1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s="1" customFormat="1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s="1" customFormat="1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s="1" customFormat="1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>
        <v>3778</v>
      </c>
    </row>
    <row r="17" spans="1:9" s="1" customFormat="1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>
        <v>3778</v>
      </c>
    </row>
    <row r="18" spans="1:9" s="1" customFormat="1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s="1" customFormat="1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s="1" customFormat="1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s="1" customFormat="1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>
        <v>7964</v>
      </c>
    </row>
    <row r="22" spans="1:9" s="1" customFormat="1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>
        <v>7964</v>
      </c>
    </row>
    <row r="23" spans="1:9" s="1" customFormat="1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s="1" customFormat="1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s="1" customFormat="1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>
        <v>9404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>
        <v>9404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s="1" customFormat="1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>
        <v>8260</v>
      </c>
    </row>
    <row r="33" spans="1:9" s="1" customFormat="1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>
        <v>8260</v>
      </c>
    </row>
    <row r="34" spans="1:9" s="1" customFormat="1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s="1" customFormat="1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s="1" customFormat="1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s="1" customFormat="1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>
        <v>7311</v>
      </c>
    </row>
    <row r="38" spans="1:9" s="1" customFormat="1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>
        <v>7311</v>
      </c>
    </row>
    <row r="39" spans="1:9" s="1" customFormat="1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>
        <v>1049</v>
      </c>
    </row>
    <row r="40" spans="1:9" s="1" customFormat="1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>
        <v>1049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>
        <v>2810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>
        <v>2810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>
        <v>655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>
        <v>655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>
        <v>9545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>
        <v>9545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>
        <v>6824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>
        <v>6824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>
        <v>6548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>
        <v>6548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>
        <v>8921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>
        <v>8921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>
        <v>4535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>
        <v>4535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>
        <v>631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>
        <v>631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>
        <v>230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>
        <v>230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>
        <v>2444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>
        <v>2444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>
        <v>3101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>
        <v>3101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>
        <v>7887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>
        <v>7887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>
        <v>1877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>
        <v>1877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>
        <v>3053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>
        <v>3053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>
        <v>7794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>
        <v>7794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>
        <v>1474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>
        <v>1474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>
        <v>1075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>
        <v>1075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>
        <v>1232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>
        <v>1232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>
        <v>5672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>
        <v>5672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>
        <v>6718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>
        <v>6718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>
        <v>2646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>
        <v>2646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>
        <v>4943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>
        <v>4943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>
        <v>9999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>
        <v>9999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>
        <v>4581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>
        <v>4581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>
        <v>8513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>
        <v>8513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>
        <v>5006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>
        <v>5006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>
        <v>9111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>
        <v>9111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>
        <v>4410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>
        <v>4410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>
        <v>2312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>
        <v>2312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s="1" customFormat="1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>
        <v>376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>
        <v>376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>
        <v>1080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>
        <v>1080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>
        <v>8346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>
        <v>8346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>
        <v>7918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>
        <v>7918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>
        <v>9066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>
        <v>9066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>
        <v>7608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>
        <v>7608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>
        <v>7426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>
        <v>7426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>
        <v>1597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>
        <v>1597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>
        <v>6650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>
        <v>6650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>
        <v>41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>
        <v>41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>
        <v>8016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>
        <v>8016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>
        <v>143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>
        <v>143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>
        <v>5481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>
        <v>5481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>
        <v>7905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>
        <v>7905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>
        <v>5018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>
        <v>5018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>
        <v>6593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>
        <v>6593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>
        <v>8131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>
        <v>8131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>
        <v>4735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>
        <v>4735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>
        <v>7410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>
        <v>7410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>
        <v>7896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>
        <v>7896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>
        <v>6278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>
        <v>6278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>
        <v>534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>
        <v>534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>
        <v>7261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>
        <v>7261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>
        <v>8484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>
        <v>8484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>
        <v>8184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>
        <v>8184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>
        <v>7623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>
        <v>7623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>
        <v>395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>
        <v>395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>
        <v>9421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>
        <v>9421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>
        <v>8091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>
        <v>8091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>
        <v>4558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>
        <v>4558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>
        <v>7374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>
        <v>7374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>
        <v>934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>
        <v>934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>
        <v>903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>
        <v>903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329" workbookViewId="0">
      <selection activeCell="F15" sqref="F15"/>
    </sheetView>
  </sheetViews>
  <sheetFormatPr baseColWidth="10" defaultRowHeight="15" x14ac:dyDescent="0.25"/>
  <cols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 t="s">
        <v>13</v>
      </c>
    </row>
    <row r="3" spans="1:9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 t="s">
        <v>13</v>
      </c>
    </row>
    <row r="4" spans="1:9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 t="s">
        <v>13</v>
      </c>
    </row>
    <row r="5" spans="1:9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 t="s">
        <v>13</v>
      </c>
    </row>
    <row r="6" spans="1:9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 t="s">
        <v>13</v>
      </c>
    </row>
    <row r="8" spans="1:9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 t="s">
        <v>13</v>
      </c>
    </row>
    <row r="9" spans="1:9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 t="s">
        <v>13</v>
      </c>
    </row>
    <row r="17" spans="1:9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 t="s">
        <v>13</v>
      </c>
    </row>
    <row r="18" spans="1:9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 t="s">
        <v>13</v>
      </c>
    </row>
    <row r="22" spans="1:9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 t="s">
        <v>13</v>
      </c>
    </row>
    <row r="23" spans="1:9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 t="s">
        <v>13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 t="s">
        <v>13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 t="s">
        <v>13</v>
      </c>
    </row>
    <row r="33" spans="1:9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 t="s">
        <v>13</v>
      </c>
    </row>
    <row r="34" spans="1:9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 t="s">
        <v>13</v>
      </c>
    </row>
    <row r="38" spans="1:9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 t="s">
        <v>13</v>
      </c>
    </row>
    <row r="39" spans="1:9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 t="s">
        <v>13</v>
      </c>
    </row>
    <row r="40" spans="1:9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 t="s">
        <v>13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 t="s">
        <v>13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 t="s">
        <v>13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 t="s">
        <v>13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 t="s">
        <v>13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 t="s">
        <v>13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 t="s">
        <v>13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 t="s">
        <v>13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 t="s">
        <v>13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 t="s">
        <v>13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 t="s">
        <v>13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 t="s">
        <v>13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 t="s">
        <v>13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 t="s">
        <v>13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 t="s">
        <v>13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 t="s">
        <v>13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 t="s">
        <v>13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 t="s">
        <v>13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 t="s">
        <v>13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 t="s">
        <v>13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 t="s">
        <v>13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 t="s">
        <v>13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 t="s">
        <v>13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 t="s">
        <v>13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 t="s">
        <v>13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 t="s">
        <v>13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 t="s">
        <v>13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 t="s">
        <v>13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 t="s">
        <v>13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 t="s">
        <v>13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 t="s">
        <v>13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 t="s">
        <v>13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 t="s">
        <v>13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 t="s">
        <v>13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 t="s">
        <v>13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 t="s">
        <v>13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 t="s">
        <v>13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 t="s">
        <v>13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 t="s">
        <v>13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 t="s">
        <v>13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 t="s">
        <v>13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 t="s">
        <v>13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 t="s">
        <v>13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 t="s">
        <v>13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 t="s">
        <v>13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 t="s">
        <v>13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 t="s">
        <v>13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 t="s">
        <v>13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 t="s">
        <v>13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 t="s">
        <v>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 t="s">
        <v>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 t="s">
        <v>13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 t="s">
        <v>13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 t="s">
        <v>13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 t="s">
        <v>13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 t="s">
        <v>13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 t="s">
        <v>13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 t="s">
        <v>13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 t="s">
        <v>13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 t="s">
        <v>13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 t="s">
        <v>13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 t="s">
        <v>13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 t="s">
        <v>13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 t="s">
        <v>13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 t="s">
        <v>13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 t="s">
        <v>13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 t="s">
        <v>13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 t="s">
        <v>13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 t="s">
        <v>13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 t="s">
        <v>13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 t="s">
        <v>13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 t="s">
        <v>13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 t="s">
        <v>13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 t="s">
        <v>13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 t="s">
        <v>13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 t="s">
        <v>13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 t="s">
        <v>13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 t="s">
        <v>13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 t="s">
        <v>13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 t="s">
        <v>13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 t="s">
        <v>13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 t="s">
        <v>13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 t="s">
        <v>13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 t="s">
        <v>13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 t="s">
        <v>13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 t="s">
        <v>13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 t="s">
        <v>13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 t="s">
        <v>13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 t="s">
        <v>13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 t="s">
        <v>13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 t="s">
        <v>13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 t="s">
        <v>13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 t="s">
        <v>13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 t="s">
        <v>13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 t="s">
        <v>13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 t="s">
        <v>13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 t="s">
        <v>13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 t="s">
        <v>13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 t="s">
        <v>13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 t="s">
        <v>13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 t="s">
        <v>13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 t="s">
        <v>13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 t="s">
        <v>13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 t="s">
        <v>13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 t="s">
        <v>13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 t="s">
        <v>13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 t="s">
        <v>13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 t="s">
        <v>13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 t="s">
        <v>13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 t="s">
        <v>13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 t="s">
        <v>13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 t="s">
        <v>13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 t="s">
        <v>13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 t="s">
        <v>13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 t="s">
        <v>13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 t="s">
        <v>13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 t="s">
        <v>13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 t="s">
        <v>13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 t="s">
        <v>13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 t="s">
        <v>13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 t="s">
        <v>13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 t="s">
        <v>13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 t="s">
        <v>13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 t="s">
        <v>13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 t="s">
        <v>13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60" workbookViewId="0">
      <selection activeCell="B25" sqref="B25"/>
    </sheetView>
  </sheetViews>
  <sheetFormatPr baseColWidth="10" defaultRowHeight="15" x14ac:dyDescent="0.25"/>
  <cols>
    <col min="1" max="1" width="30" bestFit="1" customWidth="1"/>
    <col min="2" max="2" width="17.5703125" style="1" bestFit="1" customWidth="1"/>
    <col min="3" max="3" width="17.42578125" style="1" bestFit="1" customWidth="1"/>
    <col min="4" max="4" width="12" style="1" bestFit="1" customWidth="1"/>
    <col min="5" max="5" width="11.85546875" style="1" bestFit="1" customWidth="1"/>
    <col min="6" max="6" width="17.5703125" bestFit="1" customWidth="1"/>
    <col min="7" max="7" width="17.42578125" bestFit="1" customWidth="1"/>
    <col min="8" max="8" width="12" bestFit="1" customWidth="1"/>
    <col min="9" max="9" width="11.85546875" bestFit="1" customWidth="1"/>
  </cols>
  <sheetData>
    <row r="1" spans="1:9" s="1" customFormat="1" x14ac:dyDescent="0.25">
      <c r="B1" s="98" t="s">
        <v>76</v>
      </c>
      <c r="C1" s="99"/>
      <c r="D1" s="99"/>
      <c r="E1" s="100"/>
      <c r="F1" s="98" t="s">
        <v>72</v>
      </c>
      <c r="G1" s="99"/>
      <c r="H1" s="99"/>
      <c r="I1" s="100"/>
    </row>
    <row r="2" spans="1:9" x14ac:dyDescent="0.25">
      <c r="A2" s="3"/>
      <c r="B2" s="14" t="s">
        <v>77</v>
      </c>
      <c r="C2" s="7" t="s">
        <v>78</v>
      </c>
      <c r="D2" s="9" t="s">
        <v>79</v>
      </c>
      <c r="E2" s="10" t="s">
        <v>80</v>
      </c>
      <c r="F2" s="20" t="s">
        <v>77</v>
      </c>
      <c r="G2" s="21" t="s">
        <v>78</v>
      </c>
      <c r="H2" s="22" t="s">
        <v>79</v>
      </c>
      <c r="I2" s="23" t="s">
        <v>80</v>
      </c>
    </row>
    <row r="3" spans="1:9" x14ac:dyDescent="0.25">
      <c r="A3" s="4" t="s">
        <v>73</v>
      </c>
      <c r="B3" s="15">
        <v>663.86</v>
      </c>
      <c r="C3" s="16">
        <v>650.33411942258499</v>
      </c>
      <c r="D3" s="26">
        <v>4.71</v>
      </c>
      <c r="E3" s="11">
        <v>4.62000000609991</v>
      </c>
      <c r="F3" s="15">
        <v>663.86</v>
      </c>
      <c r="G3" s="16">
        <v>567.23</v>
      </c>
      <c r="H3" s="26">
        <v>4.71</v>
      </c>
      <c r="I3" s="11">
        <v>4.01</v>
      </c>
    </row>
    <row r="4" spans="1:9" x14ac:dyDescent="0.25">
      <c r="A4" s="5" t="s">
        <v>74</v>
      </c>
      <c r="B4" s="17">
        <v>668.04</v>
      </c>
      <c r="C4" s="18">
        <v>661.44443493300003</v>
      </c>
      <c r="D4" s="12">
        <v>4.74</v>
      </c>
      <c r="E4" s="25">
        <v>4.78</v>
      </c>
      <c r="F4" s="17">
        <v>668.04</v>
      </c>
      <c r="G4" s="18">
        <v>643.06517625299898</v>
      </c>
      <c r="H4" s="12">
        <v>4.74</v>
      </c>
      <c r="I4" s="25">
        <v>4.78</v>
      </c>
    </row>
    <row r="5" spans="1:9" s="1" customFormat="1" x14ac:dyDescent="0.25">
      <c r="A5" s="5" t="s">
        <v>81</v>
      </c>
      <c r="B5" s="17">
        <v>686.56</v>
      </c>
      <c r="C5" s="27">
        <v>677.41</v>
      </c>
      <c r="D5" s="29">
        <v>4.9000000000000004</v>
      </c>
      <c r="E5" s="28">
        <v>4.84</v>
      </c>
      <c r="F5" s="17">
        <v>686.56</v>
      </c>
      <c r="G5" s="18">
        <v>588.42999999999995</v>
      </c>
      <c r="H5" s="29">
        <v>4.9000000000000004</v>
      </c>
      <c r="I5" s="28">
        <v>4.1900000000000004</v>
      </c>
    </row>
    <row r="6" spans="1:9" x14ac:dyDescent="0.25">
      <c r="A6" s="6" t="s">
        <v>75</v>
      </c>
      <c r="B6" s="19">
        <v>690.72</v>
      </c>
      <c r="C6" s="8">
        <v>690.72</v>
      </c>
      <c r="D6" s="13">
        <v>4.88</v>
      </c>
      <c r="E6" s="24">
        <v>4.93</v>
      </c>
      <c r="F6" s="19">
        <v>690.72</v>
      </c>
      <c r="G6" s="8">
        <v>671.06999999999903</v>
      </c>
      <c r="H6" s="13">
        <v>4.88</v>
      </c>
      <c r="I6" s="24">
        <v>4.93</v>
      </c>
    </row>
    <row r="7" spans="1:9" x14ac:dyDescent="0.25">
      <c r="G7" s="1"/>
      <c r="I7" s="1"/>
    </row>
  </sheetData>
  <mergeCells count="2">
    <mergeCell ref="F1:I1"/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0" workbookViewId="0">
      <selection activeCell="T22" sqref="T22"/>
    </sheetView>
  </sheetViews>
  <sheetFormatPr baseColWidth="10" defaultRowHeight="15" x14ac:dyDescent="0.25"/>
  <cols>
    <col min="1" max="1" width="13.85546875" bestFit="1" customWidth="1"/>
    <col min="2" max="2" width="13.42578125" bestFit="1" customWidth="1"/>
    <col min="3" max="3" width="8" bestFit="1" customWidth="1"/>
    <col min="4" max="4" width="8.28515625" customWidth="1"/>
    <col min="5" max="5" width="13.42578125" bestFit="1" customWidth="1"/>
    <col min="6" max="6" width="8" bestFit="1" customWidth="1"/>
    <col min="7" max="7" width="12" bestFit="1" customWidth="1"/>
    <col min="8" max="8" width="13.42578125" bestFit="1" customWidth="1"/>
    <col min="9" max="9" width="8" bestFit="1" customWidth="1"/>
    <col min="10" max="10" width="12" bestFit="1" customWidth="1"/>
    <col min="11" max="11" width="13.42578125" bestFit="1" customWidth="1"/>
    <col min="12" max="12" width="8" bestFit="1" customWidth="1"/>
    <col min="13" max="13" width="12" bestFit="1" customWidth="1"/>
    <col min="15" max="15" width="30.7109375" customWidth="1"/>
    <col min="16" max="18" width="11.42578125" style="30"/>
    <col min="30" max="30" width="24" bestFit="1" customWidth="1"/>
    <col min="31" max="31" width="16.7109375" bestFit="1" customWidth="1"/>
    <col min="32" max="32" width="14.85546875" bestFit="1" customWidth="1"/>
    <col min="33" max="33" width="24" bestFit="1" customWidth="1"/>
    <col min="34" max="34" width="16.7109375" bestFit="1" customWidth="1"/>
    <col min="35" max="35" width="14.85546875" bestFit="1" customWidth="1"/>
  </cols>
  <sheetData>
    <row r="1" spans="1:41" s="1" customFormat="1" x14ac:dyDescent="0.25">
      <c r="B1" s="101" t="s">
        <v>97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41" s="1" customFormat="1" x14ac:dyDescent="0.25">
      <c r="B2" s="108" t="s">
        <v>73</v>
      </c>
      <c r="C2" s="109"/>
      <c r="D2" s="110"/>
      <c r="E2" s="111" t="s">
        <v>74</v>
      </c>
      <c r="F2" s="112"/>
      <c r="G2" s="113"/>
      <c r="H2" s="114" t="s">
        <v>81</v>
      </c>
      <c r="I2" s="115"/>
      <c r="J2" s="116"/>
      <c r="K2" s="117" t="s">
        <v>75</v>
      </c>
      <c r="L2" s="118"/>
      <c r="M2" s="119"/>
      <c r="AD2" s="30" t="s">
        <v>82</v>
      </c>
      <c r="AE2" s="30" t="s">
        <v>83</v>
      </c>
      <c r="AF2" s="30" t="s">
        <v>84</v>
      </c>
      <c r="AG2" s="1" t="s">
        <v>85</v>
      </c>
      <c r="AH2" s="1" t="s">
        <v>86</v>
      </c>
      <c r="AI2" s="1" t="s">
        <v>87</v>
      </c>
      <c r="AJ2" s="1" t="s">
        <v>88</v>
      </c>
      <c r="AK2" s="1" t="s">
        <v>89</v>
      </c>
      <c r="AL2" s="1" t="s">
        <v>90</v>
      </c>
      <c r="AM2" s="1" t="s">
        <v>91</v>
      </c>
      <c r="AN2" s="1" t="s">
        <v>92</v>
      </c>
      <c r="AO2" s="1" t="s">
        <v>93</v>
      </c>
    </row>
    <row r="3" spans="1:41" s="31" customFormat="1" x14ac:dyDescent="0.25">
      <c r="A3" s="57" t="s">
        <v>94</v>
      </c>
      <c r="B3" s="32" t="s">
        <v>71</v>
      </c>
      <c r="C3" s="33" t="s">
        <v>95</v>
      </c>
      <c r="D3" s="34" t="s">
        <v>96</v>
      </c>
      <c r="E3" s="35" t="s">
        <v>71</v>
      </c>
      <c r="F3" s="36" t="s">
        <v>95</v>
      </c>
      <c r="G3" s="37" t="s">
        <v>96</v>
      </c>
      <c r="H3" s="38" t="s">
        <v>71</v>
      </c>
      <c r="I3" s="39" t="s">
        <v>95</v>
      </c>
      <c r="J3" s="40" t="s">
        <v>96</v>
      </c>
      <c r="K3" s="41" t="s">
        <v>71</v>
      </c>
      <c r="L3" s="42" t="s">
        <v>95</v>
      </c>
      <c r="M3" s="43" t="s">
        <v>96</v>
      </c>
      <c r="AC3" s="1">
        <v>0</v>
      </c>
      <c r="AD3" s="30">
        <v>567.22999999996898</v>
      </c>
      <c r="AE3" s="30">
        <v>4.0099999999998897</v>
      </c>
      <c r="AF3" s="30">
        <v>28.5968642234802</v>
      </c>
      <c r="AG3" s="1">
        <v>643.06517625299898</v>
      </c>
      <c r="AH3" s="1">
        <v>4.78</v>
      </c>
      <c r="AI3" s="1">
        <v>20.507946014404201</v>
      </c>
      <c r="AJ3" s="1">
        <v>588.42999999999995</v>
      </c>
      <c r="AK3" s="1">
        <v>4.1900000000000004</v>
      </c>
      <c r="AL3" s="1">
        <v>19.0659902095794</v>
      </c>
      <c r="AM3" s="1">
        <v>671.06999999999903</v>
      </c>
      <c r="AN3" s="1">
        <v>4.93</v>
      </c>
      <c r="AO3" s="1">
        <v>7.9193983078002903</v>
      </c>
    </row>
    <row r="4" spans="1:41" s="31" customFormat="1" x14ac:dyDescent="0.25">
      <c r="A4" s="70" t="s">
        <v>98</v>
      </c>
      <c r="B4" s="71">
        <v>663.86</v>
      </c>
      <c r="C4" s="72">
        <v>4.71</v>
      </c>
      <c r="D4" s="96">
        <v>55.072701215743997</v>
      </c>
      <c r="E4" s="73">
        <v>668.04</v>
      </c>
      <c r="F4" s="74">
        <v>4.74</v>
      </c>
      <c r="G4" s="97">
        <v>15.6687803268432</v>
      </c>
      <c r="H4" s="75">
        <v>686.56</v>
      </c>
      <c r="I4" s="76">
        <v>4.9000000000000004</v>
      </c>
      <c r="J4" s="77">
        <v>14.04</v>
      </c>
      <c r="K4" s="78">
        <v>690.72</v>
      </c>
      <c r="L4" s="79">
        <v>4.88</v>
      </c>
      <c r="M4" s="80">
        <v>8.61</v>
      </c>
      <c r="N4" s="66"/>
      <c r="P4" s="102" t="s">
        <v>71</v>
      </c>
      <c r="Q4" s="103"/>
      <c r="R4" s="104"/>
      <c r="U4" s="102" t="s">
        <v>71</v>
      </c>
      <c r="V4" s="103"/>
      <c r="W4" s="104"/>
      <c r="X4" s="105" t="s">
        <v>95</v>
      </c>
      <c r="Y4" s="106"/>
      <c r="Z4" s="107"/>
    </row>
    <row r="5" spans="1:41" s="56" customFormat="1" x14ac:dyDescent="0.25">
      <c r="A5" s="58">
        <v>0</v>
      </c>
      <c r="B5" s="44">
        <v>556.41999999998097</v>
      </c>
      <c r="C5" s="45">
        <v>4.0599999999999197</v>
      </c>
      <c r="D5" s="46">
        <v>34.195915937423699</v>
      </c>
      <c r="E5" s="47">
        <v>636.15</v>
      </c>
      <c r="F5" s="48">
        <v>4.75</v>
      </c>
      <c r="G5" s="49">
        <v>25.5852916240692</v>
      </c>
      <c r="H5" s="50">
        <v>594.15</v>
      </c>
      <c r="I5" s="51">
        <v>4.32</v>
      </c>
      <c r="J5" s="52">
        <v>23.861947298049898</v>
      </c>
      <c r="K5" s="53">
        <v>671.66</v>
      </c>
      <c r="L5" s="54">
        <v>4.93</v>
      </c>
      <c r="M5" s="55">
        <v>12.0121946334838</v>
      </c>
      <c r="O5" s="1"/>
      <c r="P5" s="65" t="s">
        <v>101</v>
      </c>
      <c r="Q5" s="65" t="s">
        <v>99</v>
      </c>
      <c r="R5" s="65" t="s">
        <v>100</v>
      </c>
      <c r="U5" s="65" t="s">
        <v>101</v>
      </c>
      <c r="V5" s="65" t="s">
        <v>99</v>
      </c>
      <c r="W5" s="65" t="s">
        <v>100</v>
      </c>
      <c r="X5" s="65" t="s">
        <v>101</v>
      </c>
      <c r="Y5" s="65" t="s">
        <v>99</v>
      </c>
      <c r="Z5" s="65" t="s">
        <v>100</v>
      </c>
    </row>
    <row r="6" spans="1:41" s="56" customFormat="1" x14ac:dyDescent="0.25">
      <c r="A6" s="58">
        <v>1</v>
      </c>
      <c r="B6" s="44">
        <v>627.36282004797499</v>
      </c>
      <c r="C6" s="45">
        <v>4.46999999999991</v>
      </c>
      <c r="D6" s="46">
        <v>35.814382314682</v>
      </c>
      <c r="E6" s="47">
        <v>659.03419566800005</v>
      </c>
      <c r="F6" s="48">
        <v>4.8099999999999996</v>
      </c>
      <c r="G6" s="49">
        <v>26.1224892139434</v>
      </c>
      <c r="H6" s="50">
        <v>638.77</v>
      </c>
      <c r="I6" s="51">
        <v>4.57</v>
      </c>
      <c r="J6" s="52">
        <v>24.658878087997401</v>
      </c>
      <c r="K6" s="53">
        <v>682.14</v>
      </c>
      <c r="L6" s="54">
        <v>4.93</v>
      </c>
      <c r="M6" s="55">
        <v>11.430989503860401</v>
      </c>
      <c r="O6" s="61" t="s">
        <v>73</v>
      </c>
      <c r="P6" s="67">
        <f>AVERAGE(B5:B104)/B4</f>
        <v>0.88564660048650179</v>
      </c>
      <c r="Q6" s="94">
        <f>MAX(B5:B104)/B4</f>
        <v>0.99242017514395509</v>
      </c>
      <c r="R6" s="67">
        <f>MIN(B5:B104)/B4</f>
        <v>0.78914012260563671</v>
      </c>
      <c r="T6" t="s">
        <v>102</v>
      </c>
      <c r="U6" s="67">
        <v>0.88564660048650179</v>
      </c>
      <c r="V6" s="67">
        <v>0.99242017514395509</v>
      </c>
      <c r="W6" s="67">
        <v>0.78914012260563671</v>
      </c>
      <c r="X6" s="67">
        <v>0.89476254269637956</v>
      </c>
      <c r="Y6" s="67">
        <v>0.99880442908709977</v>
      </c>
      <c r="Z6" s="67">
        <v>0.7834394904458386</v>
      </c>
    </row>
    <row r="7" spans="1:41" s="56" customFormat="1" x14ac:dyDescent="0.25">
      <c r="A7" s="58">
        <v>2</v>
      </c>
      <c r="B7" s="44">
        <v>567.409999999962</v>
      </c>
      <c r="C7" s="45">
        <v>4.0799999999998402</v>
      </c>
      <c r="D7" s="46">
        <v>42.867571830749498</v>
      </c>
      <c r="E7" s="47">
        <v>646.91999999999996</v>
      </c>
      <c r="F7" s="48">
        <v>4.76</v>
      </c>
      <c r="G7" s="49">
        <v>25.6244633197784</v>
      </c>
      <c r="H7" s="50">
        <v>604.55999999999995</v>
      </c>
      <c r="I7" s="51">
        <v>4.3899999999999997</v>
      </c>
      <c r="J7" s="52">
        <v>25.826429843902499</v>
      </c>
      <c r="K7" s="53">
        <v>679.55</v>
      </c>
      <c r="L7" s="54">
        <v>4.93</v>
      </c>
      <c r="M7" s="55">
        <v>11.168036699295</v>
      </c>
      <c r="O7" s="62" t="s">
        <v>74</v>
      </c>
      <c r="P7" s="68">
        <f>AVERAGE(E5:E104)/E4</f>
        <v>0.9668377784740132</v>
      </c>
      <c r="Q7" s="68">
        <f>MAX(E5:E104)/E4</f>
        <v>0.98651906422968694</v>
      </c>
      <c r="R7" s="68">
        <f>MIN(E5:E104)/E4</f>
        <v>0.93610644852553737</v>
      </c>
      <c r="T7" t="s">
        <v>103</v>
      </c>
      <c r="U7" s="68">
        <v>0.9668377784740132</v>
      </c>
      <c r="V7" s="68">
        <v>0.98651906422968694</v>
      </c>
      <c r="W7" s="68">
        <v>0.93610644852553737</v>
      </c>
      <c r="X7" s="68">
        <v>1.0086075949367086</v>
      </c>
      <c r="Y7" s="68">
        <v>1.0147679324894514</v>
      </c>
      <c r="Z7" s="68">
        <v>0.99367088607594933</v>
      </c>
    </row>
    <row r="8" spans="1:41" s="56" customFormat="1" x14ac:dyDescent="0.25">
      <c r="A8" s="58">
        <v>3</v>
      </c>
      <c r="B8" s="44">
        <v>584.78517625299799</v>
      </c>
      <c r="C8" s="45">
        <v>4.09</v>
      </c>
      <c r="D8" s="46">
        <v>40.356561183929401</v>
      </c>
      <c r="E8" s="47">
        <v>649.25517625299995</v>
      </c>
      <c r="F8" s="48">
        <v>4.8</v>
      </c>
      <c r="G8" s="49">
        <v>23.3584322929382</v>
      </c>
      <c r="H8" s="50">
        <v>631.92999999999995</v>
      </c>
      <c r="I8" s="51">
        <v>4.47</v>
      </c>
      <c r="J8" s="52">
        <v>21.825472831726</v>
      </c>
      <c r="K8" s="53">
        <v>674.44999999999902</v>
      </c>
      <c r="L8" s="54">
        <v>4.93</v>
      </c>
      <c r="M8" s="55">
        <v>10.158009052276601</v>
      </c>
      <c r="O8" s="62" t="s">
        <v>81</v>
      </c>
      <c r="P8" s="68">
        <f>AVERAGE(H5:H104)/H4</f>
        <v>0.89881437893264982</v>
      </c>
      <c r="Q8" s="68">
        <f>MAX(H5:H104)/H4</f>
        <v>0.95977044977860504</v>
      </c>
      <c r="R8" s="68">
        <f>MIN(H5:H104)/H4</f>
        <v>0.81446632486599724</v>
      </c>
      <c r="T8" t="s">
        <v>104</v>
      </c>
      <c r="U8" s="68">
        <v>0.89881437893264982</v>
      </c>
      <c r="V8" s="68">
        <v>0.95977044977860504</v>
      </c>
      <c r="W8" s="68">
        <v>0.81446632486599724</v>
      </c>
      <c r="X8" s="68">
        <v>0.90579591836734663</v>
      </c>
      <c r="Y8" s="68">
        <v>0.95918367346938771</v>
      </c>
      <c r="Z8" s="68">
        <v>0.81020408163265101</v>
      </c>
    </row>
    <row r="9" spans="1:41" s="56" customFormat="1" x14ac:dyDescent="0.25">
      <c r="A9" s="58">
        <v>4</v>
      </c>
      <c r="B9" s="44">
        <v>603.20552875899398</v>
      </c>
      <c r="C9" s="45">
        <v>4.4651762529999797</v>
      </c>
      <c r="D9" s="46">
        <v>34.286802053451503</v>
      </c>
      <c r="E9" s="47">
        <v>647.90517625299901</v>
      </c>
      <c r="F9" s="48">
        <v>4.79</v>
      </c>
      <c r="G9" s="49">
        <v>25.300311326980498</v>
      </c>
      <c r="H9" s="50">
        <v>601.76</v>
      </c>
      <c r="I9" s="51">
        <v>4.46</v>
      </c>
      <c r="J9" s="52">
        <v>21.8903920650482</v>
      </c>
      <c r="K9" s="53">
        <v>671.75</v>
      </c>
      <c r="L9" s="54">
        <v>4.93</v>
      </c>
      <c r="M9" s="55">
        <v>11.4173142910003</v>
      </c>
      <c r="O9" s="63" t="s">
        <v>75</v>
      </c>
      <c r="P9" s="69">
        <f>AVERAGE(K5:K104)/K4</f>
        <v>0.97620656706045805</v>
      </c>
      <c r="Q9" s="69">
        <f>MAX(K5:K104)/K4</f>
        <v>0.98906937688209395</v>
      </c>
      <c r="R9" s="69">
        <f>MIN(K5:K104)/K4</f>
        <v>0.96173558026407213</v>
      </c>
      <c r="T9" t="s">
        <v>105</v>
      </c>
      <c r="U9" s="69">
        <v>0.97620656706045805</v>
      </c>
      <c r="V9" s="69">
        <v>0.98906937688209395</v>
      </c>
      <c r="W9" s="69">
        <v>0.96173558026407213</v>
      </c>
      <c r="X9" s="69">
        <v>1.0102459016393455</v>
      </c>
      <c r="Y9" s="69">
        <v>1.0102459016393441</v>
      </c>
      <c r="Z9" s="69">
        <v>1.0102459016393441</v>
      </c>
    </row>
    <row r="10" spans="1:41" s="56" customFormat="1" x14ac:dyDescent="0.25">
      <c r="A10" s="58">
        <v>5</v>
      </c>
      <c r="B10" s="44">
        <v>568.225176253011</v>
      </c>
      <c r="C10" s="45">
        <v>4.1300000000000399</v>
      </c>
      <c r="D10" s="46">
        <v>40.997869491577099</v>
      </c>
      <c r="E10" s="47">
        <v>647.58517625299896</v>
      </c>
      <c r="F10" s="48">
        <v>4.79</v>
      </c>
      <c r="G10" s="49">
        <v>25.945736169815</v>
      </c>
      <c r="H10" s="50">
        <v>617.31999999999903</v>
      </c>
      <c r="I10" s="51">
        <v>4.45</v>
      </c>
      <c r="J10" s="52">
        <v>23.9826672077178</v>
      </c>
      <c r="K10" s="53">
        <v>674.37999999999897</v>
      </c>
      <c r="L10" s="54">
        <v>4.93</v>
      </c>
      <c r="M10" s="55">
        <v>10.463360071182199</v>
      </c>
    </row>
    <row r="11" spans="1:41" x14ac:dyDescent="0.25">
      <c r="A11" s="58">
        <v>6</v>
      </c>
      <c r="B11" s="44">
        <v>576.53552875898504</v>
      </c>
      <c r="C11" s="45">
        <v>4.2351762529998398</v>
      </c>
      <c r="D11" s="46">
        <v>35.999409675598102</v>
      </c>
      <c r="E11" s="47">
        <v>643.665176252999</v>
      </c>
      <c r="F11" s="48">
        <v>4.8</v>
      </c>
      <c r="G11" s="49">
        <v>25.219245195388702</v>
      </c>
      <c r="H11" s="50">
        <v>581.6</v>
      </c>
      <c r="I11" s="51">
        <v>4.26</v>
      </c>
      <c r="J11" s="52">
        <v>24.8068845272064</v>
      </c>
      <c r="K11" s="53">
        <v>666.27</v>
      </c>
      <c r="L11" s="54">
        <v>4.93</v>
      </c>
      <c r="M11" s="55">
        <v>11.136544942855799</v>
      </c>
      <c r="O11" s="56"/>
      <c r="P11" s="105" t="s">
        <v>95</v>
      </c>
      <c r="Q11" s="106"/>
      <c r="R11" s="107"/>
    </row>
    <row r="12" spans="1:41" x14ac:dyDescent="0.25">
      <c r="A12" s="58">
        <v>7</v>
      </c>
      <c r="B12" s="44">
        <v>540.405176252979</v>
      </c>
      <c r="C12" s="45">
        <v>3.9899999999999101</v>
      </c>
      <c r="D12" s="46">
        <v>40.235604524612398</v>
      </c>
      <c r="E12" s="47">
        <v>632.05517625300001</v>
      </c>
      <c r="F12" s="48">
        <v>4.7300000000000004</v>
      </c>
      <c r="G12" s="49">
        <v>26.197309970855699</v>
      </c>
      <c r="H12" s="50">
        <v>575.76999999999896</v>
      </c>
      <c r="I12" s="51">
        <v>4.2299999999999898</v>
      </c>
      <c r="J12" s="52">
        <v>24.389549255371001</v>
      </c>
      <c r="K12" s="53">
        <v>669.08999999999901</v>
      </c>
      <c r="L12" s="54">
        <v>4.93</v>
      </c>
      <c r="M12" s="55">
        <v>11.4249083995819</v>
      </c>
      <c r="O12" s="1"/>
      <c r="P12" s="65" t="s">
        <v>101</v>
      </c>
      <c r="Q12" s="65" t="s">
        <v>99</v>
      </c>
      <c r="R12" s="65" t="s">
        <v>100</v>
      </c>
    </row>
    <row r="13" spans="1:41" x14ac:dyDescent="0.25">
      <c r="A13" s="58">
        <v>8</v>
      </c>
      <c r="B13" s="44">
        <v>544.45856179300995</v>
      </c>
      <c r="C13" s="45">
        <v>3.9400000000000501</v>
      </c>
      <c r="D13" s="46">
        <v>36.518782138824399</v>
      </c>
      <c r="E13" s="47">
        <v>644.92443493300004</v>
      </c>
      <c r="F13" s="48">
        <v>4.78</v>
      </c>
      <c r="G13" s="49">
        <v>27.453109741210898</v>
      </c>
      <c r="H13" s="50">
        <v>573.39</v>
      </c>
      <c r="I13" s="51">
        <v>4.17</v>
      </c>
      <c r="J13" s="52">
        <v>22.0092594623565</v>
      </c>
      <c r="K13" s="53">
        <v>673.37</v>
      </c>
      <c r="L13" s="54">
        <v>4.93</v>
      </c>
      <c r="M13" s="55">
        <v>11.3436532020568</v>
      </c>
      <c r="O13" s="64" t="s">
        <v>73</v>
      </c>
      <c r="P13" s="67">
        <f>AVERAGE(C5:C104)/C4</f>
        <v>0.89476254269637956</v>
      </c>
      <c r="Q13" s="67">
        <f>MAX(C5:C104)/C4</f>
        <v>0.99880442908709977</v>
      </c>
      <c r="R13" s="67">
        <f>MIN(C5:C104)/C4</f>
        <v>0.7834394904458386</v>
      </c>
    </row>
    <row r="14" spans="1:41" x14ac:dyDescent="0.25">
      <c r="A14" s="58">
        <v>9</v>
      </c>
      <c r="B14" s="44">
        <v>597.95411873502701</v>
      </c>
      <c r="C14" s="45">
        <v>4.2648237470000403</v>
      </c>
      <c r="D14" s="46">
        <v>33.964443922042797</v>
      </c>
      <c r="E14" s="47">
        <v>655.01517625300005</v>
      </c>
      <c r="F14" s="48">
        <v>4.8</v>
      </c>
      <c r="G14" s="49">
        <v>24.123211622238099</v>
      </c>
      <c r="H14" s="50">
        <v>598.59</v>
      </c>
      <c r="I14" s="51">
        <v>4.29</v>
      </c>
      <c r="J14" s="52">
        <v>23.987635135650599</v>
      </c>
      <c r="K14" s="53">
        <v>678.09</v>
      </c>
      <c r="L14" s="54">
        <v>4.93</v>
      </c>
      <c r="M14" s="55">
        <v>11.433001518249499</v>
      </c>
      <c r="O14" s="59" t="s">
        <v>74</v>
      </c>
      <c r="P14" s="68">
        <f>AVERAGE(F5:F104)/F4</f>
        <v>1.0086075949367086</v>
      </c>
      <c r="Q14" s="68">
        <f>MAX(F5:F104)/F4</f>
        <v>1.0147679324894514</v>
      </c>
      <c r="R14" s="68">
        <f>MIN(F5:F104)/F4</f>
        <v>0.99367088607594933</v>
      </c>
    </row>
    <row r="15" spans="1:41" x14ac:dyDescent="0.25">
      <c r="A15" s="58">
        <v>10</v>
      </c>
      <c r="B15" s="44">
        <v>609.04658627700996</v>
      </c>
      <c r="C15" s="45">
        <v>4.2851762530000403</v>
      </c>
      <c r="D15" s="46">
        <v>42.968148708343499</v>
      </c>
      <c r="E15" s="47">
        <v>649.33517625299896</v>
      </c>
      <c r="F15" s="48">
        <v>4.78</v>
      </c>
      <c r="G15" s="49">
        <v>24.504063844680701</v>
      </c>
      <c r="H15" s="50">
        <v>632.97</v>
      </c>
      <c r="I15" s="51">
        <v>4.5</v>
      </c>
      <c r="J15" s="52">
        <v>26.771076917648301</v>
      </c>
      <c r="K15" s="53">
        <v>676.95</v>
      </c>
      <c r="L15" s="54">
        <v>4.93</v>
      </c>
      <c r="M15" s="55">
        <v>10.457952260971</v>
      </c>
      <c r="O15" s="59" t="s">
        <v>81</v>
      </c>
      <c r="P15" s="68">
        <f>AVERAGE(I5:I104)/I4</f>
        <v>0.90579591836734663</v>
      </c>
      <c r="Q15" s="68">
        <f>MAX(I5:I104)/I4</f>
        <v>0.95918367346938771</v>
      </c>
      <c r="R15" s="68">
        <f>MIN(I5:I104)/I4</f>
        <v>0.81020408163265101</v>
      </c>
    </row>
    <row r="16" spans="1:41" x14ac:dyDescent="0.25">
      <c r="A16" s="58">
        <v>11</v>
      </c>
      <c r="B16" s="44">
        <v>573.77517625296503</v>
      </c>
      <c r="C16" s="45">
        <v>4.2199999999998603</v>
      </c>
      <c r="D16" s="46">
        <v>37.993907928466797</v>
      </c>
      <c r="E16" s="47">
        <v>642.73517625299996</v>
      </c>
      <c r="F16" s="48">
        <v>4.7799999999999896</v>
      </c>
      <c r="G16" s="49">
        <v>25.3841888904571</v>
      </c>
      <c r="H16" s="50">
        <v>641</v>
      </c>
      <c r="I16" s="51">
        <v>4.63</v>
      </c>
      <c r="J16" s="52">
        <v>23.465174674987701</v>
      </c>
      <c r="K16" s="53">
        <v>672.63</v>
      </c>
      <c r="L16" s="54">
        <v>4.93</v>
      </c>
      <c r="M16" s="55">
        <v>11.559214830398499</v>
      </c>
      <c r="O16" s="60" t="s">
        <v>75</v>
      </c>
      <c r="P16" s="69">
        <f>AVERAGE(L5:L104)/L4</f>
        <v>1.0102459016393455</v>
      </c>
      <c r="Q16" s="69">
        <f>MAX(L5:L104)/L4</f>
        <v>1.0102459016393441</v>
      </c>
      <c r="R16" s="69">
        <f>MIN(L5:L104)/L4</f>
        <v>1.0102459016393441</v>
      </c>
    </row>
    <row r="17" spans="1:18" x14ac:dyDescent="0.25">
      <c r="A17" s="58">
        <v>12</v>
      </c>
      <c r="B17" s="44">
        <v>582.88517625295799</v>
      </c>
      <c r="C17" s="45">
        <v>4.2599999999998497</v>
      </c>
      <c r="D17" s="46">
        <v>35.2980697154998</v>
      </c>
      <c r="E17" s="47">
        <v>647.39655187300002</v>
      </c>
      <c r="F17" s="48">
        <v>4.79</v>
      </c>
      <c r="G17" s="49">
        <v>26.485318660735999</v>
      </c>
      <c r="H17" s="50">
        <v>612.59</v>
      </c>
      <c r="I17" s="51">
        <v>4.45</v>
      </c>
      <c r="J17" s="52">
        <v>23.426368713378899</v>
      </c>
      <c r="K17" s="53">
        <v>675.97</v>
      </c>
      <c r="L17" s="54">
        <v>4.93</v>
      </c>
      <c r="M17" s="55">
        <v>10.3985764980316</v>
      </c>
    </row>
    <row r="18" spans="1:18" x14ac:dyDescent="0.25">
      <c r="A18" s="58">
        <v>13</v>
      </c>
      <c r="B18" s="44">
        <v>554.85999999999103</v>
      </c>
      <c r="C18" s="45">
        <v>4.0599999999999996</v>
      </c>
      <c r="D18" s="46">
        <v>37.143259763717602</v>
      </c>
      <c r="E18" s="47">
        <v>656.47517625299997</v>
      </c>
      <c r="F18" s="48">
        <v>4.8</v>
      </c>
      <c r="G18" s="49">
        <v>24.019943237304599</v>
      </c>
      <c r="H18" s="50">
        <v>625.87</v>
      </c>
      <c r="I18" s="51">
        <v>4.46</v>
      </c>
      <c r="J18" s="52">
        <v>23.1198983192443</v>
      </c>
      <c r="K18" s="53">
        <v>677.5</v>
      </c>
      <c r="L18" s="54">
        <v>4.93</v>
      </c>
      <c r="M18" s="55">
        <v>10.6450769901275</v>
      </c>
    </row>
    <row r="19" spans="1:18" x14ac:dyDescent="0.25">
      <c r="A19" s="58">
        <v>14</v>
      </c>
      <c r="B19" s="44">
        <v>575.39517625292103</v>
      </c>
      <c r="C19" s="45">
        <v>4.1199999999996502</v>
      </c>
      <c r="D19" s="46">
        <v>36.605639934539703</v>
      </c>
      <c r="E19" s="47">
        <v>637.96411778299898</v>
      </c>
      <c r="F19" s="48">
        <v>4.7699999999999996</v>
      </c>
      <c r="G19" s="49">
        <v>26.267912626266401</v>
      </c>
      <c r="H19" s="50">
        <v>623.59</v>
      </c>
      <c r="I19" s="51">
        <v>4.3999999999999897</v>
      </c>
      <c r="J19" s="52">
        <v>25.225305795669499</v>
      </c>
      <c r="K19" s="53">
        <v>668.88</v>
      </c>
      <c r="L19" s="54">
        <v>4.93</v>
      </c>
      <c r="M19" s="55">
        <v>11.6084887981414</v>
      </c>
      <c r="P19" s="56"/>
      <c r="Q19" s="56"/>
      <c r="R19" s="56"/>
    </row>
    <row r="20" spans="1:18" x14ac:dyDescent="0.25">
      <c r="A20" s="58">
        <v>15</v>
      </c>
      <c r="B20" s="44">
        <v>605.215176252986</v>
      </c>
      <c r="C20" s="45">
        <v>4.3199999999999399</v>
      </c>
      <c r="D20" s="46">
        <v>41.6402781009674</v>
      </c>
      <c r="E20" s="47">
        <v>647.575176253</v>
      </c>
      <c r="F20" s="48">
        <v>4.8099999999999996</v>
      </c>
      <c r="G20" s="49">
        <v>25.147702693939198</v>
      </c>
      <c r="H20" s="50">
        <v>629.35</v>
      </c>
      <c r="I20" s="51">
        <v>4.4499999999999904</v>
      </c>
      <c r="J20" s="52">
        <v>23.0569860935211</v>
      </c>
      <c r="K20" s="53">
        <v>670.8</v>
      </c>
      <c r="L20" s="54">
        <v>4.93</v>
      </c>
      <c r="M20" s="55">
        <v>11.046459436416599</v>
      </c>
    </row>
    <row r="21" spans="1:18" x14ac:dyDescent="0.25">
      <c r="A21" s="58">
        <v>16</v>
      </c>
      <c r="B21" s="44">
        <v>533.74999999999704</v>
      </c>
      <c r="C21" s="45">
        <v>3.95999999999998</v>
      </c>
      <c r="D21" s="46">
        <v>38.687882661819401</v>
      </c>
      <c r="E21" s="47">
        <v>628.79</v>
      </c>
      <c r="F21" s="48">
        <v>4.74</v>
      </c>
      <c r="G21" s="49">
        <v>26.0301496982574</v>
      </c>
      <c r="H21" s="50">
        <v>612.02</v>
      </c>
      <c r="I21" s="51">
        <v>4.4400000000000004</v>
      </c>
      <c r="J21" s="52">
        <v>24.622743606567301</v>
      </c>
      <c r="K21" s="53">
        <v>664.29</v>
      </c>
      <c r="L21" s="54">
        <v>4.93</v>
      </c>
      <c r="M21" s="55">
        <v>10.5164856910705</v>
      </c>
    </row>
    <row r="22" spans="1:18" x14ac:dyDescent="0.25">
      <c r="A22" s="58">
        <v>17</v>
      </c>
      <c r="B22" s="44">
        <v>570.470000000043</v>
      </c>
      <c r="C22" s="45">
        <v>4.1500000000002197</v>
      </c>
      <c r="D22" s="46">
        <v>36.388877868652301</v>
      </c>
      <c r="E22" s="47">
        <v>637.66999999999996</v>
      </c>
      <c r="F22" s="48">
        <v>4.7300000000000004</v>
      </c>
      <c r="G22" s="49">
        <v>25.902334451675401</v>
      </c>
      <c r="H22" s="50">
        <v>608.85</v>
      </c>
      <c r="I22" s="51">
        <v>4.5</v>
      </c>
      <c r="J22" s="52">
        <v>23.397588014602601</v>
      </c>
      <c r="K22" s="53">
        <v>676.76</v>
      </c>
      <c r="L22" s="54">
        <v>4.93</v>
      </c>
      <c r="M22" s="55">
        <v>11.026124715805</v>
      </c>
    </row>
    <row r="23" spans="1:18" x14ac:dyDescent="0.25">
      <c r="A23" s="58">
        <v>18</v>
      </c>
      <c r="B23" s="44">
        <v>571.54575147800097</v>
      </c>
      <c r="C23" s="45">
        <v>4.1018704750000001</v>
      </c>
      <c r="D23" s="46">
        <v>35.519583702087402</v>
      </c>
      <c r="E23" s="47">
        <v>646.05517625300001</v>
      </c>
      <c r="F23" s="48">
        <v>4.8</v>
      </c>
      <c r="G23" s="49">
        <v>24.702552556991499</v>
      </c>
      <c r="H23" s="50">
        <v>588.03</v>
      </c>
      <c r="I23" s="51">
        <v>4.24</v>
      </c>
      <c r="J23" s="52">
        <v>21.870249032974201</v>
      </c>
      <c r="K23" s="53">
        <v>671.24</v>
      </c>
      <c r="L23" s="54">
        <v>4.93</v>
      </c>
      <c r="M23" s="55">
        <v>11.586298465728699</v>
      </c>
    </row>
    <row r="24" spans="1:18" x14ac:dyDescent="0.25">
      <c r="A24" s="58">
        <v>19</v>
      </c>
      <c r="B24" s="44">
        <v>575.37517625300495</v>
      </c>
      <c r="C24" s="45">
        <v>4.2000000000000597</v>
      </c>
      <c r="D24" s="46">
        <v>36.088389873504603</v>
      </c>
      <c r="E24" s="47">
        <v>635.594434933</v>
      </c>
      <c r="F24" s="48">
        <v>4.72</v>
      </c>
      <c r="G24" s="49">
        <v>24.703974008560099</v>
      </c>
      <c r="H24" s="50">
        <v>595.54</v>
      </c>
      <c r="I24" s="51">
        <v>4.32</v>
      </c>
      <c r="J24" s="52">
        <v>22.926663875579798</v>
      </c>
      <c r="K24" s="53">
        <v>680.66</v>
      </c>
      <c r="L24" s="54">
        <v>4.93</v>
      </c>
      <c r="M24" s="55">
        <v>10.598740577697701</v>
      </c>
    </row>
    <row r="25" spans="1:18" x14ac:dyDescent="0.25">
      <c r="A25" s="58">
        <v>20</v>
      </c>
      <c r="B25" s="44">
        <v>572.47000000001697</v>
      </c>
      <c r="C25" s="45">
        <v>4.1700000000000603</v>
      </c>
      <c r="D25" s="46">
        <v>37.061295509338301</v>
      </c>
      <c r="E25" s="47">
        <v>652.30517625299899</v>
      </c>
      <c r="F25" s="48">
        <v>4.78</v>
      </c>
      <c r="G25" s="49">
        <v>25.150478124618498</v>
      </c>
      <c r="H25" s="50">
        <v>589.15999999999894</v>
      </c>
      <c r="I25" s="51">
        <v>4.3</v>
      </c>
      <c r="J25" s="52">
        <v>24.6464071273803</v>
      </c>
      <c r="K25" s="53">
        <v>680.69999999999902</v>
      </c>
      <c r="L25" s="54">
        <v>4.93</v>
      </c>
      <c r="M25" s="55">
        <v>10.6770687103271</v>
      </c>
    </row>
    <row r="26" spans="1:18" x14ac:dyDescent="0.25">
      <c r="A26" s="58">
        <v>21</v>
      </c>
      <c r="B26" s="44">
        <v>611.54517625299502</v>
      </c>
      <c r="C26" s="45">
        <v>4.3899999999999801</v>
      </c>
      <c r="D26" s="46">
        <v>36.926248550415004</v>
      </c>
      <c r="E26" s="47">
        <v>650.39655187300002</v>
      </c>
      <c r="F26" s="48">
        <v>4.79</v>
      </c>
      <c r="G26" s="49">
        <v>25.919597625732401</v>
      </c>
      <c r="H26" s="50">
        <v>629.08000000000004</v>
      </c>
      <c r="I26" s="51">
        <v>4.51</v>
      </c>
      <c r="J26" s="52">
        <v>23.565485477447499</v>
      </c>
      <c r="K26" s="53">
        <v>676.88</v>
      </c>
      <c r="L26" s="54">
        <v>4.93</v>
      </c>
      <c r="M26" s="55">
        <v>11.079134702682399</v>
      </c>
    </row>
    <row r="27" spans="1:18" x14ac:dyDescent="0.25">
      <c r="A27" s="58">
        <v>22</v>
      </c>
      <c r="B27" s="44">
        <v>624.96999999999196</v>
      </c>
      <c r="C27" s="45">
        <v>4.46999999999991</v>
      </c>
      <c r="D27" s="46">
        <v>35.831008911132798</v>
      </c>
      <c r="E27" s="47">
        <v>641.42517625299899</v>
      </c>
      <c r="F27" s="48">
        <v>4.79</v>
      </c>
      <c r="G27" s="49">
        <v>26.058921098709099</v>
      </c>
      <c r="H27" s="50">
        <v>638.229999999999</v>
      </c>
      <c r="I27" s="51">
        <v>4.5999999999999996</v>
      </c>
      <c r="J27" s="52">
        <v>23.249653339385901</v>
      </c>
      <c r="K27" s="53">
        <v>669.43</v>
      </c>
      <c r="L27" s="54">
        <v>4.93</v>
      </c>
      <c r="M27" s="55">
        <v>11.011480331420801</v>
      </c>
    </row>
    <row r="28" spans="1:18" x14ac:dyDescent="0.25">
      <c r="A28" s="58">
        <v>23</v>
      </c>
      <c r="B28" s="44">
        <v>568.96517625297201</v>
      </c>
      <c r="C28" s="45">
        <v>4.0499999999998897</v>
      </c>
      <c r="D28" s="46">
        <v>39.232191801071103</v>
      </c>
      <c r="E28" s="47">
        <v>647.94411778300002</v>
      </c>
      <c r="F28" s="48">
        <v>4.8</v>
      </c>
      <c r="G28" s="49">
        <v>26.184066772460898</v>
      </c>
      <c r="H28" s="50">
        <v>620.349999999999</v>
      </c>
      <c r="I28" s="51">
        <v>4.4199999999999902</v>
      </c>
      <c r="J28" s="52">
        <v>25.736890554428101</v>
      </c>
      <c r="K28" s="53">
        <v>672.02</v>
      </c>
      <c r="L28" s="54">
        <v>4.93</v>
      </c>
      <c r="M28" s="55">
        <v>11.4929666519165</v>
      </c>
    </row>
    <row r="29" spans="1:18" x14ac:dyDescent="0.25">
      <c r="A29" s="58">
        <v>24</v>
      </c>
      <c r="B29" s="44">
        <v>596.64495088800504</v>
      </c>
      <c r="C29" s="45">
        <v>4.1899999999999702</v>
      </c>
      <c r="D29" s="46">
        <v>35.3679292201995</v>
      </c>
      <c r="E29" s="47">
        <v>652.05999999999904</v>
      </c>
      <c r="F29" s="48">
        <v>4.8099999999999996</v>
      </c>
      <c r="G29" s="49">
        <v>24.563813447952199</v>
      </c>
      <c r="H29" s="50">
        <v>607.23</v>
      </c>
      <c r="I29" s="51">
        <v>4.34</v>
      </c>
      <c r="J29" s="52">
        <v>21.679677009582502</v>
      </c>
      <c r="K29" s="53">
        <v>674.63</v>
      </c>
      <c r="L29" s="54">
        <v>4.93</v>
      </c>
      <c r="M29" s="55">
        <v>11.3903603553771</v>
      </c>
    </row>
    <row r="30" spans="1:18" x14ac:dyDescent="0.25">
      <c r="A30" s="58">
        <v>25</v>
      </c>
      <c r="B30" s="44">
        <v>583.07563113889</v>
      </c>
      <c r="C30" s="45">
        <v>4.2056311389994701</v>
      </c>
      <c r="D30" s="46">
        <v>37.7322931289672</v>
      </c>
      <c r="E30" s="47">
        <v>651.82137562000003</v>
      </c>
      <c r="F30" s="48">
        <v>4.8</v>
      </c>
      <c r="G30" s="49">
        <v>25.515728712081899</v>
      </c>
      <c r="H30" s="50">
        <v>612.05999999999995</v>
      </c>
      <c r="I30" s="51">
        <v>4.4800000000000004</v>
      </c>
      <c r="J30" s="52">
        <v>23.1536219120025</v>
      </c>
      <c r="K30" s="53">
        <v>674.56999999999903</v>
      </c>
      <c r="L30" s="54">
        <v>4.93</v>
      </c>
      <c r="M30" s="55">
        <v>11.3490846157073</v>
      </c>
    </row>
    <row r="31" spans="1:18" x14ac:dyDescent="0.25">
      <c r="A31" s="58">
        <v>26</v>
      </c>
      <c r="B31" s="44">
        <v>585.09999999992306</v>
      </c>
      <c r="C31" s="45">
        <v>4.3099999999996799</v>
      </c>
      <c r="D31" s="46">
        <v>35.331001043319702</v>
      </c>
      <c r="E31" s="47">
        <v>641.92655187299999</v>
      </c>
      <c r="F31" s="48">
        <v>4.78</v>
      </c>
      <c r="G31" s="49">
        <v>26.903972625732401</v>
      </c>
      <c r="H31" s="50">
        <v>610.66</v>
      </c>
      <c r="I31" s="51">
        <v>4.5599999999999996</v>
      </c>
      <c r="J31" s="52">
        <v>22.514511108398398</v>
      </c>
      <c r="K31" s="53">
        <v>669.03</v>
      </c>
      <c r="L31" s="54">
        <v>4.93</v>
      </c>
      <c r="M31" s="55">
        <v>11.1182289123535</v>
      </c>
    </row>
    <row r="32" spans="1:18" x14ac:dyDescent="0.25">
      <c r="A32" s="58">
        <v>27</v>
      </c>
      <c r="B32" s="44">
        <v>597.00999999998305</v>
      </c>
      <c r="C32" s="45">
        <v>4.2799999999998901</v>
      </c>
      <c r="D32" s="46">
        <v>35.5291521549224</v>
      </c>
      <c r="E32" s="47">
        <v>652.72338553999998</v>
      </c>
      <c r="F32" s="48">
        <v>4.8</v>
      </c>
      <c r="G32" s="49">
        <v>25.104691982269198</v>
      </c>
      <c r="H32" s="50">
        <v>593.79</v>
      </c>
      <c r="I32" s="51">
        <v>4.26</v>
      </c>
      <c r="J32" s="52">
        <v>22.564091444015499</v>
      </c>
      <c r="K32" s="53">
        <v>676.31999999999903</v>
      </c>
      <c r="L32" s="54">
        <v>4.93</v>
      </c>
      <c r="M32" s="55">
        <v>10.769857645034699</v>
      </c>
    </row>
    <row r="33" spans="1:13" x14ac:dyDescent="0.25">
      <c r="A33" s="58">
        <v>28</v>
      </c>
      <c r="B33" s="44">
        <v>600.18517625302104</v>
      </c>
      <c r="C33" s="45">
        <v>4.1800000000000699</v>
      </c>
      <c r="D33" s="46">
        <v>36.226069927215498</v>
      </c>
      <c r="E33" s="47">
        <v>654.90517625300004</v>
      </c>
      <c r="F33" s="48">
        <v>4.78</v>
      </c>
      <c r="G33" s="49">
        <v>25.9719302654266</v>
      </c>
      <c r="H33" s="50">
        <v>611.64</v>
      </c>
      <c r="I33" s="51">
        <v>4.3499999999999996</v>
      </c>
      <c r="J33" s="52">
        <v>24.993417024612398</v>
      </c>
      <c r="K33" s="53">
        <v>679.42</v>
      </c>
      <c r="L33" s="54">
        <v>4.93</v>
      </c>
      <c r="M33" s="55">
        <v>11.287904739379799</v>
      </c>
    </row>
    <row r="34" spans="1:13" x14ac:dyDescent="0.25">
      <c r="A34" s="58">
        <v>29</v>
      </c>
      <c r="B34" s="44">
        <v>600.518942481983</v>
      </c>
      <c r="C34" s="45">
        <v>4.1499999999999302</v>
      </c>
      <c r="D34" s="46">
        <v>36.701547145843499</v>
      </c>
      <c r="E34" s="47">
        <v>657.73517625299996</v>
      </c>
      <c r="F34" s="48">
        <v>4.8</v>
      </c>
      <c r="G34" s="49">
        <v>24.222770690917901</v>
      </c>
      <c r="H34" s="50">
        <v>620.62</v>
      </c>
      <c r="I34" s="51">
        <v>4.28</v>
      </c>
      <c r="J34" s="52">
        <v>23.4867665767669</v>
      </c>
      <c r="K34" s="53">
        <v>681.35999999999899</v>
      </c>
      <c r="L34" s="54">
        <v>4.93</v>
      </c>
      <c r="M34" s="55">
        <v>10.2936458587646</v>
      </c>
    </row>
    <row r="35" spans="1:13" x14ac:dyDescent="0.25">
      <c r="A35" s="58">
        <v>30</v>
      </c>
      <c r="B35" s="44">
        <v>592.26894152995396</v>
      </c>
      <c r="C35" s="45">
        <v>4.2199999999998203</v>
      </c>
      <c r="D35" s="46">
        <v>37.154427766799898</v>
      </c>
      <c r="E35" s="47">
        <v>649.26411778299996</v>
      </c>
      <c r="F35" s="48">
        <v>4.79</v>
      </c>
      <c r="G35" s="49">
        <v>26.542334318161</v>
      </c>
      <c r="H35" s="50">
        <v>629.22</v>
      </c>
      <c r="I35" s="51">
        <v>4.43</v>
      </c>
      <c r="J35" s="52">
        <v>27.389286994934</v>
      </c>
      <c r="K35" s="53">
        <v>675.61</v>
      </c>
      <c r="L35" s="54">
        <v>4.93</v>
      </c>
      <c r="M35" s="55">
        <v>11.308375835418699</v>
      </c>
    </row>
    <row r="36" spans="1:13" x14ac:dyDescent="0.25">
      <c r="A36" s="58">
        <v>31</v>
      </c>
      <c r="B36" s="44">
        <v>624.65736258599702</v>
      </c>
      <c r="C36" s="45">
        <v>4.4743688609999896</v>
      </c>
      <c r="D36" s="46">
        <v>37.602810859680098</v>
      </c>
      <c r="E36" s="47">
        <v>648.50411778299997</v>
      </c>
      <c r="F36" s="48">
        <v>4.79</v>
      </c>
      <c r="G36" s="49">
        <v>24.140278577804501</v>
      </c>
      <c r="H36" s="50">
        <v>658.93999999999903</v>
      </c>
      <c r="I36" s="51">
        <v>4.7</v>
      </c>
      <c r="J36" s="52">
        <v>23.459019899368201</v>
      </c>
      <c r="K36" s="53">
        <v>677.2</v>
      </c>
      <c r="L36" s="54">
        <v>4.93</v>
      </c>
      <c r="M36" s="55">
        <v>10.126059532165501</v>
      </c>
    </row>
    <row r="37" spans="1:13" x14ac:dyDescent="0.25">
      <c r="A37" s="58">
        <v>32</v>
      </c>
      <c r="B37" s="44">
        <v>553.53999999998405</v>
      </c>
      <c r="C37" s="45">
        <v>4.0599999999999303</v>
      </c>
      <c r="D37" s="46">
        <v>34.934161424636798</v>
      </c>
      <c r="E37" s="47">
        <v>645.73517625299996</v>
      </c>
      <c r="F37" s="48">
        <v>4.79</v>
      </c>
      <c r="G37" s="49">
        <v>24.678356647491398</v>
      </c>
      <c r="H37" s="50">
        <v>597.04</v>
      </c>
      <c r="I37" s="51">
        <v>4.3499999999999996</v>
      </c>
      <c r="J37" s="52">
        <v>22.810858011245699</v>
      </c>
      <c r="K37" s="53">
        <v>670.33999999999901</v>
      </c>
      <c r="L37" s="54">
        <v>4.93</v>
      </c>
      <c r="M37" s="55">
        <v>10.5125844478607</v>
      </c>
    </row>
    <row r="38" spans="1:13" x14ac:dyDescent="0.25">
      <c r="A38" s="58">
        <v>33</v>
      </c>
      <c r="B38" s="44">
        <v>609.69999999993695</v>
      </c>
      <c r="C38" s="45">
        <v>4.4299999999997297</v>
      </c>
      <c r="D38" s="46">
        <v>35.343057632446197</v>
      </c>
      <c r="E38" s="47">
        <v>642.93411778299901</v>
      </c>
      <c r="F38" s="48">
        <v>4.8</v>
      </c>
      <c r="G38" s="49">
        <v>23.5077610015869</v>
      </c>
      <c r="H38" s="50">
        <v>612.12</v>
      </c>
      <c r="I38" s="51">
        <v>4.47</v>
      </c>
      <c r="J38" s="52">
        <v>24.786769151687601</v>
      </c>
      <c r="K38" s="53">
        <v>665.73</v>
      </c>
      <c r="L38" s="54">
        <v>4.93</v>
      </c>
      <c r="M38" s="55">
        <v>10.432546615600501</v>
      </c>
    </row>
    <row r="39" spans="1:13" x14ac:dyDescent="0.25">
      <c r="A39" s="58">
        <v>34</v>
      </c>
      <c r="B39" s="44">
        <v>582.91517625297899</v>
      </c>
      <c r="C39" s="45">
        <v>4.0799999999998997</v>
      </c>
      <c r="D39" s="46">
        <v>37.016992807388299</v>
      </c>
      <c r="E39" s="47">
        <v>648.27655187300002</v>
      </c>
      <c r="F39" s="48">
        <v>4.79</v>
      </c>
      <c r="G39" s="49">
        <v>26.2937586307525</v>
      </c>
      <c r="H39" s="50">
        <v>628.72</v>
      </c>
      <c r="I39" s="51">
        <v>4.37</v>
      </c>
      <c r="J39" s="52">
        <v>24.844475507736199</v>
      </c>
      <c r="K39" s="53">
        <v>675.26</v>
      </c>
      <c r="L39" s="54">
        <v>4.93</v>
      </c>
      <c r="M39" s="55">
        <v>11.6621420383453</v>
      </c>
    </row>
    <row r="40" spans="1:13" x14ac:dyDescent="0.25">
      <c r="A40" s="58">
        <v>35</v>
      </c>
      <c r="B40" s="44">
        <v>585.10000000001901</v>
      </c>
      <c r="C40" s="45">
        <v>4.2400000000000801</v>
      </c>
      <c r="D40" s="46">
        <v>38.180633068084703</v>
      </c>
      <c r="E40" s="47">
        <v>654.69856179299995</v>
      </c>
      <c r="F40" s="48">
        <v>4.8099999999999996</v>
      </c>
      <c r="G40" s="49">
        <v>24.000905513763399</v>
      </c>
      <c r="H40" s="50">
        <v>604.21</v>
      </c>
      <c r="I40" s="51">
        <v>4.4000000000000004</v>
      </c>
      <c r="J40" s="52">
        <v>22.7266025543212</v>
      </c>
      <c r="K40" s="53">
        <v>678.31999999999903</v>
      </c>
      <c r="L40" s="54">
        <v>4.93</v>
      </c>
      <c r="M40" s="55">
        <v>10.802561998367301</v>
      </c>
    </row>
    <row r="41" spans="1:13" x14ac:dyDescent="0.25">
      <c r="A41" s="58">
        <v>36</v>
      </c>
      <c r="B41" s="44">
        <v>599.88999999999396</v>
      </c>
      <c r="C41" s="45">
        <v>4.3</v>
      </c>
      <c r="D41" s="46">
        <v>39.815730810165398</v>
      </c>
      <c r="E41" s="47">
        <v>644.46587313999896</v>
      </c>
      <c r="F41" s="48">
        <v>4.8</v>
      </c>
      <c r="G41" s="49">
        <v>25.755566596984799</v>
      </c>
      <c r="H41" s="50">
        <v>626.34</v>
      </c>
      <c r="I41" s="51">
        <v>4.62</v>
      </c>
      <c r="J41" s="52">
        <v>22.917600154876698</v>
      </c>
      <c r="K41" s="53">
        <v>667.06999999999903</v>
      </c>
      <c r="L41" s="54">
        <v>4.93</v>
      </c>
      <c r="M41" s="55">
        <v>11.075908899307199</v>
      </c>
    </row>
    <row r="42" spans="1:13" x14ac:dyDescent="0.25">
      <c r="A42" s="58">
        <v>37</v>
      </c>
      <c r="B42" s="44">
        <v>594.959319748947</v>
      </c>
      <c r="C42" s="45">
        <v>4.2543688609997696</v>
      </c>
      <c r="D42" s="46">
        <v>35.846365928649902</v>
      </c>
      <c r="E42" s="47">
        <v>649.16999999999905</v>
      </c>
      <c r="F42" s="48">
        <v>4.8</v>
      </c>
      <c r="G42" s="49">
        <v>23.9273922443389</v>
      </c>
      <c r="H42" s="50">
        <v>603.51</v>
      </c>
      <c r="I42" s="51">
        <v>4.3499999999999996</v>
      </c>
      <c r="J42" s="52">
        <v>22.099130153655999</v>
      </c>
      <c r="K42" s="53">
        <v>671.8</v>
      </c>
      <c r="L42" s="54">
        <v>4.93</v>
      </c>
      <c r="M42" s="55">
        <v>10.5684354305267</v>
      </c>
    </row>
    <row r="43" spans="1:13" x14ac:dyDescent="0.25">
      <c r="A43" s="58">
        <v>38</v>
      </c>
      <c r="B43" s="44">
        <v>643.61517625295198</v>
      </c>
      <c r="C43" s="45">
        <v>4.6399999999998096</v>
      </c>
      <c r="D43" s="46">
        <v>36.040612936019897</v>
      </c>
      <c r="E43" s="47">
        <v>646.22856179300004</v>
      </c>
      <c r="F43" s="48">
        <v>4.7699999999999996</v>
      </c>
      <c r="G43" s="49">
        <v>24.456670045852601</v>
      </c>
      <c r="H43" s="50">
        <v>642.42999999999995</v>
      </c>
      <c r="I43" s="51">
        <v>4.6500000000000004</v>
      </c>
      <c r="J43" s="52">
        <v>23.511615514755199</v>
      </c>
      <c r="K43" s="53">
        <v>674.05</v>
      </c>
      <c r="L43" s="54">
        <v>4.93</v>
      </c>
      <c r="M43" s="55">
        <v>10.2298085689544</v>
      </c>
    </row>
    <row r="44" spans="1:13" x14ac:dyDescent="0.25">
      <c r="A44" s="58">
        <v>39</v>
      </c>
      <c r="B44" s="44">
        <v>614.01000000001397</v>
      </c>
      <c r="C44" s="45">
        <v>4.3700000000001102</v>
      </c>
      <c r="D44" s="46">
        <v>34.766166448593097</v>
      </c>
      <c r="E44" s="47">
        <v>650.27137561999905</v>
      </c>
      <c r="F44" s="48">
        <v>4.8</v>
      </c>
      <c r="G44" s="49">
        <v>25.689261198043798</v>
      </c>
      <c r="H44" s="50">
        <v>595.87</v>
      </c>
      <c r="I44" s="51">
        <v>4.34</v>
      </c>
      <c r="J44" s="52">
        <v>21.940923929214399</v>
      </c>
      <c r="K44" s="53">
        <v>673.03</v>
      </c>
      <c r="L44" s="54">
        <v>4.93</v>
      </c>
      <c r="M44" s="55">
        <v>11.6492502689361</v>
      </c>
    </row>
    <row r="45" spans="1:13" x14ac:dyDescent="0.25">
      <c r="A45" s="58">
        <v>40</v>
      </c>
      <c r="B45" s="44">
        <v>597.95517625296998</v>
      </c>
      <c r="C45" s="45">
        <v>4.3399999999998702</v>
      </c>
      <c r="D45" s="46">
        <v>38.365365505218499</v>
      </c>
      <c r="E45" s="47">
        <v>648.30856179299997</v>
      </c>
      <c r="F45" s="48">
        <v>4.8</v>
      </c>
      <c r="G45" s="49">
        <v>23.740505456924399</v>
      </c>
      <c r="H45" s="50">
        <v>619.15</v>
      </c>
      <c r="I45" s="51">
        <v>4.53</v>
      </c>
      <c r="J45" s="52">
        <v>23.310040235519399</v>
      </c>
      <c r="K45" s="53">
        <v>673.18999999999903</v>
      </c>
      <c r="L45" s="54">
        <v>4.93</v>
      </c>
      <c r="M45" s="55">
        <v>10.7903280258178</v>
      </c>
    </row>
    <row r="46" spans="1:13" x14ac:dyDescent="0.25">
      <c r="A46" s="58">
        <v>41</v>
      </c>
      <c r="B46" s="44">
        <v>560.33999999998696</v>
      </c>
      <c r="C46" s="45">
        <v>4.0599999999999303</v>
      </c>
      <c r="D46" s="46">
        <v>33.905118465423499</v>
      </c>
      <c r="E46" s="47">
        <v>631.78419566800005</v>
      </c>
      <c r="F46" s="48">
        <v>4.74</v>
      </c>
      <c r="G46" s="49">
        <v>25.162225723266602</v>
      </c>
      <c r="H46" s="50">
        <v>559.17999999999904</v>
      </c>
      <c r="I46" s="51">
        <v>4.1399999999999997</v>
      </c>
      <c r="J46" s="52">
        <v>21.209717035293501</v>
      </c>
      <c r="K46" s="53">
        <v>668.979999999999</v>
      </c>
      <c r="L46" s="54">
        <v>4.93</v>
      </c>
      <c r="M46" s="55">
        <v>10.9761679172515</v>
      </c>
    </row>
    <row r="47" spans="1:13" x14ac:dyDescent="0.25">
      <c r="A47" s="58">
        <v>42</v>
      </c>
      <c r="B47" s="44">
        <v>586.425176253009</v>
      </c>
      <c r="C47" s="45">
        <v>4.1600000000000099</v>
      </c>
      <c r="D47" s="46">
        <v>37.184059619903501</v>
      </c>
      <c r="E47" s="47">
        <v>653.78517625300003</v>
      </c>
      <c r="F47" s="48">
        <v>4.79</v>
      </c>
      <c r="G47" s="49">
        <v>24.259897708892801</v>
      </c>
      <c r="H47" s="50">
        <v>615.98</v>
      </c>
      <c r="I47" s="51">
        <v>4.45</v>
      </c>
      <c r="J47" s="52">
        <v>25.145840644836401</v>
      </c>
      <c r="K47" s="53">
        <v>681.36</v>
      </c>
      <c r="L47" s="54">
        <v>4.93</v>
      </c>
      <c r="M47" s="55">
        <v>10.6934478282928</v>
      </c>
    </row>
    <row r="48" spans="1:13" x14ac:dyDescent="0.25">
      <c r="A48" s="58">
        <v>43</v>
      </c>
      <c r="B48" s="44">
        <v>610.96999999997797</v>
      </c>
      <c r="C48" s="45">
        <v>4.3799999999998596</v>
      </c>
      <c r="D48" s="46">
        <v>39.017400503158498</v>
      </c>
      <c r="E48" s="47">
        <v>648.63999999999896</v>
      </c>
      <c r="F48" s="48">
        <v>4.76</v>
      </c>
      <c r="G48" s="49">
        <v>26.055738449096602</v>
      </c>
      <c r="H48" s="50">
        <v>641.75</v>
      </c>
      <c r="I48" s="51">
        <v>4.59</v>
      </c>
      <c r="J48" s="52">
        <v>23.919323682784999</v>
      </c>
      <c r="K48" s="53">
        <v>678.16</v>
      </c>
      <c r="L48" s="54">
        <v>4.93</v>
      </c>
      <c r="M48" s="55">
        <v>11.3917355537414</v>
      </c>
    </row>
    <row r="49" spans="1:13" x14ac:dyDescent="0.25">
      <c r="A49" s="58">
        <v>44</v>
      </c>
      <c r="B49" s="44">
        <v>601.60658627700195</v>
      </c>
      <c r="C49" s="45">
        <v>4.16517625300005</v>
      </c>
      <c r="D49" s="46">
        <v>34.766116857528601</v>
      </c>
      <c r="E49" s="47">
        <v>647.11655187299903</v>
      </c>
      <c r="F49" s="48">
        <v>4.78</v>
      </c>
      <c r="G49" s="49">
        <v>24.409520387649501</v>
      </c>
      <c r="H49" s="50">
        <v>628.4</v>
      </c>
      <c r="I49" s="51">
        <v>4.4000000000000004</v>
      </c>
      <c r="J49" s="52">
        <v>21.9653301239013</v>
      </c>
      <c r="K49" s="53">
        <v>676.469999999999</v>
      </c>
      <c r="L49" s="54">
        <v>4.93</v>
      </c>
      <c r="M49" s="55">
        <v>10.9139730930328</v>
      </c>
    </row>
    <row r="50" spans="1:13" x14ac:dyDescent="0.25">
      <c r="A50" s="58">
        <v>45</v>
      </c>
      <c r="B50" s="44">
        <v>573.65805747100796</v>
      </c>
      <c r="C50" s="45">
        <v>4.0443688610000397</v>
      </c>
      <c r="D50" s="46">
        <v>37.864588737487701</v>
      </c>
      <c r="E50" s="47">
        <v>633.70517625299999</v>
      </c>
      <c r="F50" s="48">
        <v>4.74</v>
      </c>
      <c r="G50" s="49">
        <v>25.351142168045001</v>
      </c>
      <c r="H50" s="50">
        <v>619.08000000000004</v>
      </c>
      <c r="I50" s="51">
        <v>4.41</v>
      </c>
      <c r="J50" s="52">
        <v>21.503679037094098</v>
      </c>
      <c r="K50" s="53">
        <v>672.9</v>
      </c>
      <c r="L50" s="54">
        <v>4.93</v>
      </c>
      <c r="M50" s="55">
        <v>10.851447820663401</v>
      </c>
    </row>
    <row r="51" spans="1:13" x14ac:dyDescent="0.25">
      <c r="A51" s="58">
        <v>46</v>
      </c>
      <c r="B51" s="44">
        <v>596.46000000002095</v>
      </c>
      <c r="C51" s="45">
        <v>4.3400000000000798</v>
      </c>
      <c r="D51" s="46">
        <v>42.284059286117497</v>
      </c>
      <c r="E51" s="47">
        <v>642.42999999999904</v>
      </c>
      <c r="F51" s="48">
        <v>4.76</v>
      </c>
      <c r="G51" s="49">
        <v>25.351142168045001</v>
      </c>
      <c r="H51" s="50">
        <v>635.89</v>
      </c>
      <c r="I51" s="51">
        <v>4.6099999999999897</v>
      </c>
      <c r="J51" s="52">
        <v>20.715562105178801</v>
      </c>
      <c r="K51" s="53">
        <v>673.86</v>
      </c>
      <c r="L51" s="54">
        <v>4.93</v>
      </c>
      <c r="M51" s="55">
        <v>7.8897595405578604</v>
      </c>
    </row>
    <row r="52" spans="1:13" x14ac:dyDescent="0.25">
      <c r="A52" s="58">
        <v>47</v>
      </c>
      <c r="B52" s="44">
        <v>606.96999999995899</v>
      </c>
      <c r="C52" s="45">
        <v>4.3199999999998404</v>
      </c>
      <c r="D52" s="46">
        <v>32.313141107559197</v>
      </c>
      <c r="E52" s="47">
        <v>651.557588786</v>
      </c>
      <c r="F52" s="48">
        <v>4.8</v>
      </c>
      <c r="G52" s="49">
        <v>19.522855281829798</v>
      </c>
      <c r="H52" s="50">
        <v>618.23</v>
      </c>
      <c r="I52" s="51">
        <v>4.47</v>
      </c>
      <c r="J52" s="52">
        <v>24.311625719070399</v>
      </c>
      <c r="K52" s="53">
        <v>674.43</v>
      </c>
      <c r="L52" s="54">
        <v>4.93</v>
      </c>
      <c r="M52" s="55">
        <v>14.681328535079899</v>
      </c>
    </row>
    <row r="53" spans="1:13" x14ac:dyDescent="0.25">
      <c r="A53" s="58">
        <v>48</v>
      </c>
      <c r="B53" s="44">
        <v>590.324157778894</v>
      </c>
      <c r="C53" s="45">
        <v>4.1443688609992497</v>
      </c>
      <c r="D53" s="46">
        <v>74.244117498397799</v>
      </c>
      <c r="E53" s="47">
        <v>648.60517625299997</v>
      </c>
      <c r="F53" s="48">
        <v>4.8</v>
      </c>
      <c r="G53" s="49">
        <v>51.417545080184901</v>
      </c>
      <c r="H53" s="50">
        <v>635.53</v>
      </c>
      <c r="I53" s="51">
        <v>4.55</v>
      </c>
      <c r="J53" s="52">
        <v>46.628091812133697</v>
      </c>
      <c r="K53" s="53">
        <v>674.51</v>
      </c>
      <c r="L53" s="54">
        <v>4.93</v>
      </c>
      <c r="M53" s="55">
        <v>22.6222131252288</v>
      </c>
    </row>
    <row r="54" spans="1:13" x14ac:dyDescent="0.25">
      <c r="A54" s="58">
        <v>49</v>
      </c>
      <c r="B54" s="44">
        <v>599.70999999999697</v>
      </c>
      <c r="C54" s="45">
        <v>4.3499999999999801</v>
      </c>
      <c r="D54" s="46">
        <v>84.266899347305298</v>
      </c>
      <c r="E54" s="47">
        <v>656.74137561999999</v>
      </c>
      <c r="F54" s="48">
        <v>4.8</v>
      </c>
      <c r="G54" s="49">
        <v>52.873625993728602</v>
      </c>
      <c r="H54" s="50">
        <v>632.30999999999995</v>
      </c>
      <c r="I54" s="51">
        <v>4.59</v>
      </c>
      <c r="J54" s="52">
        <v>45.9345669746398</v>
      </c>
      <c r="K54" s="53">
        <v>679.35999999999899</v>
      </c>
      <c r="L54" s="54">
        <v>4.93</v>
      </c>
      <c r="M54" s="55">
        <v>22.292490482330301</v>
      </c>
    </row>
    <row r="55" spans="1:13" x14ac:dyDescent="0.25">
      <c r="A55" s="58">
        <v>50</v>
      </c>
      <c r="B55" s="44">
        <v>580.67000000001099</v>
      </c>
      <c r="C55" s="45">
        <v>4.0600000000000502</v>
      </c>
      <c r="D55" s="46">
        <v>74.631427764892507</v>
      </c>
      <c r="E55" s="47">
        <v>647.35517625299997</v>
      </c>
      <c r="F55" s="48">
        <v>4.79</v>
      </c>
      <c r="G55" s="49">
        <v>51.491772651672299</v>
      </c>
      <c r="H55" s="50">
        <v>606.51</v>
      </c>
      <c r="I55" s="51">
        <v>4.25</v>
      </c>
      <c r="J55" s="52">
        <v>48.820261478424001</v>
      </c>
      <c r="K55" s="53">
        <v>672.74</v>
      </c>
      <c r="L55" s="54">
        <v>4.93</v>
      </c>
      <c r="M55" s="55">
        <v>22.656544685363698</v>
      </c>
    </row>
    <row r="56" spans="1:13" x14ac:dyDescent="0.25">
      <c r="A56" s="58">
        <v>51</v>
      </c>
      <c r="B56" s="44">
        <v>587.87941797299504</v>
      </c>
      <c r="C56" s="45">
        <v>4.0500000000000096</v>
      </c>
      <c r="D56" s="46">
        <v>84.547417402267399</v>
      </c>
      <c r="E56" s="47">
        <v>635.52999999999895</v>
      </c>
      <c r="F56" s="48">
        <v>4.74</v>
      </c>
      <c r="G56" s="49">
        <v>51.623985290527301</v>
      </c>
      <c r="H56" s="50">
        <v>645.11</v>
      </c>
      <c r="I56" s="51">
        <v>4.55</v>
      </c>
      <c r="J56" s="52">
        <v>50.035600662231403</v>
      </c>
      <c r="K56" s="53">
        <v>672.09</v>
      </c>
      <c r="L56" s="54">
        <v>4.93</v>
      </c>
      <c r="M56" s="55">
        <v>23.3837280273437</v>
      </c>
    </row>
    <row r="57" spans="1:13" x14ac:dyDescent="0.25">
      <c r="A57" s="58">
        <v>52</v>
      </c>
      <c r="B57" s="44">
        <v>658.82805747106602</v>
      </c>
      <c r="C57" s="45">
        <v>4.7043688610002397</v>
      </c>
      <c r="D57" s="46">
        <v>67.289541959762502</v>
      </c>
      <c r="E57" s="47">
        <v>643.79517625300002</v>
      </c>
      <c r="F57" s="48">
        <v>4.8099999999999996</v>
      </c>
      <c r="G57" s="49">
        <v>51.2651207447052</v>
      </c>
      <c r="H57" s="50">
        <v>635.88</v>
      </c>
      <c r="I57" s="51">
        <v>4.66</v>
      </c>
      <c r="J57" s="52">
        <v>46.0418410301208</v>
      </c>
      <c r="K57" s="53">
        <v>667.97</v>
      </c>
      <c r="L57" s="54">
        <v>4.93</v>
      </c>
      <c r="M57" s="55">
        <v>22.807401895523</v>
      </c>
    </row>
    <row r="58" spans="1:13" x14ac:dyDescent="0.25">
      <c r="A58" s="58">
        <v>53</v>
      </c>
      <c r="B58" s="44">
        <v>587.59000000000196</v>
      </c>
      <c r="C58" s="45">
        <v>4.27000000000002</v>
      </c>
      <c r="D58" s="46">
        <v>74.502416849136296</v>
      </c>
      <c r="E58" s="47">
        <v>648.73587313999997</v>
      </c>
      <c r="F58" s="48">
        <v>4.8</v>
      </c>
      <c r="G58" s="49">
        <v>50.927645206451402</v>
      </c>
      <c r="H58" s="50">
        <v>612.84</v>
      </c>
      <c r="I58" s="51">
        <v>4.47</v>
      </c>
      <c r="J58" s="52">
        <v>41.8942356109619</v>
      </c>
      <c r="K58" s="53">
        <v>673.979999999999</v>
      </c>
      <c r="L58" s="54">
        <v>4.93</v>
      </c>
      <c r="M58" s="55">
        <v>22.361937046051001</v>
      </c>
    </row>
    <row r="59" spans="1:13" x14ac:dyDescent="0.25">
      <c r="A59" s="58">
        <v>54</v>
      </c>
      <c r="B59" s="44">
        <v>561.58366573397302</v>
      </c>
      <c r="C59" s="45">
        <v>3.9450566709999002</v>
      </c>
      <c r="D59" s="46">
        <v>64.636698246002197</v>
      </c>
      <c r="E59" s="47">
        <v>625.35655187299994</v>
      </c>
      <c r="F59" s="48">
        <v>4.71</v>
      </c>
      <c r="G59" s="49">
        <v>61.8942098617553</v>
      </c>
      <c r="H59" s="50">
        <v>588.46</v>
      </c>
      <c r="I59" s="51">
        <v>4.2</v>
      </c>
      <c r="J59" s="52">
        <v>48.0039768218994</v>
      </c>
      <c r="K59" s="53">
        <v>674</v>
      </c>
      <c r="L59" s="54">
        <v>4.93</v>
      </c>
      <c r="M59" s="55">
        <v>17.500386238098098</v>
      </c>
    </row>
    <row r="60" spans="1:13" x14ac:dyDescent="0.25">
      <c r="A60" s="58">
        <v>55</v>
      </c>
      <c r="B60" s="44">
        <v>608.50999999990597</v>
      </c>
      <c r="C60" s="45">
        <v>4.2499999999995604</v>
      </c>
      <c r="D60" s="46">
        <v>64.636698246002197</v>
      </c>
      <c r="E60" s="47">
        <v>646.78137561999995</v>
      </c>
      <c r="F60" s="48">
        <v>4.7699999999999996</v>
      </c>
      <c r="G60" s="49">
        <v>58.267337799072202</v>
      </c>
      <c r="H60" s="50">
        <v>610.74</v>
      </c>
      <c r="I60" s="51">
        <v>4.3</v>
      </c>
      <c r="J60" s="52">
        <v>52.115086078643799</v>
      </c>
      <c r="K60" s="53">
        <v>678.85</v>
      </c>
      <c r="L60" s="54">
        <v>4.93</v>
      </c>
      <c r="M60" s="55">
        <v>26.254312753677301</v>
      </c>
    </row>
    <row r="61" spans="1:13" x14ac:dyDescent="0.25">
      <c r="A61" s="58">
        <v>56</v>
      </c>
      <c r="B61" s="44">
        <v>634.05517625299694</v>
      </c>
      <c r="C61" s="45">
        <v>4.5699999999999799</v>
      </c>
      <c r="D61" s="46">
        <v>81.054690361022907</v>
      </c>
      <c r="E61" s="47">
        <v>652.29655187299898</v>
      </c>
      <c r="F61" s="48">
        <v>4.79</v>
      </c>
      <c r="G61" s="49">
        <v>51.812642574310303</v>
      </c>
      <c r="H61" s="50">
        <v>643.04999999999995</v>
      </c>
      <c r="I61" s="51">
        <v>4.6399999999999997</v>
      </c>
      <c r="J61" s="52">
        <v>41.893835067749002</v>
      </c>
      <c r="K61" s="53">
        <v>675.65</v>
      </c>
      <c r="L61" s="54">
        <v>4.93</v>
      </c>
      <c r="M61" s="55">
        <v>9.8649682998657209</v>
      </c>
    </row>
    <row r="62" spans="1:13" x14ac:dyDescent="0.25">
      <c r="A62" s="58">
        <v>57</v>
      </c>
      <c r="B62" s="44">
        <v>613.95999999999799</v>
      </c>
      <c r="C62" s="45">
        <v>4.4000000000000297</v>
      </c>
      <c r="D62" s="46">
        <v>47.995658397674497</v>
      </c>
      <c r="E62" s="47">
        <v>655.97137561999898</v>
      </c>
      <c r="F62" s="48">
        <v>4.8099999999999996</v>
      </c>
      <c r="G62" s="49">
        <v>50.986686706542898</v>
      </c>
      <c r="H62" s="50">
        <v>619.54</v>
      </c>
      <c r="I62" s="51">
        <v>4.46</v>
      </c>
      <c r="J62" s="52">
        <v>33.916124105453399</v>
      </c>
      <c r="K62" s="53">
        <v>678.13</v>
      </c>
      <c r="L62" s="54">
        <v>4.93</v>
      </c>
      <c r="M62" s="55">
        <v>9.7197451591491699</v>
      </c>
    </row>
    <row r="63" spans="1:13" x14ac:dyDescent="0.25">
      <c r="A63" s="58">
        <v>58</v>
      </c>
      <c r="B63" s="44">
        <v>564.85999999999797</v>
      </c>
      <c r="C63" s="45">
        <v>4.0299999999999798</v>
      </c>
      <c r="D63" s="46">
        <v>38.367649555206299</v>
      </c>
      <c r="E63" s="47">
        <v>633.42999999999995</v>
      </c>
      <c r="F63" s="48">
        <v>4.7300000000000004</v>
      </c>
      <c r="G63" s="49">
        <v>33.015672206878598</v>
      </c>
      <c r="H63" s="50">
        <v>614.28999999999905</v>
      </c>
      <c r="I63" s="51">
        <v>4.4000000000000004</v>
      </c>
      <c r="J63" s="52">
        <v>34.634112834930399</v>
      </c>
      <c r="K63" s="53">
        <v>674.04999999999905</v>
      </c>
      <c r="L63" s="54">
        <v>4.93</v>
      </c>
      <c r="M63" s="55">
        <v>14.4136590957641</v>
      </c>
    </row>
    <row r="64" spans="1:13" x14ac:dyDescent="0.25">
      <c r="A64" s="58">
        <v>59</v>
      </c>
      <c r="B64" s="44">
        <v>595.76999999998498</v>
      </c>
      <c r="C64" s="45">
        <v>4.2499999999999298</v>
      </c>
      <c r="D64" s="46">
        <v>61.927263259887603</v>
      </c>
      <c r="E64" s="47">
        <v>648.95999999999901</v>
      </c>
      <c r="F64" s="48">
        <v>4.8099999999999996</v>
      </c>
      <c r="G64" s="49">
        <v>40.649345874786299</v>
      </c>
      <c r="H64" s="50">
        <v>636.1</v>
      </c>
      <c r="I64" s="51">
        <v>4.51</v>
      </c>
      <c r="J64" s="52">
        <v>44.762647867202702</v>
      </c>
      <c r="K64" s="53">
        <v>671.27</v>
      </c>
      <c r="L64" s="54">
        <v>4.93</v>
      </c>
      <c r="M64" s="55">
        <v>21.539347648620598</v>
      </c>
    </row>
    <row r="65" spans="1:13" x14ac:dyDescent="0.25">
      <c r="A65" s="58">
        <v>60</v>
      </c>
      <c r="B65" s="44">
        <v>617.53517625301697</v>
      </c>
      <c r="C65" s="45">
        <v>4.4200000000000497</v>
      </c>
      <c r="D65" s="46">
        <v>75.855541229248004</v>
      </c>
      <c r="E65" s="47">
        <v>651.23517625299996</v>
      </c>
      <c r="F65" s="48">
        <v>4.8</v>
      </c>
      <c r="G65" s="49">
        <v>43.826373577117899</v>
      </c>
      <c r="H65" s="50">
        <v>636.70000000000005</v>
      </c>
      <c r="I65" s="51">
        <v>4.53</v>
      </c>
      <c r="J65" s="52">
        <v>46.555382013320902</v>
      </c>
      <c r="K65" s="53">
        <v>677.22</v>
      </c>
      <c r="L65" s="54">
        <v>4.93</v>
      </c>
      <c r="M65" s="55">
        <v>20.090687513351401</v>
      </c>
    </row>
    <row r="66" spans="1:13" x14ac:dyDescent="0.25">
      <c r="A66" s="58">
        <v>61</v>
      </c>
      <c r="B66" s="44">
        <v>548.13000000000704</v>
      </c>
      <c r="C66" s="45">
        <v>3.9800000000000502</v>
      </c>
      <c r="D66" s="46">
        <v>28.203019857406598</v>
      </c>
      <c r="E66" s="47">
        <v>644.73856179300003</v>
      </c>
      <c r="F66" s="48">
        <v>4.79</v>
      </c>
      <c r="G66" s="49">
        <v>19.5062141418457</v>
      </c>
      <c r="H66" s="50">
        <v>634.67999999999904</v>
      </c>
      <c r="I66" s="51">
        <v>4.51</v>
      </c>
      <c r="J66" s="52">
        <v>21.316487789153999</v>
      </c>
      <c r="K66" s="53">
        <v>670.55</v>
      </c>
      <c r="L66" s="54">
        <v>4.93</v>
      </c>
      <c r="M66" s="55">
        <v>9.0480487346649099</v>
      </c>
    </row>
    <row r="67" spans="1:13" x14ac:dyDescent="0.25">
      <c r="A67" s="58">
        <v>62</v>
      </c>
      <c r="B67" s="44">
        <v>591.813233723998</v>
      </c>
      <c r="C67" s="45">
        <v>4.2243688609999799</v>
      </c>
      <c r="D67" s="46">
        <v>28.203019857406598</v>
      </c>
      <c r="E67" s="47">
        <v>644.00856179300001</v>
      </c>
      <c r="F67" s="48">
        <v>4.78</v>
      </c>
      <c r="G67" s="49">
        <v>21.397293090820298</v>
      </c>
      <c r="H67" s="50">
        <v>603.63</v>
      </c>
      <c r="I67" s="51">
        <v>4.34</v>
      </c>
      <c r="J67" s="52">
        <v>20.688265323638898</v>
      </c>
      <c r="K67" s="53">
        <v>672.43999999999903</v>
      </c>
      <c r="L67" s="54">
        <v>4.93</v>
      </c>
      <c r="M67" s="55">
        <v>9.4013748168945295</v>
      </c>
    </row>
    <row r="68" spans="1:13" x14ac:dyDescent="0.25">
      <c r="A68" s="58">
        <v>63</v>
      </c>
      <c r="B68" s="44">
        <v>590.30000000000302</v>
      </c>
      <c r="C68" s="45">
        <v>4.21999999999999</v>
      </c>
      <c r="D68" s="46">
        <v>35.323784828186</v>
      </c>
      <c r="E68" s="47">
        <v>646.03207872799999</v>
      </c>
      <c r="F68" s="48">
        <v>4.78</v>
      </c>
      <c r="G68" s="49">
        <v>26.886584281921301</v>
      </c>
      <c r="H68" s="50">
        <v>612.89</v>
      </c>
      <c r="I68" s="51">
        <v>4.34</v>
      </c>
      <c r="J68" s="52">
        <v>24.0287184715271</v>
      </c>
      <c r="K68" s="53">
        <v>677.49</v>
      </c>
      <c r="L68" s="54">
        <v>4.93</v>
      </c>
      <c r="M68" s="55">
        <v>11.745445728302</v>
      </c>
    </row>
    <row r="69" spans="1:13" x14ac:dyDescent="0.25">
      <c r="A69" s="58">
        <v>64</v>
      </c>
      <c r="B69" s="44">
        <v>578.16517625298195</v>
      </c>
      <c r="C69" s="45">
        <v>4.1399999999999197</v>
      </c>
      <c r="D69" s="46">
        <v>65.549783945083604</v>
      </c>
      <c r="E69" s="47">
        <v>652.40094618099897</v>
      </c>
      <c r="F69" s="48">
        <v>4.8</v>
      </c>
      <c r="G69" s="49">
        <v>50.572020530700598</v>
      </c>
      <c r="H69" s="50">
        <v>635.20999999999901</v>
      </c>
      <c r="I69" s="51">
        <v>4.54</v>
      </c>
      <c r="J69" s="52">
        <v>25.6671848297119</v>
      </c>
      <c r="K69" s="53">
        <v>674.63999999999896</v>
      </c>
      <c r="L69" s="54">
        <v>4.93</v>
      </c>
      <c r="M69" s="55">
        <v>9.2344701290130597</v>
      </c>
    </row>
    <row r="70" spans="1:13" x14ac:dyDescent="0.25">
      <c r="A70" s="58">
        <v>65</v>
      </c>
      <c r="B70" s="44">
        <v>573.661410023965</v>
      </c>
      <c r="C70" s="45">
        <v>4.10999999999986</v>
      </c>
      <c r="D70" s="46">
        <v>35.482764482498098</v>
      </c>
      <c r="E70" s="47">
        <v>643.78693783100005</v>
      </c>
      <c r="F70" s="48">
        <v>4.78</v>
      </c>
      <c r="G70" s="49">
        <v>24.341159820556602</v>
      </c>
      <c r="H70" s="50">
        <v>594.24</v>
      </c>
      <c r="I70" s="51">
        <v>4.32</v>
      </c>
      <c r="J70" s="52">
        <v>24.424413442611598</v>
      </c>
      <c r="K70" s="53">
        <v>674.81</v>
      </c>
      <c r="L70" s="54">
        <v>4.93</v>
      </c>
      <c r="M70" s="55">
        <v>10.456051111221299</v>
      </c>
    </row>
    <row r="71" spans="1:13" x14ac:dyDescent="0.25">
      <c r="A71" s="58">
        <v>66</v>
      </c>
      <c r="B71" s="44">
        <v>614.05000000003497</v>
      </c>
      <c r="C71" s="45">
        <v>4.4300000000001303</v>
      </c>
      <c r="D71" s="46">
        <v>33.975330114364603</v>
      </c>
      <c r="E71" s="47">
        <v>655.62517625299904</v>
      </c>
      <c r="F71" s="48">
        <v>4.8099999999999996</v>
      </c>
      <c r="G71" s="49">
        <v>24.0318105220794</v>
      </c>
      <c r="H71" s="50">
        <v>640.29</v>
      </c>
      <c r="I71" s="51">
        <v>4.58</v>
      </c>
      <c r="J71" s="52">
        <v>21.886698484420702</v>
      </c>
      <c r="K71" s="53">
        <v>676.44999999999902</v>
      </c>
      <c r="L71" s="54">
        <v>4.93</v>
      </c>
      <c r="M71" s="55">
        <v>10.718982458114599</v>
      </c>
    </row>
    <row r="72" spans="1:13" x14ac:dyDescent="0.25">
      <c r="A72" s="58">
        <v>67</v>
      </c>
      <c r="B72" s="44">
        <v>584.71517625300203</v>
      </c>
      <c r="C72" s="45">
        <v>4.2800000000000598</v>
      </c>
      <c r="D72" s="46">
        <v>43.547627210617001</v>
      </c>
      <c r="E72" s="47">
        <v>642.15517625300004</v>
      </c>
      <c r="F72" s="48">
        <v>4.76</v>
      </c>
      <c r="G72" s="49">
        <v>24.711683273315401</v>
      </c>
      <c r="H72" s="50">
        <v>617.49</v>
      </c>
      <c r="I72" s="51">
        <v>4.51</v>
      </c>
      <c r="J72" s="52">
        <v>31.674472570419301</v>
      </c>
      <c r="K72" s="53">
        <v>674.92</v>
      </c>
      <c r="L72" s="54">
        <v>4.93</v>
      </c>
      <c r="M72" s="55">
        <v>13.4775838851928</v>
      </c>
    </row>
    <row r="73" spans="1:13" x14ac:dyDescent="0.25">
      <c r="A73" s="58">
        <v>68</v>
      </c>
      <c r="B73" s="44">
        <v>573.54999999998802</v>
      </c>
      <c r="C73" s="45">
        <v>4.0899999999999102</v>
      </c>
      <c r="D73" s="46">
        <v>42.133957386016803</v>
      </c>
      <c r="E73" s="47">
        <v>638.46655187299905</v>
      </c>
      <c r="F73" s="48">
        <v>4.76</v>
      </c>
      <c r="G73" s="49">
        <v>24.378638744354198</v>
      </c>
      <c r="H73" s="50">
        <v>617.58000000000004</v>
      </c>
      <c r="I73" s="51">
        <v>4.4400000000000004</v>
      </c>
      <c r="J73" s="52">
        <v>21.938089847564601</v>
      </c>
      <c r="K73" s="53">
        <v>669.4</v>
      </c>
      <c r="L73" s="54">
        <v>4.93</v>
      </c>
      <c r="M73" s="55">
        <v>10.369365215301499</v>
      </c>
    </row>
    <row r="74" spans="1:13" x14ac:dyDescent="0.25">
      <c r="A74" s="58">
        <v>69</v>
      </c>
      <c r="B74" s="44">
        <v>588.16658627698496</v>
      </c>
      <c r="C74" s="45">
        <v>4.1951762529999597</v>
      </c>
      <c r="D74" s="46">
        <v>36.170577526092501</v>
      </c>
      <c r="E74" s="47">
        <v>650.17517625299899</v>
      </c>
      <c r="F74" s="48">
        <v>4.8</v>
      </c>
      <c r="G74" s="49">
        <v>26.4358019828796</v>
      </c>
      <c r="H74" s="50">
        <v>599.469999999999</v>
      </c>
      <c r="I74" s="51">
        <v>4.25</v>
      </c>
      <c r="J74" s="52">
        <v>24.090505123138399</v>
      </c>
      <c r="K74" s="53">
        <v>672.27999999999895</v>
      </c>
      <c r="L74" s="54">
        <v>4.93</v>
      </c>
      <c r="M74" s="55">
        <v>11.056146383285499</v>
      </c>
    </row>
    <row r="75" spans="1:13" x14ac:dyDescent="0.25">
      <c r="A75" s="58">
        <v>70</v>
      </c>
      <c r="B75" s="44">
        <v>627.27000000001203</v>
      </c>
      <c r="C75" s="45">
        <v>4.6100000000000403</v>
      </c>
      <c r="D75" s="46">
        <v>36.632458209991398</v>
      </c>
      <c r="E75" s="47">
        <v>638.12655187299902</v>
      </c>
      <c r="F75" s="48">
        <v>4.75</v>
      </c>
      <c r="G75" s="49">
        <v>25.339786767959499</v>
      </c>
      <c r="H75" s="50">
        <v>635.06999999999903</v>
      </c>
      <c r="I75" s="51">
        <v>4.6900000000000004</v>
      </c>
      <c r="J75" s="52">
        <v>24.2192301750183</v>
      </c>
      <c r="K75" s="53">
        <v>673.64</v>
      </c>
      <c r="L75" s="54">
        <v>4.93</v>
      </c>
      <c r="M75" s="55">
        <v>11.6203072071075</v>
      </c>
    </row>
    <row r="76" spans="1:13" x14ac:dyDescent="0.25">
      <c r="A76" s="58">
        <v>71</v>
      </c>
      <c r="B76" s="44">
        <v>595.96000000001402</v>
      </c>
      <c r="C76" s="45">
        <v>4.3500000000000396</v>
      </c>
      <c r="D76" s="46">
        <v>44.275372505187903</v>
      </c>
      <c r="E76" s="47">
        <v>628.83517625299999</v>
      </c>
      <c r="F76" s="48">
        <v>4.72</v>
      </c>
      <c r="G76" s="49">
        <v>24.4156558513641</v>
      </c>
      <c r="H76" s="50">
        <v>650.82000000000005</v>
      </c>
      <c r="I76" s="51">
        <v>4.6900000000000004</v>
      </c>
      <c r="J76" s="52">
        <v>23.601255178451499</v>
      </c>
      <c r="K76" s="53">
        <v>674.43</v>
      </c>
      <c r="L76" s="54">
        <v>4.93</v>
      </c>
      <c r="M76" s="55">
        <v>10.244069576263399</v>
      </c>
    </row>
    <row r="77" spans="1:13" x14ac:dyDescent="0.25">
      <c r="A77" s="58">
        <v>72</v>
      </c>
      <c r="B77" s="44">
        <v>597.57747544397603</v>
      </c>
      <c r="C77" s="45">
        <v>4.25436886099991</v>
      </c>
      <c r="D77" s="46">
        <v>37.249295473098698</v>
      </c>
      <c r="E77" s="47">
        <v>631.84655187299904</v>
      </c>
      <c r="F77" s="48">
        <v>4.76</v>
      </c>
      <c r="G77" s="49">
        <v>25.619897603988601</v>
      </c>
      <c r="H77" s="50">
        <v>625.25</v>
      </c>
      <c r="I77" s="51">
        <v>4.5199999999999996</v>
      </c>
      <c r="J77" s="52">
        <v>22.628044843673699</v>
      </c>
      <c r="K77" s="53">
        <v>668.00999999999897</v>
      </c>
      <c r="L77" s="54">
        <v>4.93</v>
      </c>
      <c r="M77" s="55">
        <v>11.2786679267883</v>
      </c>
    </row>
    <row r="78" spans="1:13" x14ac:dyDescent="0.25">
      <c r="A78" s="58">
        <v>73</v>
      </c>
      <c r="B78" s="44">
        <v>565.25931974900902</v>
      </c>
      <c r="C78" s="45">
        <v>3.94436886100006</v>
      </c>
      <c r="D78" s="46">
        <v>35.404353380203197</v>
      </c>
      <c r="E78" s="47">
        <v>649.36</v>
      </c>
      <c r="F78" s="48">
        <v>4.7699999999999996</v>
      </c>
      <c r="G78" s="49">
        <v>25.676525115966701</v>
      </c>
      <c r="H78" s="50">
        <v>610.73</v>
      </c>
      <c r="I78" s="51">
        <v>4.3199999999999896</v>
      </c>
      <c r="J78" s="52">
        <v>23.4010715484619</v>
      </c>
      <c r="K78" s="53">
        <v>679.93999999999903</v>
      </c>
      <c r="L78" s="54">
        <v>4.93</v>
      </c>
      <c r="M78" s="55">
        <v>11.0598313808441</v>
      </c>
    </row>
    <row r="79" spans="1:13" x14ac:dyDescent="0.25">
      <c r="A79" s="58">
        <v>74</v>
      </c>
      <c r="B79" s="44">
        <v>622.56137743301099</v>
      </c>
      <c r="C79" s="45">
        <v>4.4844057900000101</v>
      </c>
      <c r="D79" s="46">
        <v>38.33642578125</v>
      </c>
      <c r="E79" s="47">
        <v>654.43655187299998</v>
      </c>
      <c r="F79" s="48">
        <v>4.8099999999999996</v>
      </c>
      <c r="G79" s="49">
        <v>24.196418762206999</v>
      </c>
      <c r="H79" s="50">
        <v>653.62</v>
      </c>
      <c r="I79" s="51">
        <v>4.6900000000000004</v>
      </c>
      <c r="J79" s="52">
        <v>24.327864408492999</v>
      </c>
      <c r="K79" s="53">
        <v>676.20999999999901</v>
      </c>
      <c r="L79" s="54">
        <v>4.93</v>
      </c>
      <c r="M79" s="55">
        <v>10.652046918869001</v>
      </c>
    </row>
    <row r="80" spans="1:13" x14ac:dyDescent="0.25">
      <c r="A80" s="58">
        <v>75</v>
      </c>
      <c r="B80" s="44">
        <v>604.52517625298594</v>
      </c>
      <c r="C80" s="45">
        <v>4.40999999999993</v>
      </c>
      <c r="D80" s="46">
        <v>37.181305408477698</v>
      </c>
      <c r="E80" s="47">
        <v>645.63655187299901</v>
      </c>
      <c r="F80" s="48">
        <v>4.78</v>
      </c>
      <c r="G80" s="49">
        <v>25.0908138751983</v>
      </c>
      <c r="H80" s="50">
        <v>648.05999999999995</v>
      </c>
      <c r="I80" s="51">
        <v>4.63</v>
      </c>
      <c r="J80" s="52">
        <v>24.596674442291199</v>
      </c>
      <c r="K80" s="53">
        <v>674.03</v>
      </c>
      <c r="L80" s="54">
        <v>4.93</v>
      </c>
      <c r="M80" s="55">
        <v>11.1108756065368</v>
      </c>
    </row>
    <row r="81" spans="1:13" x14ac:dyDescent="0.25">
      <c r="A81" s="58">
        <v>76</v>
      </c>
      <c r="B81" s="44">
        <v>567.77552875899096</v>
      </c>
      <c r="C81" s="45">
        <v>4.0699999999999799</v>
      </c>
      <c r="D81" s="46">
        <v>34.478150129318202</v>
      </c>
      <c r="E81" s="47">
        <v>650.50517625299995</v>
      </c>
      <c r="F81" s="48">
        <v>4.8</v>
      </c>
      <c r="G81" s="49">
        <v>24.791200876235902</v>
      </c>
      <c r="H81" s="50">
        <v>633.67999999999995</v>
      </c>
      <c r="I81" s="51">
        <v>4.5699999999999896</v>
      </c>
      <c r="J81" s="52">
        <v>23.034281253814601</v>
      </c>
      <c r="K81" s="53">
        <v>675.55</v>
      </c>
      <c r="L81" s="54">
        <v>4.93</v>
      </c>
      <c r="M81" s="55">
        <v>11.3853933811187</v>
      </c>
    </row>
    <row r="82" spans="1:13" x14ac:dyDescent="0.25">
      <c r="A82" s="58">
        <v>77</v>
      </c>
      <c r="B82" s="44">
        <v>528.12999999998203</v>
      </c>
      <c r="C82" s="45">
        <v>3.8499999999999299</v>
      </c>
      <c r="D82" s="46">
        <v>47.3647909164428</v>
      </c>
      <c r="E82" s="47">
        <v>647.95517625299999</v>
      </c>
      <c r="F82" s="48">
        <v>4.78</v>
      </c>
      <c r="G82" s="49">
        <v>26.255653381347599</v>
      </c>
      <c r="H82" s="50">
        <v>621.98999999999899</v>
      </c>
      <c r="I82" s="51">
        <v>4.47</v>
      </c>
      <c r="J82" s="52">
        <v>24.464238643646201</v>
      </c>
      <c r="K82" s="53">
        <v>675.81</v>
      </c>
      <c r="L82" s="54">
        <v>4.93</v>
      </c>
      <c r="M82" s="55">
        <v>11.5840315818786</v>
      </c>
    </row>
    <row r="83" spans="1:13" x14ac:dyDescent="0.25">
      <c r="A83" s="58">
        <v>78</v>
      </c>
      <c r="B83" s="44">
        <v>577.52999999998701</v>
      </c>
      <c r="C83" s="45">
        <v>4.0799999999999299</v>
      </c>
      <c r="D83" s="46">
        <v>37.120719194412203</v>
      </c>
      <c r="E83" s="47">
        <v>640.33000000000004</v>
      </c>
      <c r="F83" s="48">
        <v>4.78</v>
      </c>
      <c r="G83" s="49">
        <v>25.8682715892791</v>
      </c>
      <c r="H83" s="50">
        <v>604.44000000000005</v>
      </c>
      <c r="I83" s="51">
        <v>4.25</v>
      </c>
      <c r="J83" s="52">
        <v>25.214965343475299</v>
      </c>
      <c r="K83" s="53">
        <v>667.36</v>
      </c>
      <c r="L83" s="54">
        <v>4.93</v>
      </c>
      <c r="M83" s="55">
        <v>11.279451131820601</v>
      </c>
    </row>
    <row r="84" spans="1:13" x14ac:dyDescent="0.25">
      <c r="A84" s="58">
        <v>79</v>
      </c>
      <c r="B84" s="44">
        <v>616.43999999999903</v>
      </c>
      <c r="C84" s="45">
        <v>4.4200000000000204</v>
      </c>
      <c r="D84" s="46">
        <v>38.234032392501803</v>
      </c>
      <c r="E84" s="47">
        <v>648.04999999999905</v>
      </c>
      <c r="F84" s="48">
        <v>4.8</v>
      </c>
      <c r="G84" s="49">
        <v>25.364258766174299</v>
      </c>
      <c r="H84" s="50">
        <v>624.04999999999995</v>
      </c>
      <c r="I84" s="51">
        <v>4.55</v>
      </c>
      <c r="J84" s="52">
        <v>24.706193208694401</v>
      </c>
      <c r="K84" s="53">
        <v>670.39999999999895</v>
      </c>
      <c r="L84" s="54">
        <v>4.93</v>
      </c>
      <c r="M84" s="55">
        <v>11.4482550621032</v>
      </c>
    </row>
    <row r="85" spans="1:13" x14ac:dyDescent="0.25">
      <c r="A85" s="58">
        <v>80</v>
      </c>
      <c r="B85" s="44">
        <v>620.52992281699903</v>
      </c>
      <c r="C85" s="45">
        <v>4.4614474069999899</v>
      </c>
      <c r="D85" s="46">
        <v>39.099973678588803</v>
      </c>
      <c r="E85" s="47">
        <v>649.02655187300002</v>
      </c>
      <c r="F85" s="48">
        <v>4.8</v>
      </c>
      <c r="G85" s="49">
        <v>27.373266458511299</v>
      </c>
      <c r="H85" s="50">
        <v>650.14</v>
      </c>
      <c r="I85" s="51">
        <v>4.63</v>
      </c>
      <c r="J85" s="52">
        <v>26.9267222881317</v>
      </c>
      <c r="K85" s="53">
        <v>672.99</v>
      </c>
      <c r="L85" s="54">
        <v>4.93</v>
      </c>
      <c r="M85" s="55">
        <v>11.9817152023315</v>
      </c>
    </row>
    <row r="86" spans="1:13" x14ac:dyDescent="0.25">
      <c r="A86" s="58">
        <v>81</v>
      </c>
      <c r="B86" s="44">
        <v>569.87517625298096</v>
      </c>
      <c r="C86" s="45">
        <v>4.1299999999999297</v>
      </c>
      <c r="D86" s="46">
        <v>47.821174621582003</v>
      </c>
      <c r="E86" s="47">
        <v>646.11517625299905</v>
      </c>
      <c r="F86" s="48">
        <v>4.79</v>
      </c>
      <c r="G86" s="49">
        <v>27.948905467987</v>
      </c>
      <c r="H86" s="50">
        <v>610.05999999999995</v>
      </c>
      <c r="I86" s="51">
        <v>4.4399999999999897</v>
      </c>
      <c r="J86" s="52">
        <v>26.985210418701101</v>
      </c>
      <c r="K86" s="53">
        <v>674.16</v>
      </c>
      <c r="L86" s="54">
        <v>4.93</v>
      </c>
      <c r="M86" s="55">
        <v>11.751437664031901</v>
      </c>
    </row>
    <row r="87" spans="1:13" x14ac:dyDescent="0.25">
      <c r="A87" s="58">
        <v>82</v>
      </c>
      <c r="B87" s="44">
        <v>530.08000000002596</v>
      </c>
      <c r="C87" s="45">
        <v>3.7500000000000702</v>
      </c>
      <c r="D87" s="46">
        <v>34.669008255004798</v>
      </c>
      <c r="E87" s="47">
        <v>657.14655187300002</v>
      </c>
      <c r="F87" s="48">
        <v>4.8</v>
      </c>
      <c r="G87" s="49">
        <v>24.099168300628602</v>
      </c>
      <c r="H87" s="50">
        <v>559.63</v>
      </c>
      <c r="I87" s="51">
        <v>3.96999999999999</v>
      </c>
      <c r="J87" s="52">
        <v>19.831913232803299</v>
      </c>
      <c r="K87" s="53">
        <v>681.52</v>
      </c>
      <c r="L87" s="54">
        <v>4.93</v>
      </c>
      <c r="M87" s="55">
        <v>11.6193823814392</v>
      </c>
    </row>
    <row r="88" spans="1:13" x14ac:dyDescent="0.25">
      <c r="A88" s="58">
        <v>83</v>
      </c>
      <c r="B88" s="44">
        <v>531.52999999991505</v>
      </c>
      <c r="C88" s="45">
        <v>3.7599999999996601</v>
      </c>
      <c r="D88" s="46">
        <v>43.250983953475902</v>
      </c>
      <c r="E88" s="47">
        <v>657.75655187299901</v>
      </c>
      <c r="F88" s="48">
        <v>4.8099999999999996</v>
      </c>
      <c r="G88" s="49">
        <v>26.136613607406598</v>
      </c>
      <c r="H88" s="50">
        <v>610.91</v>
      </c>
      <c r="I88" s="51">
        <v>4.2</v>
      </c>
      <c r="J88" s="52">
        <v>23.723398447036701</v>
      </c>
      <c r="K88" s="53">
        <v>681.72</v>
      </c>
      <c r="L88" s="54">
        <v>4.93</v>
      </c>
      <c r="M88" s="55">
        <v>11.900465726852399</v>
      </c>
    </row>
    <row r="89" spans="1:13" x14ac:dyDescent="0.25">
      <c r="A89" s="58">
        <v>84</v>
      </c>
      <c r="B89" s="44">
        <v>646.080000000013</v>
      </c>
      <c r="C89" s="45">
        <v>4.5700000000000403</v>
      </c>
      <c r="D89" s="46">
        <v>72.061455726623507</v>
      </c>
      <c r="E89" s="47">
        <v>642.63517625300005</v>
      </c>
      <c r="F89" s="48">
        <v>4.76</v>
      </c>
      <c r="G89" s="49">
        <v>54.030624866485503</v>
      </c>
      <c r="H89" s="50">
        <v>639.91</v>
      </c>
      <c r="I89" s="51">
        <v>4.54</v>
      </c>
      <c r="J89" s="52">
        <v>51.693339109420698</v>
      </c>
      <c r="K89" s="53">
        <v>674.98</v>
      </c>
      <c r="L89" s="54">
        <v>4.93</v>
      </c>
      <c r="M89" s="55">
        <v>23.5749831199646</v>
      </c>
    </row>
    <row r="90" spans="1:13" x14ac:dyDescent="0.25">
      <c r="A90" s="58">
        <v>85</v>
      </c>
      <c r="B90" s="44">
        <v>577.02436886101304</v>
      </c>
      <c r="C90" s="45">
        <v>4.2800000000000402</v>
      </c>
      <c r="D90" s="46">
        <v>73.919082164764404</v>
      </c>
      <c r="E90" s="47">
        <v>645.23433172099999</v>
      </c>
      <c r="F90" s="48">
        <v>4.79</v>
      </c>
      <c r="G90" s="49">
        <v>52.865848541259702</v>
      </c>
      <c r="H90" s="50">
        <v>614.44000000000005</v>
      </c>
      <c r="I90" s="51">
        <v>4.54</v>
      </c>
      <c r="J90" s="52">
        <v>44.269709587097097</v>
      </c>
      <c r="K90" s="53">
        <v>674.64999999999895</v>
      </c>
      <c r="L90" s="54">
        <v>4.93</v>
      </c>
      <c r="M90" s="55">
        <v>20.698321819305399</v>
      </c>
    </row>
    <row r="91" spans="1:13" x14ac:dyDescent="0.25">
      <c r="A91" s="58">
        <v>86</v>
      </c>
      <c r="B91" s="44">
        <v>545.13338553999597</v>
      </c>
      <c r="C91" s="45">
        <v>3.9099999999999802</v>
      </c>
      <c r="D91" s="46">
        <v>75.341171979904104</v>
      </c>
      <c r="E91" s="47">
        <v>639.18620558800001</v>
      </c>
      <c r="F91" s="48">
        <v>4.74</v>
      </c>
      <c r="G91" s="49">
        <v>55.458955049514699</v>
      </c>
      <c r="H91" s="50">
        <v>591.1</v>
      </c>
      <c r="I91" s="51">
        <v>4.26</v>
      </c>
      <c r="J91" s="52">
        <v>47.900467634201</v>
      </c>
      <c r="K91" s="53">
        <v>677.48</v>
      </c>
      <c r="L91" s="54">
        <v>4.93</v>
      </c>
      <c r="M91" s="55">
        <v>22.863896846771201</v>
      </c>
    </row>
    <row r="92" spans="1:13" x14ac:dyDescent="0.25">
      <c r="A92" s="58">
        <v>87</v>
      </c>
      <c r="B92" s="44">
        <v>632.51517625298095</v>
      </c>
      <c r="C92" s="45">
        <v>4.5099999999999199</v>
      </c>
      <c r="D92" s="46">
        <v>74.602876186370807</v>
      </c>
      <c r="E92" s="47">
        <v>641.78104939299897</v>
      </c>
      <c r="F92" s="48">
        <v>4.76</v>
      </c>
      <c r="G92" s="49">
        <v>51.645759105682302</v>
      </c>
      <c r="H92" s="50">
        <v>633.21</v>
      </c>
      <c r="I92" s="51">
        <v>4.57</v>
      </c>
      <c r="J92" s="52">
        <v>46.379298448562601</v>
      </c>
      <c r="K92" s="53">
        <v>673.07999999999902</v>
      </c>
      <c r="L92" s="54">
        <v>4.93</v>
      </c>
      <c r="M92" s="55">
        <v>23.244416236877399</v>
      </c>
    </row>
    <row r="93" spans="1:13" x14ac:dyDescent="0.25">
      <c r="A93" s="58">
        <v>88</v>
      </c>
      <c r="B93" s="44">
        <v>605.50000000002206</v>
      </c>
      <c r="C93" s="45">
        <v>4.2400000000002001</v>
      </c>
      <c r="D93" s="46">
        <v>80.882513523101807</v>
      </c>
      <c r="E93" s="47">
        <v>642.79517625300002</v>
      </c>
      <c r="F93" s="48">
        <v>4.78</v>
      </c>
      <c r="G93" s="49">
        <v>53.073570489883402</v>
      </c>
      <c r="H93" s="50">
        <v>626.76</v>
      </c>
      <c r="I93" s="51">
        <v>4.54</v>
      </c>
      <c r="J93" s="52">
        <v>54.167398452758697</v>
      </c>
      <c r="K93" s="53">
        <v>668.10999999999899</v>
      </c>
      <c r="L93" s="54">
        <v>4.93</v>
      </c>
      <c r="M93" s="55">
        <v>23.078287601470901</v>
      </c>
    </row>
    <row r="94" spans="1:13" x14ac:dyDescent="0.25">
      <c r="A94" s="58">
        <v>89</v>
      </c>
      <c r="B94" s="44">
        <v>560.59858997598599</v>
      </c>
      <c r="C94" s="45">
        <v>4.0399999999999503</v>
      </c>
      <c r="D94" s="46">
        <v>82.777053594589205</v>
      </c>
      <c r="E94" s="47">
        <v>637.37996559600003</v>
      </c>
      <c r="F94" s="48">
        <v>4.76</v>
      </c>
      <c r="G94" s="49">
        <v>55.476320266723597</v>
      </c>
      <c r="H94" s="50">
        <v>616.68999999999903</v>
      </c>
      <c r="I94" s="51">
        <v>4.4800000000000004</v>
      </c>
      <c r="J94" s="52">
        <v>53.570278644561697</v>
      </c>
      <c r="K94" s="53">
        <v>670.35</v>
      </c>
      <c r="L94" s="54">
        <v>4.93</v>
      </c>
      <c r="M94" s="55">
        <v>23.0534570217132</v>
      </c>
    </row>
    <row r="95" spans="1:13" x14ac:dyDescent="0.25">
      <c r="A95" s="58">
        <v>90</v>
      </c>
      <c r="B95" s="44">
        <v>619.095176253001</v>
      </c>
      <c r="C95" s="45">
        <v>4.4300000000000104</v>
      </c>
      <c r="D95" s="46">
        <v>77.218510866165104</v>
      </c>
      <c r="E95" s="47">
        <v>657.61856179300003</v>
      </c>
      <c r="F95" s="48">
        <v>4.8</v>
      </c>
      <c r="G95" s="49">
        <v>50.524453163146902</v>
      </c>
      <c r="H95" s="50">
        <v>626.17999999999995</v>
      </c>
      <c r="I95" s="51">
        <v>4.5</v>
      </c>
      <c r="J95" s="52">
        <v>50.600514173507598</v>
      </c>
      <c r="K95" s="53">
        <v>683.17</v>
      </c>
      <c r="L95" s="54">
        <v>4.93</v>
      </c>
      <c r="M95" s="55">
        <v>24.016976594924898</v>
      </c>
    </row>
    <row r="96" spans="1:13" x14ac:dyDescent="0.25">
      <c r="A96" s="58">
        <v>91</v>
      </c>
      <c r="B96" s="44">
        <v>581.32517625299295</v>
      </c>
      <c r="C96" s="45">
        <v>4.1300000000000097</v>
      </c>
      <c r="D96" s="46">
        <v>75.105595350265503</v>
      </c>
      <c r="E96" s="47">
        <v>649.86517625299996</v>
      </c>
      <c r="F96" s="48">
        <v>4.78</v>
      </c>
      <c r="G96" s="49">
        <v>52.054313659667898</v>
      </c>
      <c r="H96" s="50">
        <v>616.75</v>
      </c>
      <c r="I96" s="51">
        <v>4.4199999999999902</v>
      </c>
      <c r="J96" s="52">
        <v>53.795955657958899</v>
      </c>
      <c r="K96" s="53">
        <v>678.18999999999903</v>
      </c>
      <c r="L96" s="54">
        <v>4.93</v>
      </c>
      <c r="M96" s="55">
        <v>23.712140083312899</v>
      </c>
    </row>
    <row r="97" spans="1:13" x14ac:dyDescent="0.25">
      <c r="A97" s="58">
        <v>92</v>
      </c>
      <c r="B97" s="44">
        <v>523.87856179297796</v>
      </c>
      <c r="C97" s="45">
        <v>3.6899999999999</v>
      </c>
      <c r="D97" s="46">
        <v>77.558643341064396</v>
      </c>
      <c r="E97" s="47">
        <v>650.17856179299997</v>
      </c>
      <c r="F97" s="48">
        <v>4.8</v>
      </c>
      <c r="G97" s="49">
        <v>55.127961397170999</v>
      </c>
      <c r="H97" s="50">
        <v>573.38</v>
      </c>
      <c r="I97" s="51">
        <v>4.0999999999999996</v>
      </c>
      <c r="J97" s="52">
        <v>47.722465038299497</v>
      </c>
      <c r="K97" s="53">
        <v>676.68</v>
      </c>
      <c r="L97" s="54">
        <v>4.93</v>
      </c>
      <c r="M97" s="55">
        <v>22.985187292098999</v>
      </c>
    </row>
    <row r="98" spans="1:13" x14ac:dyDescent="0.25">
      <c r="A98" s="58">
        <v>93</v>
      </c>
      <c r="B98" s="44">
        <v>583.06693878298495</v>
      </c>
      <c r="C98" s="45">
        <v>4.1851762529999297</v>
      </c>
      <c r="D98" s="46">
        <v>85.629758596420203</v>
      </c>
      <c r="E98" s="47">
        <v>636.79999999999995</v>
      </c>
      <c r="F98" s="48">
        <v>4.75</v>
      </c>
      <c r="G98" s="49">
        <v>50.353982210159302</v>
      </c>
      <c r="H98" s="50">
        <v>637.4</v>
      </c>
      <c r="I98" s="51">
        <v>4.6399999999999997</v>
      </c>
      <c r="J98" s="52">
        <v>46.126621484756399</v>
      </c>
      <c r="K98" s="53">
        <v>674</v>
      </c>
      <c r="L98" s="54">
        <v>4.93</v>
      </c>
      <c r="M98" s="55">
        <v>21.8182644844055</v>
      </c>
    </row>
    <row r="99" spans="1:13" x14ac:dyDescent="0.25">
      <c r="A99" s="58">
        <v>94</v>
      </c>
      <c r="B99" s="44">
        <v>550.65828283599501</v>
      </c>
      <c r="C99" s="45">
        <v>3.9743688609999799</v>
      </c>
      <c r="D99" s="46">
        <v>77.644182205200195</v>
      </c>
      <c r="E99" s="47">
        <v>642.58655187299996</v>
      </c>
      <c r="F99" s="48">
        <v>4.76</v>
      </c>
      <c r="G99" s="49">
        <v>58.200000286102203</v>
      </c>
      <c r="H99" s="50">
        <v>580.91999999999996</v>
      </c>
      <c r="I99" s="51">
        <v>4.21</v>
      </c>
      <c r="J99" s="52">
        <v>45.219200372695902</v>
      </c>
      <c r="K99" s="53">
        <v>674.94999999999902</v>
      </c>
      <c r="L99" s="54">
        <v>4.93</v>
      </c>
      <c r="M99" s="55">
        <v>8.4633257389068604</v>
      </c>
    </row>
    <row r="100" spans="1:13" x14ac:dyDescent="0.25">
      <c r="A100" s="58">
        <v>95</v>
      </c>
      <c r="B100" s="44">
        <v>597.94338553998205</v>
      </c>
      <c r="C100" s="45">
        <v>4.2399999999998697</v>
      </c>
      <c r="D100" s="46">
        <v>48.696536779403601</v>
      </c>
      <c r="E100" s="47">
        <v>625.42925867999998</v>
      </c>
      <c r="F100" s="48">
        <v>4.74</v>
      </c>
      <c r="G100" s="49">
        <v>37.981916189193697</v>
      </c>
      <c r="H100" s="50">
        <v>635.74999999999898</v>
      </c>
      <c r="I100" s="51">
        <v>4.51</v>
      </c>
      <c r="J100" s="52">
        <v>35.883624315261798</v>
      </c>
      <c r="K100" s="53">
        <v>665.599999999999</v>
      </c>
      <c r="L100" s="54">
        <v>4.93</v>
      </c>
      <c r="M100" s="55">
        <v>16.687806367874099</v>
      </c>
    </row>
    <row r="101" spans="1:13" x14ac:dyDescent="0.25">
      <c r="A101" s="58">
        <v>96</v>
      </c>
      <c r="B101" s="44">
        <v>612.30169655899294</v>
      </c>
      <c r="C101" s="45">
        <v>4.2643688609999701</v>
      </c>
      <c r="D101" s="46">
        <v>54.615648269653299</v>
      </c>
      <c r="E101" s="47">
        <v>652.85858997599905</v>
      </c>
      <c r="F101" s="48">
        <v>4.8</v>
      </c>
      <c r="G101" s="49">
        <v>39.6434001922607</v>
      </c>
      <c r="H101" s="50">
        <v>614.98</v>
      </c>
      <c r="I101" s="51">
        <v>4.3499999999999996</v>
      </c>
      <c r="J101" s="52">
        <v>45.867791652679401</v>
      </c>
      <c r="K101" s="53">
        <v>675.79</v>
      </c>
      <c r="L101" s="54">
        <v>4.93</v>
      </c>
      <c r="M101" s="55">
        <v>22.747454643249501</v>
      </c>
    </row>
    <row r="102" spans="1:13" x14ac:dyDescent="0.25">
      <c r="A102" s="58">
        <v>97</v>
      </c>
      <c r="B102" s="44">
        <v>593.34517625302703</v>
      </c>
      <c r="C102" s="45">
        <v>4.2900000000000897</v>
      </c>
      <c r="D102" s="46">
        <v>71.997666597366305</v>
      </c>
      <c r="E102" s="47">
        <v>642.88517625299903</v>
      </c>
      <c r="F102" s="48">
        <v>4.78</v>
      </c>
      <c r="G102" s="49">
        <v>46.784553289413402</v>
      </c>
      <c r="H102" s="50">
        <v>609.79</v>
      </c>
      <c r="I102" s="51">
        <v>4.45</v>
      </c>
      <c r="J102" s="52">
        <v>45.841697931289602</v>
      </c>
      <c r="K102" s="53">
        <v>671.7</v>
      </c>
      <c r="L102" s="54">
        <v>4.93</v>
      </c>
      <c r="M102" s="55">
        <v>22.064280271530102</v>
      </c>
    </row>
    <row r="103" spans="1:13" x14ac:dyDescent="0.25">
      <c r="A103" s="58">
        <v>98</v>
      </c>
      <c r="B103" s="44">
        <v>586.10517625299303</v>
      </c>
      <c r="C103" s="45">
        <v>4.23999999999997</v>
      </c>
      <c r="D103" s="46">
        <v>37.121028203964201</v>
      </c>
      <c r="E103" s="47">
        <v>647.63856179300001</v>
      </c>
      <c r="F103" s="48">
        <v>4.76</v>
      </c>
      <c r="G103" s="49">
        <v>24.3429918289184</v>
      </c>
      <c r="H103" s="50">
        <v>605.08000000000004</v>
      </c>
      <c r="I103" s="51">
        <v>4.3499999999999996</v>
      </c>
      <c r="J103" s="52">
        <v>22.954995632171599</v>
      </c>
      <c r="K103" s="53">
        <v>680.68</v>
      </c>
      <c r="L103" s="54">
        <v>4.93</v>
      </c>
      <c r="M103" s="55">
        <v>10.8661873340606</v>
      </c>
    </row>
    <row r="104" spans="1:13" x14ac:dyDescent="0.25">
      <c r="A104" s="81">
        <v>99</v>
      </c>
      <c r="B104" s="82">
        <v>586.48658627699604</v>
      </c>
      <c r="C104" s="83">
        <v>4.07517625299998</v>
      </c>
      <c r="D104" s="84">
        <v>36.101028203964198</v>
      </c>
      <c r="E104" s="85">
        <v>644.23</v>
      </c>
      <c r="F104" s="86">
        <v>4.78</v>
      </c>
      <c r="G104" s="87">
        <v>24.067368745803801</v>
      </c>
      <c r="H104" s="88">
        <v>619.14</v>
      </c>
      <c r="I104" s="89">
        <v>4.4400000000000004</v>
      </c>
      <c r="J104" s="90">
        <v>23.433724403381301</v>
      </c>
      <c r="K104" s="91">
        <v>672.01</v>
      </c>
      <c r="L104" s="92">
        <v>4.93</v>
      </c>
      <c r="M104" s="93">
        <v>9.91998243331909</v>
      </c>
    </row>
    <row r="105" spans="1:13" x14ac:dyDescent="0.25">
      <c r="D105" s="95"/>
    </row>
  </sheetData>
  <mergeCells count="9">
    <mergeCell ref="B1:M1"/>
    <mergeCell ref="U4:W4"/>
    <mergeCell ref="X4:Z4"/>
    <mergeCell ref="P4:R4"/>
    <mergeCell ref="P11:R1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T1_random</vt:lpstr>
      <vt:lpstr>T1_random_SB</vt:lpstr>
      <vt:lpstr>Comparison</vt:lpstr>
      <vt:lpstr>100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2021-07-06T06:35:34Z</dcterms:created>
  <dcterms:modified xsi:type="dcterms:W3CDTF">2021-10-14T08:02:47Z</dcterms:modified>
</cp:coreProperties>
</file>