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cia\Desktop\4ºITI\curso 21-22\tfg\Parte electrónica\copias nuevas\"/>
    </mc:Choice>
  </mc:AlternateContent>
  <xr:revisionPtr revIDLastSave="0" documentId="13_ncr:1_{5A2912FA-6E5B-44A3-94D1-957959E20495}" xr6:coauthVersionLast="47" xr6:coauthVersionMax="47" xr10:uidLastSave="{00000000-0000-0000-0000-000000000000}"/>
  <bookViews>
    <workbookView xWindow="-120" yWindow="-120" windowWidth="20730" windowHeight="11160" xr2:uid="{2EB1D193-D6A5-47E4-90F8-56664709852D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4" i="1" l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18" i="1"/>
  <c r="A18" i="1"/>
  <c r="B95" i="1" l="1"/>
  <c r="M7" i="1" s="1"/>
  <c r="C42" i="1" s="1"/>
  <c r="D42" i="1" s="1"/>
  <c r="C54" i="1"/>
  <c r="D54" i="1" s="1"/>
  <c r="C50" i="1"/>
  <c r="D50" i="1" s="1"/>
  <c r="C46" i="1"/>
  <c r="D46" i="1" s="1"/>
  <c r="C38" i="1"/>
  <c r="D38" i="1" s="1"/>
  <c r="C34" i="1"/>
  <c r="D34" i="1" s="1"/>
  <c r="C30" i="1"/>
  <c r="D30" i="1" s="1"/>
  <c r="C37" i="1"/>
  <c r="D37" i="1" s="1"/>
  <c r="C33" i="1"/>
  <c r="C29" i="1"/>
  <c r="C55" i="1"/>
  <c r="C51" i="1"/>
  <c r="D51" i="1" s="1"/>
  <c r="C47" i="1"/>
  <c r="D47" i="1" s="1"/>
  <c r="C43" i="1"/>
  <c r="C39" i="1"/>
  <c r="D39" i="1" s="1"/>
  <c r="C35" i="1"/>
  <c r="C31" i="1"/>
  <c r="D31" i="1" s="1"/>
  <c r="C27" i="1"/>
  <c r="C25" i="1"/>
  <c r="D25" i="1" s="1"/>
  <c r="C52" i="1"/>
  <c r="D52" i="1" s="1"/>
  <c r="C48" i="1"/>
  <c r="D48" i="1" s="1"/>
  <c r="C44" i="1"/>
  <c r="D44" i="1" s="1"/>
  <c r="C40" i="1"/>
  <c r="D40" i="1" s="1"/>
  <c r="C36" i="1"/>
  <c r="D36" i="1" s="1"/>
  <c r="C32" i="1"/>
  <c r="D32" i="1" s="1"/>
  <c r="C28" i="1"/>
  <c r="D28" i="1" s="1"/>
  <c r="C18" i="1"/>
  <c r="D18" i="1" s="1"/>
  <c r="C53" i="1"/>
  <c r="D53" i="1" s="1"/>
  <c r="C49" i="1"/>
  <c r="D49" i="1" s="1"/>
  <c r="C45" i="1"/>
  <c r="D45" i="1" s="1"/>
  <c r="C41" i="1"/>
  <c r="D41" i="1" s="1"/>
  <c r="D27" i="1"/>
  <c r="D35" i="1"/>
  <c r="D43" i="1"/>
  <c r="D55" i="1"/>
  <c r="D29" i="1"/>
  <c r="D33" i="1"/>
  <c r="C26" i="1" l="1"/>
  <c r="D26" i="1" s="1"/>
</calcChain>
</file>

<file path=xl/sharedStrings.xml><?xml version="1.0" encoding="utf-8"?>
<sst xmlns="http://schemas.openxmlformats.org/spreadsheetml/2006/main" count="35" uniqueCount="24">
  <si>
    <t>CALCULADORA DE ERROR</t>
  </si>
  <si>
    <t>Parte de introducir datos (modificar las celdas blancas. No tocar celda verde)</t>
  </si>
  <si>
    <t>DATOS PARA CAMBIAR</t>
  </si>
  <si>
    <t>INFORMACIÓN ADICIONAL</t>
  </si>
  <si>
    <t>ángulo inicial (deg)</t>
  </si>
  <si>
    <t>VELOCIDAD LINEAL A LA QUE HARÁ EL EXPERIMENTO (cm/h)</t>
  </si>
  <si>
    <t>-&gt;</t>
  </si>
  <si>
    <t>ángulo final (deg)</t>
  </si>
  <si>
    <t>velocidad angular (deg/h)</t>
  </si>
  <si>
    <t>Parte de RESULTADOS (no tocar)</t>
  </si>
  <si>
    <t>RESULTADO CONCRETO</t>
  </si>
  <si>
    <t>A(1) (ángulo final)</t>
  </si>
  <si>
    <t>Tiempo real para wcte</t>
  </si>
  <si>
    <t>Tiempo para Vx cte</t>
  </si>
  <si>
    <t>Error absoluto horas</t>
  </si>
  <si>
    <t>[deg]</t>
  </si>
  <si>
    <t>h</t>
  </si>
  <si>
    <t>&lt;- ¡¡¡¡RESULTADO!!!!</t>
  </si>
  <si>
    <t>RESULTADO SEGÚN ÁNGULO FINAL</t>
  </si>
  <si>
    <t>Parte de CALCULO VELOCIDAD MEDIA (no tocar)</t>
  </si>
  <si>
    <t>A(1)</t>
  </si>
  <si>
    <t>Vy(2)_Formula</t>
  </si>
  <si>
    <t>[cm/h]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</si>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</sst>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222B35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6" xfId="0" applyNumberFormat="1" applyBorder="1"/>
    <xf numFmtId="164" fontId="0" fillId="6" borderId="7" xfId="0" applyNumberFormat="1" applyFill="1" applyBorder="1"/>
    <xf numFmtId="0" fontId="0" fillId="0" borderId="0" xfId="0" applyAlignment="1">
      <alignment horizontal="center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164" fontId="0" fillId="0" borderId="1" xfId="0" applyNumberFormat="1" applyBorder="1"/>
    <xf numFmtId="164" fontId="0" fillId="7" borderId="1" xfId="0" applyNumberFormat="1" applyFill="1" applyBorder="1"/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4" fontId="0" fillId="0" borderId="0" xfId="0" applyNumberFormat="1"/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DEL TIEMPO SEGÚN EL ÁNGULO FINAL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'[1]CALCULADORA DE ERROR'!$A$26:$A$56</c:f>
              <c:numCache>
                <c:formatCode>General</c:formatCode>
                <c:ptCount val="3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xVal>
          <c:yVal>
            <c:numRef>
              <c:f>'[1]CALCULADORA DE ERROR'!$D$26:$D$56</c:f>
              <c:numCache>
                <c:formatCode>0.000</c:formatCode>
                <c:ptCount val="31"/>
                <c:pt idx="0">
                  <c:v>2.6496297807987013E-2</c:v>
                </c:pt>
                <c:pt idx="1">
                  <c:v>2.5867406388949243E-2</c:v>
                </c:pt>
                <c:pt idx="2">
                  <c:v>2.4593279442008065E-2</c:v>
                </c:pt>
                <c:pt idx="3">
                  <c:v>2.2749589343759702E-2</c:v>
                </c:pt>
                <c:pt idx="4">
                  <c:v>2.0410578372597743E-2</c:v>
                </c:pt>
                <c:pt idx="5">
                  <c:v>1.7649253601228931E-2</c:v>
                </c:pt>
                <c:pt idx="6">
                  <c:v>1.453757518818144E-2</c:v>
                </c:pt>
                <c:pt idx="7">
                  <c:v>1.1146639118807034E-2</c:v>
                </c:pt>
                <c:pt idx="8">
                  <c:v>7.5468553954329554E-3</c:v>
                </c:pt>
                <c:pt idx="9">
                  <c:v>3.8081226349853114E-3</c:v>
                </c:pt>
                <c:pt idx="10">
                  <c:v>0</c:v>
                </c:pt>
                <c:pt idx="11">
                  <c:v>3.8081226349853114E-3</c:v>
                </c:pt>
                <c:pt idx="12">
                  <c:v>7.5468553954329554E-3</c:v>
                </c:pt>
                <c:pt idx="13">
                  <c:v>1.1146639118807034E-2</c:v>
                </c:pt>
                <c:pt idx="14">
                  <c:v>1.453757518818144E-2</c:v>
                </c:pt>
                <c:pt idx="15">
                  <c:v>1.7649253601228931E-2</c:v>
                </c:pt>
                <c:pt idx="16">
                  <c:v>2.0410578372597743E-2</c:v>
                </c:pt>
                <c:pt idx="17">
                  <c:v>2.2749589343759702E-2</c:v>
                </c:pt>
                <c:pt idx="18">
                  <c:v>2.4593279442008065E-2</c:v>
                </c:pt>
                <c:pt idx="19">
                  <c:v>2.5867406388949243E-2</c:v>
                </c:pt>
                <c:pt idx="20">
                  <c:v>2.6496297807987013E-2</c:v>
                </c:pt>
                <c:pt idx="21">
                  <c:v>2.6402648619238578E-2</c:v>
                </c:pt>
                <c:pt idx="22">
                  <c:v>2.5507309538146394E-2</c:v>
                </c:pt>
                <c:pt idx="23">
                  <c:v>2.372906540976838E-2</c:v>
                </c:pt>
                <c:pt idx="24">
                  <c:v>2.098440201304741E-2</c:v>
                </c:pt>
                <c:pt idx="25">
                  <c:v>1.7187259856857207E-2</c:v>
                </c:pt>
                <c:pt idx="26">
                  <c:v>1.2248773360596488E-2</c:v>
                </c:pt>
                <c:pt idx="27">
                  <c:v>6.0769936645237443E-3</c:v>
                </c:pt>
                <c:pt idx="28">
                  <c:v>-1.4234068533927058E-3</c:v>
                </c:pt>
                <c:pt idx="29">
                  <c:v>-1.0351450469344936E-2</c:v>
                </c:pt>
                <c:pt idx="30">
                  <c:v>-2.0810192748217826E-2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C-484A-9294-87C28C1F7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197831"/>
        <c:axId val="621322104"/>
      </c:scatterChart>
      <c:valAx>
        <c:axId val="355197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Ángulo final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322104"/>
        <c:crosses val="autoZero"/>
        <c:crossBetween val="midCat"/>
      </c:valAx>
      <c:valAx>
        <c:axId val="62132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del tiempo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5197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22</xdr:row>
      <xdr:rowOff>400050</xdr:rowOff>
    </xdr:from>
    <xdr:to>
      <xdr:col>12</xdr:col>
      <xdr:colOff>333375</xdr:colOff>
      <xdr:row>40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40CB2F-2BBE-4AFA-9569-843989149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elocidadesAngulares_SimuladorGeologicoAlic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os"/>
      <sheetName val="CALCULADORA DE ERROR"/>
      <sheetName val="velocidades medias"/>
      <sheetName val="Error"/>
      <sheetName val="Linealización"/>
      <sheetName val="Dibujos"/>
      <sheetName val="v&lt;80"/>
      <sheetName val="v&gt;80"/>
    </sheetNames>
    <sheetDataSet>
      <sheetData sheetId="0"/>
      <sheetData sheetId="1">
        <row r="26">
          <cell r="A26">
            <v>-10</v>
          </cell>
          <cell r="D26">
            <v>2.6496297807987013E-2</v>
          </cell>
        </row>
        <row r="27">
          <cell r="A27">
            <v>-9</v>
          </cell>
          <cell r="D27">
            <v>2.5867406388949243E-2</v>
          </cell>
        </row>
        <row r="28">
          <cell r="A28">
            <v>-8</v>
          </cell>
          <cell r="D28">
            <v>2.4593279442008065E-2</v>
          </cell>
        </row>
        <row r="29">
          <cell r="A29">
            <v>-7</v>
          </cell>
          <cell r="D29">
            <v>2.2749589343759702E-2</v>
          </cell>
        </row>
        <row r="30">
          <cell r="A30">
            <v>-6</v>
          </cell>
          <cell r="D30">
            <v>2.0410578372597743E-2</v>
          </cell>
        </row>
        <row r="31">
          <cell r="A31">
            <v>-5</v>
          </cell>
          <cell r="D31">
            <v>1.7649253601228931E-2</v>
          </cell>
        </row>
        <row r="32">
          <cell r="A32">
            <v>-4</v>
          </cell>
          <cell r="D32">
            <v>1.453757518818144E-2</v>
          </cell>
        </row>
        <row r="33">
          <cell r="A33">
            <v>-3</v>
          </cell>
          <cell r="D33">
            <v>1.1146639118807034E-2</v>
          </cell>
        </row>
        <row r="34">
          <cell r="A34">
            <v>-2</v>
          </cell>
          <cell r="D34">
            <v>7.5468553954329554E-3</v>
          </cell>
        </row>
        <row r="35">
          <cell r="A35">
            <v>-1</v>
          </cell>
          <cell r="D35">
            <v>3.8081226349853114E-3</v>
          </cell>
        </row>
        <row r="36">
          <cell r="A36">
            <v>0</v>
          </cell>
          <cell r="D36">
            <v>0</v>
          </cell>
        </row>
        <row r="37">
          <cell r="A37">
            <v>1</v>
          </cell>
          <cell r="D37">
            <v>3.8081226349853114E-3</v>
          </cell>
        </row>
        <row r="38">
          <cell r="A38">
            <v>2</v>
          </cell>
          <cell r="D38">
            <v>7.5468553954329554E-3</v>
          </cell>
        </row>
        <row r="39">
          <cell r="A39">
            <v>3</v>
          </cell>
          <cell r="D39">
            <v>1.1146639118807034E-2</v>
          </cell>
        </row>
        <row r="40">
          <cell r="A40">
            <v>4</v>
          </cell>
          <cell r="D40">
            <v>1.453757518818144E-2</v>
          </cell>
        </row>
        <row r="41">
          <cell r="A41">
            <v>5</v>
          </cell>
          <cell r="D41">
            <v>1.7649253601228931E-2</v>
          </cell>
        </row>
        <row r="42">
          <cell r="A42">
            <v>6</v>
          </cell>
          <cell r="D42">
            <v>2.0410578372597743E-2</v>
          </cell>
        </row>
        <row r="43">
          <cell r="A43">
            <v>7</v>
          </cell>
          <cell r="D43">
            <v>2.2749589343759702E-2</v>
          </cell>
        </row>
        <row r="44">
          <cell r="A44">
            <v>8</v>
          </cell>
          <cell r="D44">
            <v>2.4593279442008065E-2</v>
          </cell>
        </row>
        <row r="45">
          <cell r="A45">
            <v>9</v>
          </cell>
          <cell r="D45">
            <v>2.5867406388949243E-2</v>
          </cell>
        </row>
        <row r="46">
          <cell r="A46">
            <v>10</v>
          </cell>
          <cell r="D46">
            <v>2.6496297807987013E-2</v>
          </cell>
        </row>
        <row r="47">
          <cell r="A47">
            <v>11</v>
          </cell>
          <cell r="D47">
            <v>2.6402648619238578E-2</v>
          </cell>
        </row>
        <row r="48">
          <cell r="A48">
            <v>12</v>
          </cell>
          <cell r="D48">
            <v>2.5507309538146394E-2</v>
          </cell>
        </row>
        <row r="49">
          <cell r="A49">
            <v>13</v>
          </cell>
          <cell r="D49">
            <v>2.372906540976838E-2</v>
          </cell>
        </row>
        <row r="50">
          <cell r="A50">
            <v>14</v>
          </cell>
          <cell r="D50">
            <v>2.098440201304741E-2</v>
          </cell>
        </row>
        <row r="51">
          <cell r="A51">
            <v>15</v>
          </cell>
          <cell r="D51">
            <v>1.7187259856857207E-2</v>
          </cell>
        </row>
        <row r="52">
          <cell r="A52">
            <v>16</v>
          </cell>
          <cell r="D52">
            <v>1.2248773360596488E-2</v>
          </cell>
        </row>
        <row r="53">
          <cell r="A53">
            <v>17</v>
          </cell>
          <cell r="D53">
            <v>6.0769936645237443E-3</v>
          </cell>
        </row>
        <row r="54">
          <cell r="A54">
            <v>18</v>
          </cell>
          <cell r="D54">
            <v>-1.4234068533927058E-3</v>
          </cell>
        </row>
        <row r="55">
          <cell r="A55">
            <v>19</v>
          </cell>
          <cell r="D55">
            <v>-1.0351450469344936E-2</v>
          </cell>
        </row>
        <row r="56">
          <cell r="A56">
            <v>20</v>
          </cell>
          <cell r="D56">
            <v>-2.0810192748217826E-2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E03E-CBAA-4660-9F3B-F7906DA90651}">
  <dimension ref="A1:O95"/>
  <sheetViews>
    <sheetView tabSelected="1" zoomScaleNormal="100" workbookViewId="0">
      <selection activeCell="I16" sqref="I16"/>
    </sheetView>
  </sheetViews>
  <sheetFormatPr baseColWidth="10" defaultRowHeight="15" x14ac:dyDescent="0.25"/>
  <sheetData>
    <row r="1" spans="1:15" ht="18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4" spans="1:15" ht="24.75" customHeight="1" x14ac:dyDescent="0.25">
      <c r="A4" s="2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15.75" thickBot="1" x14ac:dyDescent="0.3"/>
    <row r="6" spans="1:15" ht="15.75" thickBot="1" x14ac:dyDescent="0.3">
      <c r="A6" s="3" t="s">
        <v>2</v>
      </c>
      <c r="B6" s="3"/>
      <c r="C6" s="3"/>
      <c r="F6" s="4" t="s">
        <v>3</v>
      </c>
      <c r="G6" s="5"/>
      <c r="H6" s="5"/>
      <c r="I6" s="5"/>
      <c r="J6" s="5"/>
      <c r="K6" s="5"/>
      <c r="L6" s="5"/>
      <c r="M6" s="6"/>
    </row>
    <row r="7" spans="1:15" ht="15.75" thickBot="1" x14ac:dyDescent="0.3">
      <c r="A7" s="7" t="s">
        <v>4</v>
      </c>
      <c r="B7" s="7"/>
      <c r="C7" s="8">
        <v>0</v>
      </c>
      <c r="F7" s="9" t="s">
        <v>5</v>
      </c>
      <c r="G7" s="10"/>
      <c r="H7" s="10"/>
      <c r="I7" s="10"/>
      <c r="J7" s="10"/>
      <c r="K7" s="10"/>
      <c r="L7" s="11" t="s">
        <v>6</v>
      </c>
      <c r="M7" s="12">
        <f>B$95</f>
        <v>10.101822686636341</v>
      </c>
    </row>
    <row r="8" spans="1:15" x14ac:dyDescent="0.25">
      <c r="A8" s="7" t="s">
        <v>7</v>
      </c>
      <c r="B8" s="7"/>
      <c r="C8" s="8">
        <v>15</v>
      </c>
    </row>
    <row r="9" spans="1:15" x14ac:dyDescent="0.25">
      <c r="A9" s="7" t="s">
        <v>8</v>
      </c>
      <c r="B9" s="7"/>
      <c r="C9" s="8">
        <v>8</v>
      </c>
    </row>
    <row r="11" spans="1:15" x14ac:dyDescent="0.25">
      <c r="E11" s="13"/>
      <c r="F11" s="13"/>
      <c r="G11" s="13"/>
      <c r="H11" s="13"/>
      <c r="I11" s="13"/>
      <c r="J11" s="13"/>
      <c r="K11" s="13"/>
    </row>
    <row r="13" spans="1:15" ht="21" customHeight="1" x14ac:dyDescent="0.25">
      <c r="A13" s="2" t="s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5" spans="1:15" x14ac:dyDescent="0.25">
      <c r="A15" s="3" t="s">
        <v>10</v>
      </c>
      <c r="B15" s="3"/>
      <c r="C15" s="3"/>
      <c r="D15" s="3"/>
    </row>
    <row r="16" spans="1:15" ht="45" x14ac:dyDescent="0.25">
      <c r="A16" s="14" t="s">
        <v>11</v>
      </c>
      <c r="B16" s="14" t="s">
        <v>12</v>
      </c>
      <c r="C16" s="14" t="s">
        <v>13</v>
      </c>
      <c r="D16" s="14" t="s">
        <v>14</v>
      </c>
    </row>
    <row r="17" spans="1:9" x14ac:dyDescent="0.25">
      <c r="A17" s="15" t="s">
        <v>15</v>
      </c>
      <c r="B17" s="15" t="s">
        <v>16</v>
      </c>
      <c r="C17" s="15" t="s">
        <v>16</v>
      </c>
      <c r="D17" s="15" t="s">
        <v>16</v>
      </c>
    </row>
    <row r="18" spans="1:9" x14ac:dyDescent="0.25">
      <c r="A18" s="8">
        <f>C8</f>
        <v>15</v>
      </c>
      <c r="B18" s="16">
        <f>ABS(C8-C7)/C9</f>
        <v>1.875</v>
      </c>
      <c r="C18" s="16">
        <f>ABS((70/M$7)*(TAN(RADIANS(C8))-TAN(RADIANS(C$7))))</f>
        <v>1.8567385364020901</v>
      </c>
      <c r="D18" s="17">
        <f>B18-C18</f>
        <v>1.8261463597909922E-2</v>
      </c>
      <c r="E18" s="18" t="s">
        <v>17</v>
      </c>
      <c r="F18" s="19"/>
      <c r="I18" s="20"/>
    </row>
    <row r="19" spans="1:9" x14ac:dyDescent="0.25">
      <c r="B19" s="21"/>
      <c r="C19" s="21"/>
      <c r="D19" s="21"/>
    </row>
    <row r="20" spans="1:9" x14ac:dyDescent="0.25">
      <c r="B20" s="21"/>
      <c r="C20" s="21"/>
      <c r="D20" s="21"/>
    </row>
    <row r="21" spans="1:9" x14ac:dyDescent="0.25">
      <c r="B21" s="21"/>
      <c r="C21" s="21"/>
      <c r="D21" s="21"/>
    </row>
    <row r="22" spans="1:9" x14ac:dyDescent="0.25">
      <c r="A22" s="22" t="s">
        <v>18</v>
      </c>
      <c r="B22" s="23"/>
      <c r="C22" s="23"/>
      <c r="D22" s="24"/>
    </row>
    <row r="23" spans="1:9" ht="45" x14ac:dyDescent="0.25">
      <c r="A23" s="14" t="s">
        <v>11</v>
      </c>
      <c r="B23" s="14" t="s">
        <v>12</v>
      </c>
      <c r="C23" s="14" t="s">
        <v>13</v>
      </c>
      <c r="D23" s="14" t="s">
        <v>14</v>
      </c>
    </row>
    <row r="24" spans="1:9" x14ac:dyDescent="0.25">
      <c r="A24" s="15" t="s">
        <v>15</v>
      </c>
      <c r="B24" s="15" t="s">
        <v>16</v>
      </c>
      <c r="C24" s="15" t="s">
        <v>16</v>
      </c>
      <c r="D24" s="15" t="s">
        <v>16</v>
      </c>
    </row>
    <row r="25" spans="1:9" x14ac:dyDescent="0.25">
      <c r="A25" s="8">
        <v>-10</v>
      </c>
      <c r="B25" s="16">
        <f t="shared" ref="B25:B55" si="0">ABS(A25-C$7)/C$9</f>
        <v>1.25</v>
      </c>
      <c r="C25" s="16">
        <f>ABS((70/M$7)*(TAN(RADIANS(A25))-TAN(RADIANS(C$7))))</f>
        <v>1.2218476835790144</v>
      </c>
      <c r="D25" s="16">
        <f>B25-C25</f>
        <v>2.815231642098559E-2</v>
      </c>
    </row>
    <row r="26" spans="1:9" x14ac:dyDescent="0.25">
      <c r="A26" s="8">
        <v>-9</v>
      </c>
      <c r="B26" s="16">
        <f t="shared" si="0"/>
        <v>1.125</v>
      </c>
      <c r="C26" s="16">
        <f t="shared" ref="C26:C55" si="1">ABS((70/M$7)*(TAN(RADIANS(A26))-TAN(RADIANS(C$7))))</f>
        <v>1.097515880711742</v>
      </c>
      <c r="D26" s="16">
        <f t="shared" ref="D26:D55" si="2">B26-C26</f>
        <v>2.7484119288258002E-2</v>
      </c>
    </row>
    <row r="27" spans="1:9" x14ac:dyDescent="0.25">
      <c r="A27" s="8">
        <v>-8</v>
      </c>
      <c r="B27" s="16">
        <f t="shared" si="0"/>
        <v>1</v>
      </c>
      <c r="C27" s="16">
        <f t="shared" si="1"/>
        <v>0.97386964059286685</v>
      </c>
      <c r="D27" s="16">
        <f t="shared" si="2"/>
        <v>2.6130359407133152E-2</v>
      </c>
    </row>
    <row r="28" spans="1:9" x14ac:dyDescent="0.25">
      <c r="A28" s="8">
        <v>-7</v>
      </c>
      <c r="B28" s="16">
        <f t="shared" si="0"/>
        <v>0.875</v>
      </c>
      <c r="C28" s="16">
        <f t="shared" si="1"/>
        <v>0.85082856132225571</v>
      </c>
      <c r="D28" s="16">
        <f t="shared" si="2"/>
        <v>2.4171438677744295E-2</v>
      </c>
    </row>
    <row r="29" spans="1:9" x14ac:dyDescent="0.25">
      <c r="A29" s="8">
        <v>-6</v>
      </c>
      <c r="B29" s="16">
        <f t="shared" si="0"/>
        <v>0.75</v>
      </c>
      <c r="C29" s="16">
        <f t="shared" si="1"/>
        <v>0.72831376047911534</v>
      </c>
      <c r="D29" s="16">
        <f t="shared" si="2"/>
        <v>2.1686239520884665E-2</v>
      </c>
    </row>
    <row r="30" spans="1:9" x14ac:dyDescent="0.25">
      <c r="A30" s="8">
        <v>-5</v>
      </c>
      <c r="B30" s="16">
        <f t="shared" si="0"/>
        <v>0.625</v>
      </c>
      <c r="C30" s="16">
        <f t="shared" si="1"/>
        <v>0.60624766804869457</v>
      </c>
      <c r="D30" s="16">
        <f t="shared" si="2"/>
        <v>1.8752331951305434E-2</v>
      </c>
    </row>
    <row r="31" spans="1:9" x14ac:dyDescent="0.25">
      <c r="A31" s="8">
        <v>-4</v>
      </c>
      <c r="B31" s="16">
        <f t="shared" si="0"/>
        <v>0.5</v>
      </c>
      <c r="C31" s="16">
        <f t="shared" si="1"/>
        <v>0.48455382636255745</v>
      </c>
      <c r="D31" s="16">
        <f t="shared" si="2"/>
        <v>1.5446173637442551E-2</v>
      </c>
    </row>
    <row r="32" spans="1:9" x14ac:dyDescent="0.25">
      <c r="A32" s="8">
        <v>-3</v>
      </c>
      <c r="B32" s="16">
        <f t="shared" si="0"/>
        <v>0.375</v>
      </c>
      <c r="C32" s="16">
        <f t="shared" si="1"/>
        <v>0.3631566959362677</v>
      </c>
      <c r="D32" s="16">
        <f t="shared" si="2"/>
        <v>1.1843304063732296E-2</v>
      </c>
    </row>
    <row r="33" spans="1:4" x14ac:dyDescent="0.25">
      <c r="A33" s="8">
        <v>-2</v>
      </c>
      <c r="B33" s="16">
        <f t="shared" si="0"/>
        <v>0.25</v>
      </c>
      <c r="C33" s="16">
        <f t="shared" si="1"/>
        <v>0.24198146614235261</v>
      </c>
      <c r="D33" s="16">
        <f t="shared" si="2"/>
        <v>8.0185338576473919E-3</v>
      </c>
    </row>
    <row r="34" spans="1:4" x14ac:dyDescent="0.25">
      <c r="A34" s="8">
        <v>-1</v>
      </c>
      <c r="B34" s="16">
        <f t="shared" si="0"/>
        <v>0.125</v>
      </c>
      <c r="C34" s="16">
        <f t="shared" si="1"/>
        <v>0.12095386970032816</v>
      </c>
      <c r="D34" s="16">
        <f t="shared" si="2"/>
        <v>4.0461302996718379E-3</v>
      </c>
    </row>
    <row r="35" spans="1:4" x14ac:dyDescent="0.25">
      <c r="A35" s="8">
        <v>0</v>
      </c>
      <c r="B35" s="16">
        <f t="shared" si="0"/>
        <v>0</v>
      </c>
      <c r="C35" s="16">
        <f t="shared" si="1"/>
        <v>0</v>
      </c>
      <c r="D35" s="16">
        <f t="shared" si="2"/>
        <v>0</v>
      </c>
    </row>
    <row r="36" spans="1:4" x14ac:dyDescent="0.25">
      <c r="A36" s="8">
        <v>1</v>
      </c>
      <c r="B36" s="16">
        <f t="shared" si="0"/>
        <v>0.125</v>
      </c>
      <c r="C36" s="16">
        <f t="shared" si="1"/>
        <v>0.12095386970032816</v>
      </c>
      <c r="D36" s="16">
        <f t="shared" si="2"/>
        <v>4.0461302996718379E-3</v>
      </c>
    </row>
    <row r="37" spans="1:4" x14ac:dyDescent="0.25">
      <c r="A37" s="8">
        <v>2</v>
      </c>
      <c r="B37" s="16">
        <f t="shared" si="0"/>
        <v>0.25</v>
      </c>
      <c r="C37" s="16">
        <f t="shared" si="1"/>
        <v>0.24198146614235261</v>
      </c>
      <c r="D37" s="16">
        <f t="shared" si="2"/>
        <v>8.0185338576473919E-3</v>
      </c>
    </row>
    <row r="38" spans="1:4" x14ac:dyDescent="0.25">
      <c r="A38" s="8">
        <v>3</v>
      </c>
      <c r="B38" s="16">
        <f t="shared" si="0"/>
        <v>0.375</v>
      </c>
      <c r="C38" s="16">
        <f t="shared" si="1"/>
        <v>0.3631566959362677</v>
      </c>
      <c r="D38" s="16">
        <f t="shared" si="2"/>
        <v>1.1843304063732296E-2</v>
      </c>
    </row>
    <row r="39" spans="1:4" x14ac:dyDescent="0.25">
      <c r="A39" s="8">
        <v>4</v>
      </c>
      <c r="B39" s="16">
        <f t="shared" si="0"/>
        <v>0.5</v>
      </c>
      <c r="C39" s="16">
        <f t="shared" si="1"/>
        <v>0.48455382636255745</v>
      </c>
      <c r="D39" s="16">
        <f t="shared" si="2"/>
        <v>1.5446173637442551E-2</v>
      </c>
    </row>
    <row r="40" spans="1:4" x14ac:dyDescent="0.25">
      <c r="A40" s="8">
        <v>5</v>
      </c>
      <c r="B40" s="16">
        <f t="shared" si="0"/>
        <v>0.625</v>
      </c>
      <c r="C40" s="16">
        <f t="shared" si="1"/>
        <v>0.60624766804869457</v>
      </c>
      <c r="D40" s="16">
        <f t="shared" si="2"/>
        <v>1.8752331951305434E-2</v>
      </c>
    </row>
    <row r="41" spans="1:4" x14ac:dyDescent="0.25">
      <c r="A41" s="8">
        <v>6</v>
      </c>
      <c r="B41" s="16">
        <f t="shared" si="0"/>
        <v>0.75</v>
      </c>
      <c r="C41" s="16">
        <f t="shared" si="1"/>
        <v>0.72831376047911534</v>
      </c>
      <c r="D41" s="16">
        <f t="shared" si="2"/>
        <v>2.1686239520884665E-2</v>
      </c>
    </row>
    <row r="42" spans="1:4" x14ac:dyDescent="0.25">
      <c r="A42" s="8">
        <v>7</v>
      </c>
      <c r="B42" s="16">
        <f t="shared" si="0"/>
        <v>0.875</v>
      </c>
      <c r="C42" s="16">
        <f t="shared" si="1"/>
        <v>0.85082856132225571</v>
      </c>
      <c r="D42" s="16">
        <f t="shared" si="2"/>
        <v>2.4171438677744295E-2</v>
      </c>
    </row>
    <row r="43" spans="1:4" x14ac:dyDescent="0.25">
      <c r="A43" s="8">
        <v>8</v>
      </c>
      <c r="B43" s="16">
        <f t="shared" si="0"/>
        <v>1</v>
      </c>
      <c r="C43" s="16">
        <f t="shared" si="1"/>
        <v>0.97386964059286685</v>
      </c>
      <c r="D43" s="16">
        <f t="shared" si="2"/>
        <v>2.6130359407133152E-2</v>
      </c>
    </row>
    <row r="44" spans="1:4" x14ac:dyDescent="0.25">
      <c r="A44" s="8">
        <v>9</v>
      </c>
      <c r="B44" s="16">
        <f t="shared" si="0"/>
        <v>1.125</v>
      </c>
      <c r="C44" s="16">
        <f t="shared" si="1"/>
        <v>1.097515880711742</v>
      </c>
      <c r="D44" s="16">
        <f t="shared" si="2"/>
        <v>2.7484119288258002E-2</v>
      </c>
    </row>
    <row r="45" spans="1:4" x14ac:dyDescent="0.25">
      <c r="A45" s="8">
        <v>10</v>
      </c>
      <c r="B45" s="16">
        <f t="shared" si="0"/>
        <v>1.25</v>
      </c>
      <c r="C45" s="16">
        <f t="shared" si="1"/>
        <v>1.2218476835790144</v>
      </c>
      <c r="D45" s="16">
        <f t="shared" si="2"/>
        <v>2.815231642098559E-2</v>
      </c>
    </row>
    <row r="46" spans="1:4" x14ac:dyDescent="0.25">
      <c r="A46" s="8">
        <v>11</v>
      </c>
      <c r="B46" s="16">
        <f t="shared" si="0"/>
        <v>1.375</v>
      </c>
      <c r="C46" s="16">
        <f t="shared" si="1"/>
        <v>1.3469471858420596</v>
      </c>
      <c r="D46" s="16">
        <f t="shared" si="2"/>
        <v>2.8052814157940364E-2</v>
      </c>
    </row>
    <row r="47" spans="1:4" x14ac:dyDescent="0.25">
      <c r="A47" s="8">
        <v>12</v>
      </c>
      <c r="B47" s="16">
        <f t="shared" si="0"/>
        <v>1.5</v>
      </c>
      <c r="C47" s="16">
        <f t="shared" si="1"/>
        <v>1.4728984836157204</v>
      </c>
      <c r="D47" s="16">
        <f t="shared" si="2"/>
        <v>2.71015163842796E-2</v>
      </c>
    </row>
    <row r="48" spans="1:4" x14ac:dyDescent="0.25">
      <c r="A48" s="8">
        <v>13</v>
      </c>
      <c r="B48" s="16">
        <f t="shared" si="0"/>
        <v>1.625</v>
      </c>
      <c r="C48" s="16">
        <f t="shared" si="1"/>
        <v>1.5997878680021218</v>
      </c>
      <c r="D48" s="16">
        <f t="shared" si="2"/>
        <v>2.5212131997878195E-2</v>
      </c>
    </row>
    <row r="49" spans="1:15" x14ac:dyDescent="0.25">
      <c r="A49" s="8">
        <v>14</v>
      </c>
      <c r="B49" s="16">
        <f t="shared" si="0"/>
        <v>1.75</v>
      </c>
      <c r="C49" s="16">
        <f t="shared" si="1"/>
        <v>1.7277040728611379</v>
      </c>
      <c r="D49" s="16">
        <f t="shared" si="2"/>
        <v>2.2295927138862082E-2</v>
      </c>
    </row>
    <row r="50" spans="1:15" x14ac:dyDescent="0.25">
      <c r="A50" s="8">
        <v>15</v>
      </c>
      <c r="B50" s="16">
        <f t="shared" si="0"/>
        <v>1.875</v>
      </c>
      <c r="C50" s="16">
        <f t="shared" si="1"/>
        <v>1.8567385364020901</v>
      </c>
      <c r="D50" s="16">
        <f t="shared" si="2"/>
        <v>1.8261463597909922E-2</v>
      </c>
    </row>
    <row r="51" spans="1:15" x14ac:dyDescent="0.25">
      <c r="A51" s="8">
        <v>16</v>
      </c>
      <c r="B51" s="16">
        <f t="shared" si="0"/>
        <v>2</v>
      </c>
      <c r="C51" s="16">
        <f t="shared" si="1"/>
        <v>1.9869856783043671</v>
      </c>
      <c r="D51" s="16">
        <f t="shared" si="2"/>
        <v>1.301432169563288E-2</v>
      </c>
    </row>
    <row r="52" spans="1:15" x14ac:dyDescent="0.25">
      <c r="A52" s="8">
        <v>17</v>
      </c>
      <c r="B52" s="16">
        <f t="shared" si="0"/>
        <v>2.125</v>
      </c>
      <c r="C52" s="16">
        <f t="shared" si="1"/>
        <v>2.1185431942314445</v>
      </c>
      <c r="D52" s="16">
        <f t="shared" si="2"/>
        <v>6.4568057685554514E-3</v>
      </c>
    </row>
    <row r="53" spans="1:15" x14ac:dyDescent="0.25">
      <c r="A53" s="8">
        <v>18</v>
      </c>
      <c r="B53" s="16">
        <f t="shared" si="0"/>
        <v>2.25</v>
      </c>
      <c r="C53" s="16">
        <f t="shared" si="1"/>
        <v>2.251512369781731</v>
      </c>
      <c r="D53" s="16">
        <f t="shared" si="2"/>
        <v>-1.5123697817309711E-3</v>
      </c>
    </row>
    <row r="54" spans="1:15" x14ac:dyDescent="0.25">
      <c r="A54" s="8">
        <v>19</v>
      </c>
      <c r="B54" s="16">
        <f t="shared" si="0"/>
        <v>2.375</v>
      </c>
      <c r="C54" s="16">
        <f t="shared" si="1"/>
        <v>2.3859984161236802</v>
      </c>
      <c r="D54" s="16">
        <f t="shared" si="2"/>
        <v>-1.0998416123680244E-2</v>
      </c>
    </row>
    <row r="55" spans="1:15" x14ac:dyDescent="0.25">
      <c r="A55" s="8">
        <v>20</v>
      </c>
      <c r="B55" s="16">
        <f t="shared" si="0"/>
        <v>2.5</v>
      </c>
      <c r="C55" s="16">
        <f t="shared" si="1"/>
        <v>2.5221108297949826</v>
      </c>
      <c r="D55" s="16">
        <f t="shared" si="2"/>
        <v>-2.2110829794982578E-2</v>
      </c>
    </row>
    <row r="60" spans="1:15" x14ac:dyDescent="0.25">
      <c r="A60" s="2" t="s">
        <v>19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2" spans="1:15" x14ac:dyDescent="0.25">
      <c r="A62" s="25" t="s">
        <v>20</v>
      </c>
      <c r="B62" s="25" t="s">
        <v>21</v>
      </c>
    </row>
    <row r="63" spans="1:15" x14ac:dyDescent="0.25">
      <c r="A63" s="25" t="s">
        <v>15</v>
      </c>
      <c r="B63" s="25" t="s">
        <v>22</v>
      </c>
    </row>
    <row r="64" spans="1:15" x14ac:dyDescent="0.25">
      <c r="A64" s="8">
        <v>-10</v>
      </c>
      <c r="B64" s="16">
        <f>70*RADIANS(C$9)*(_xlfn.SEC(RADIANS(A64)))^2</f>
        <v>10.077724384194608</v>
      </c>
    </row>
    <row r="65" spans="1:2" x14ac:dyDescent="0.25">
      <c r="A65" s="8">
        <v>-9</v>
      </c>
      <c r="B65" s="16">
        <f t="shared" ref="B65:B94" si="3">70*RADIANS(C$9)*(_xlfn.SEC(RADIANS(A65)))^2</f>
        <v>10.019026849850277</v>
      </c>
    </row>
    <row r="66" spans="1:2" x14ac:dyDescent="0.25">
      <c r="A66" s="8">
        <v>-8</v>
      </c>
      <c r="B66" s="16">
        <f t="shared" si="3"/>
        <v>9.9668940982321921</v>
      </c>
    </row>
    <row r="67" spans="1:2" x14ac:dyDescent="0.25">
      <c r="A67" s="8">
        <v>-7</v>
      </c>
      <c r="B67" s="16">
        <f t="shared" si="3"/>
        <v>9.9211947534815277</v>
      </c>
    </row>
    <row r="68" spans="1:2" x14ac:dyDescent="0.25">
      <c r="A68" s="8">
        <v>-6</v>
      </c>
      <c r="B68" s="16">
        <f t="shared" si="3"/>
        <v>9.8818144890124273</v>
      </c>
    </row>
    <row r="69" spans="1:2" x14ac:dyDescent="0.25">
      <c r="A69" s="8">
        <v>-5</v>
      </c>
      <c r="B69" s="16">
        <f t="shared" si="3"/>
        <v>9.8486554139413709</v>
      </c>
    </row>
    <row r="70" spans="1:2" x14ac:dyDescent="0.25">
      <c r="A70" s="8">
        <v>-4</v>
      </c>
      <c r="B70" s="16">
        <f t="shared" si="3"/>
        <v>9.8216355521878675</v>
      </c>
    </row>
    <row r="71" spans="1:2" x14ac:dyDescent="0.25">
      <c r="A71" s="8">
        <v>-3</v>
      </c>
      <c r="B71" s="16">
        <f t="shared" si="3"/>
        <v>9.8006884094532118</v>
      </c>
    </row>
    <row r="72" spans="1:2" x14ac:dyDescent="0.25">
      <c r="A72" s="8">
        <v>-2</v>
      </c>
      <c r="B72" s="16">
        <f t="shared" si="3"/>
        <v>9.7857626241290774</v>
      </c>
    </row>
    <row r="73" spans="1:2" x14ac:dyDescent="0.25">
      <c r="A73" s="8">
        <v>-1</v>
      </c>
      <c r="B73" s="16">
        <f t="shared" si="3"/>
        <v>9.7768216989773133</v>
      </c>
    </row>
    <row r="74" spans="1:2" x14ac:dyDescent="0.25">
      <c r="A74" s="8">
        <v>0</v>
      </c>
      <c r="B74" s="16">
        <f t="shared" si="3"/>
        <v>9.7738438111682449</v>
      </c>
    </row>
    <row r="75" spans="1:2" x14ac:dyDescent="0.25">
      <c r="A75" s="8">
        <v>1</v>
      </c>
      <c r="B75" s="16">
        <f t="shared" si="3"/>
        <v>9.7768216989773133</v>
      </c>
    </row>
    <row r="76" spans="1:2" x14ac:dyDescent="0.25">
      <c r="A76" s="8">
        <v>2</v>
      </c>
      <c r="B76" s="16">
        <f t="shared" si="3"/>
        <v>9.7857626241290774</v>
      </c>
    </row>
    <row r="77" spans="1:2" x14ac:dyDescent="0.25">
      <c r="A77" s="8">
        <v>3</v>
      </c>
      <c r="B77" s="16">
        <f t="shared" si="3"/>
        <v>9.8006884094532118</v>
      </c>
    </row>
    <row r="78" spans="1:2" x14ac:dyDescent="0.25">
      <c r="A78" s="8">
        <v>4</v>
      </c>
      <c r="B78" s="16">
        <f t="shared" si="3"/>
        <v>9.8216355521878675</v>
      </c>
    </row>
    <row r="79" spans="1:2" x14ac:dyDescent="0.25">
      <c r="A79" s="8">
        <v>5</v>
      </c>
      <c r="B79" s="16">
        <f t="shared" si="3"/>
        <v>9.8486554139413709</v>
      </c>
    </row>
    <row r="80" spans="1:2" x14ac:dyDescent="0.25">
      <c r="A80" s="8">
        <v>6</v>
      </c>
      <c r="B80" s="16">
        <f t="shared" si="3"/>
        <v>9.8818144890124273</v>
      </c>
    </row>
    <row r="81" spans="1:2" x14ac:dyDescent="0.25">
      <c r="A81" s="8">
        <v>7</v>
      </c>
      <c r="B81" s="16">
        <f t="shared" si="3"/>
        <v>9.9211947534815277</v>
      </c>
    </row>
    <row r="82" spans="1:2" x14ac:dyDescent="0.25">
      <c r="A82" s="8">
        <v>8</v>
      </c>
      <c r="B82" s="16">
        <f t="shared" si="3"/>
        <v>9.9668940982321921</v>
      </c>
    </row>
    <row r="83" spans="1:2" x14ac:dyDescent="0.25">
      <c r="A83" s="8">
        <v>9</v>
      </c>
      <c r="B83" s="16">
        <f t="shared" si="3"/>
        <v>10.019026849850277</v>
      </c>
    </row>
    <row r="84" spans="1:2" x14ac:dyDescent="0.25">
      <c r="A84" s="8">
        <v>10</v>
      </c>
      <c r="B84" s="16">
        <f t="shared" si="3"/>
        <v>10.077724384194608</v>
      </c>
    </row>
    <row r="85" spans="1:2" x14ac:dyDescent="0.25">
      <c r="A85" s="8">
        <v>11</v>
      </c>
      <c r="B85" s="16">
        <f t="shared" si="3"/>
        <v>10.143135838345129</v>
      </c>
    </row>
    <row r="86" spans="1:2" x14ac:dyDescent="0.25">
      <c r="A86" s="8">
        <v>12</v>
      </c>
      <c r="B86" s="16">
        <f t="shared" si="3"/>
        <v>10.215428927629622</v>
      </c>
    </row>
    <row r="87" spans="1:2" x14ac:dyDescent="0.25">
      <c r="A87" s="8">
        <v>13</v>
      </c>
      <c r="B87" s="16">
        <f t="shared" si="3"/>
        <v>10.294790875522175</v>
      </c>
    </row>
    <row r="88" spans="1:2" x14ac:dyDescent="0.25">
      <c r="A88" s="8">
        <v>14</v>
      </c>
      <c r="B88" s="16">
        <f t="shared" si="3"/>
        <v>10.381429465414246</v>
      </c>
    </row>
    <row r="89" spans="1:2" x14ac:dyDescent="0.25">
      <c r="A89" s="8">
        <v>15</v>
      </c>
      <c r="B89" s="16">
        <f t="shared" si="3"/>
        <v>10.475574224601829</v>
      </c>
    </row>
    <row r="90" spans="1:2" x14ac:dyDescent="0.25">
      <c r="A90" s="8">
        <v>16</v>
      </c>
      <c r="B90" s="16">
        <f t="shared" si="3"/>
        <v>10.577477752333289</v>
      </c>
    </row>
    <row r="91" spans="1:2" x14ac:dyDescent="0.25">
      <c r="A91" s="8">
        <v>17</v>
      </c>
      <c r="B91" s="16">
        <f t="shared" si="3"/>
        <v>10.687417205448488</v>
      </c>
    </row>
    <row r="92" spans="1:2" x14ac:dyDescent="0.25">
      <c r="A92" s="8">
        <v>18</v>
      </c>
      <c r="B92" s="16">
        <f t="shared" si="3"/>
        <v>10.805695957041364</v>
      </c>
    </row>
    <row r="93" spans="1:2" x14ac:dyDescent="0.25">
      <c r="A93" s="8">
        <v>19</v>
      </c>
      <c r="B93" s="16">
        <f t="shared" si="3"/>
        <v>10.932645445730948</v>
      </c>
    </row>
    <row r="94" spans="1:2" x14ac:dyDescent="0.25">
      <c r="A94" s="8">
        <v>20</v>
      </c>
      <c r="B94" s="16">
        <f t="shared" si="3"/>
        <v>11.068627235571535</v>
      </c>
    </row>
    <row r="95" spans="1:2" x14ac:dyDescent="0.25">
      <c r="A95" s="26" t="s">
        <v>23</v>
      </c>
      <c r="B95" s="27">
        <f>SUM(B64:B94)/31</f>
        <v>10.101822686636341</v>
      </c>
    </row>
  </sheetData>
  <mergeCells count="13">
    <mergeCell ref="A60:O60"/>
    <mergeCell ref="A8:B8"/>
    <mergeCell ref="A9:B9"/>
    <mergeCell ref="A13:O13"/>
    <mergeCell ref="A15:D15"/>
    <mergeCell ref="E18:F18"/>
    <mergeCell ref="A22:D22"/>
    <mergeCell ref="A1:O1"/>
    <mergeCell ref="A4:O4"/>
    <mergeCell ref="A6:C6"/>
    <mergeCell ref="F6:M6"/>
    <mergeCell ref="A7:B7"/>
    <mergeCell ref="F7:K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</dc:creator>
  <cp:lastModifiedBy>alicia</cp:lastModifiedBy>
  <dcterms:created xsi:type="dcterms:W3CDTF">2022-04-16T14:58:14Z</dcterms:created>
  <dcterms:modified xsi:type="dcterms:W3CDTF">2022-04-16T17:48:16Z</dcterms:modified>
</cp:coreProperties>
</file>