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18" i="1"/>
  <c r="D18" i="1"/>
  <c r="D19" i="1"/>
  <c r="D20" i="1"/>
  <c r="D21" i="1"/>
  <c r="D22" i="1"/>
  <c r="D23" i="1"/>
  <c r="H19" i="1"/>
  <c r="H20" i="1"/>
  <c r="H21" i="1"/>
  <c r="H22" i="1"/>
  <c r="H23" i="1"/>
  <c r="H24" i="1"/>
  <c r="G19" i="1"/>
  <c r="G20" i="1"/>
  <c r="G21" i="1"/>
  <c r="G22" i="1"/>
  <c r="G23" i="1"/>
  <c r="G24" i="1"/>
  <c r="G18" i="1"/>
  <c r="F19" i="1"/>
  <c r="F20" i="1"/>
  <c r="F21" i="1"/>
  <c r="F22" i="1"/>
  <c r="F23" i="1"/>
  <c r="F24" i="1"/>
  <c r="F18" i="1"/>
  <c r="E19" i="1"/>
  <c r="E20" i="1"/>
  <c r="E21" i="1"/>
  <c r="E22" i="1"/>
  <c r="E23" i="1"/>
  <c r="E24" i="1"/>
  <c r="E18" i="1"/>
  <c r="D24" i="1"/>
  <c r="I3" i="1"/>
  <c r="I4" i="1"/>
  <c r="I5" i="1"/>
  <c r="I6" i="1"/>
  <c r="I7" i="1"/>
  <c r="I8" i="1"/>
  <c r="I2" i="1"/>
  <c r="H18" i="1" s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2" i="1"/>
  <c r="D2" i="1"/>
  <c r="D3" i="1"/>
  <c r="D4" i="1"/>
  <c r="D5" i="1"/>
  <c r="D6" i="1"/>
  <c r="D7" i="1"/>
  <c r="D8" i="1"/>
  <c r="F3" i="1"/>
  <c r="F4" i="1"/>
  <c r="F5" i="1"/>
  <c r="F6" i="1"/>
  <c r="F7" i="1"/>
  <c r="F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<sst xmlns="http://schemas.openxmlformats.org/spreadsheetml/2006/main" count="16" uniqueCount="15">
  <si>
    <t>Potencia</t>
  </si>
  <si>
    <t>Rendimiento</t>
  </si>
  <si>
    <t>rho</t>
  </si>
  <si>
    <t>kg/m3</t>
  </si>
  <si>
    <t>Potencia W</t>
  </si>
  <si>
    <t>Caudal m3/s</t>
  </si>
  <si>
    <t>Caudal lt/s</t>
  </si>
  <si>
    <t>TDH m</t>
  </si>
  <si>
    <t>g</t>
  </si>
  <si>
    <t>TDH N/m2</t>
  </si>
  <si>
    <t>m/s2</t>
  </si>
  <si>
    <t>TDH[N/m2]</t>
  </si>
  <si>
    <t>Potencia Bomba [kW]</t>
  </si>
  <si>
    <t>Potencia Motor [kW]</t>
  </si>
  <si>
    <t>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</si>
</sst>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Hoja1!$C$18:$C$24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9.6999999999999993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</c:numCache>
            </c:numRef>
          </c:xVal>
          <c:yVal>
            <c:numRef>
              <c:f>Hoja1!$H$18:$H$24</c:f>
              <c:numCache>
                <c:formatCode>#,#00%</c:formatCode>
                <c:ptCount val="7"/>
                <c:pt idx="0">
                  <c:v>0</c:v>
                </c:pt>
                <c:pt idx="1">
                  <c:v>0.19052669999999999</c:v>
                </c:pt>
                <c:pt idx="2">
                  <c:v>0.29197598181818191</c:v>
                </c:pt>
                <c:pt idx="3">
                  <c:v>0.28890697876923083</c:v>
                </c:pt>
                <c:pt idx="4">
                  <c:v>0.22229595393939397</c:v>
                </c:pt>
                <c:pt idx="5">
                  <c:v>0.17657964745098043</c:v>
                </c:pt>
                <c:pt idx="6">
                  <c:v>0.119592144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1216"/>
        <c:axId val="53072256"/>
      </c:scatterChart>
      <c:valAx>
        <c:axId val="530812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3072256"/>
        <c:crosses val="autoZero"/>
        <c:crossBetween val="midCat"/>
      </c:valAx>
      <c:valAx>
        <c:axId val="53072256"/>
        <c:scaling>
          <c:orientation val="minMax"/>
        </c:scaling>
        <c:delete val="0"/>
        <c:axPos val="l"/>
        <c:majorGridlines/>
        <c:minorGridlines/>
        <c:numFmt formatCode="#,#00%" sourceLinked="1"/>
        <c:majorTickMark val="out"/>
        <c:minorTickMark val="none"/>
        <c:tickLblPos val="nextTo"/>
        <c:crossAx val="53081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7</xdr:row>
      <xdr:rowOff>28574</xdr:rowOff>
    </xdr:from>
    <xdr:to>
      <xdr:col>18</xdr:col>
      <xdr:colOff>247650</xdr:colOff>
      <xdr:row>22</xdr:row>
      <xdr:rowOff>19049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Normal="100" workbookViewId="0">
      <selection activeCell="H18" sqref="H18:H24"/>
    </sheetView>
  </sheetViews>
  <sheetFormatPr baseColWidth="10" defaultRowHeight="15" x14ac:dyDescent="0.25"/>
  <sheetData>
    <row r="1" spans="1:9" x14ac:dyDescent="0.25">
      <c r="A1" t="s">
        <v>6</v>
      </c>
      <c r="B1" t="s">
        <v>5</v>
      </c>
      <c r="C1" t="s">
        <v>0</v>
      </c>
      <c r="D1" t="s">
        <v>4</v>
      </c>
      <c r="E1" t="s">
        <v>7</v>
      </c>
      <c r="F1" t="s">
        <v>9</v>
      </c>
      <c r="G1" t="s">
        <v>1</v>
      </c>
    </row>
    <row r="2" spans="1:9" x14ac:dyDescent="0.25">
      <c r="A2">
        <v>0</v>
      </c>
      <c r="B2">
        <f>0.001*A2</f>
        <v>0</v>
      </c>
      <c r="C2">
        <v>6</v>
      </c>
      <c r="D2">
        <f>C2*1000</f>
        <v>6000</v>
      </c>
      <c r="E2">
        <v>46.1</v>
      </c>
      <c r="F2">
        <f>$B$10*E2*$B$11</f>
        <v>450424.66000000009</v>
      </c>
      <c r="G2" s="2">
        <f>F2*B2</f>
        <v>0</v>
      </c>
      <c r="H2">
        <f>G2/1000</f>
        <v>0</v>
      </c>
      <c r="I2">
        <f>H2/C2</f>
        <v>0</v>
      </c>
    </row>
    <row r="3" spans="1:9" x14ac:dyDescent="0.25">
      <c r="A3">
        <v>3</v>
      </c>
      <c r="B3">
        <f t="shared" ref="B3:B8" si="0">0.001*A3</f>
        <v>3.0000000000000001E-3</v>
      </c>
      <c r="C3">
        <v>6.7</v>
      </c>
      <c r="D3">
        <f t="shared" ref="D3:D8" si="1">C3*1000</f>
        <v>6700</v>
      </c>
      <c r="E3">
        <v>43.55</v>
      </c>
      <c r="F3">
        <f t="shared" ref="F3:F8" si="2">$B$10*E3*$B$11</f>
        <v>425509.63</v>
      </c>
      <c r="G3" s="2">
        <f t="shared" ref="G3:G8" si="3">F3*B3</f>
        <v>1276.52889</v>
      </c>
      <c r="H3">
        <f t="shared" ref="H3:H8" si="4">G3/1000</f>
        <v>1.27652889</v>
      </c>
      <c r="I3">
        <f t="shared" ref="I3:I8" si="5">H3/C3</f>
        <v>0.19052669999999999</v>
      </c>
    </row>
    <row r="4" spans="1:9" x14ac:dyDescent="0.25">
      <c r="A4">
        <v>6</v>
      </c>
      <c r="B4">
        <f t="shared" si="0"/>
        <v>6.0000000000000001E-3</v>
      </c>
      <c r="C4">
        <v>7.7</v>
      </c>
      <c r="D4">
        <f t="shared" si="1"/>
        <v>7700</v>
      </c>
      <c r="E4">
        <v>38.35</v>
      </c>
      <c r="F4">
        <f t="shared" si="2"/>
        <v>374702.51000000007</v>
      </c>
      <c r="G4" s="2">
        <f t="shared" si="3"/>
        <v>2248.2150600000004</v>
      </c>
      <c r="H4">
        <f t="shared" si="4"/>
        <v>2.2482150600000006</v>
      </c>
      <c r="I4">
        <f t="shared" si="5"/>
        <v>0.29197598181818191</v>
      </c>
    </row>
    <row r="5" spans="1:9" x14ac:dyDescent="0.25">
      <c r="A5">
        <v>9.6999999999999993</v>
      </c>
      <c r="B5">
        <f t="shared" si="0"/>
        <v>9.7000000000000003E-3</v>
      </c>
      <c r="C5">
        <v>9.1</v>
      </c>
      <c r="D5">
        <f t="shared" si="1"/>
        <v>9100</v>
      </c>
      <c r="E5">
        <v>27.74</v>
      </c>
      <c r="F5">
        <f t="shared" si="2"/>
        <v>271036.44400000002</v>
      </c>
      <c r="G5" s="2">
        <f t="shared" si="3"/>
        <v>2629.0535068000004</v>
      </c>
      <c r="H5">
        <f t="shared" si="4"/>
        <v>2.6290535068000005</v>
      </c>
      <c r="I5">
        <f t="shared" si="5"/>
        <v>0.28890697876923083</v>
      </c>
    </row>
    <row r="6" spans="1:9" x14ac:dyDescent="0.25">
      <c r="A6">
        <v>12</v>
      </c>
      <c r="B6">
        <f t="shared" si="0"/>
        <v>1.2E-2</v>
      </c>
      <c r="C6">
        <v>9.9</v>
      </c>
      <c r="D6">
        <f t="shared" si="1"/>
        <v>9900</v>
      </c>
      <c r="E6">
        <v>18.77</v>
      </c>
      <c r="F6">
        <f t="shared" si="2"/>
        <v>183394.16200000001</v>
      </c>
      <c r="G6" s="2">
        <f t="shared" si="3"/>
        <v>2200.7299440000002</v>
      </c>
      <c r="H6">
        <f t="shared" si="4"/>
        <v>2.2007299440000003</v>
      </c>
      <c r="I6">
        <f t="shared" si="5"/>
        <v>0.22229595393939397</v>
      </c>
    </row>
    <row r="7" spans="1:9" x14ac:dyDescent="0.25">
      <c r="A7">
        <v>13</v>
      </c>
      <c r="B7">
        <f t="shared" si="0"/>
        <v>1.3000000000000001E-2</v>
      </c>
      <c r="C7">
        <v>10.199999999999999</v>
      </c>
      <c r="D7">
        <f t="shared" si="1"/>
        <v>10200</v>
      </c>
      <c r="E7">
        <v>14.18</v>
      </c>
      <c r="F7">
        <f t="shared" si="2"/>
        <v>138547.10800000001</v>
      </c>
      <c r="G7" s="2">
        <f t="shared" si="3"/>
        <v>1801.1124040000002</v>
      </c>
      <c r="H7">
        <f t="shared" si="4"/>
        <v>1.8011124040000002</v>
      </c>
      <c r="I7">
        <f t="shared" si="5"/>
        <v>0.17657964745098043</v>
      </c>
    </row>
    <row r="8" spans="1:9" x14ac:dyDescent="0.25">
      <c r="A8">
        <v>14</v>
      </c>
      <c r="B8">
        <f t="shared" si="0"/>
        <v>1.4E-2</v>
      </c>
      <c r="C8">
        <v>10.5</v>
      </c>
      <c r="D8">
        <f t="shared" si="1"/>
        <v>10500</v>
      </c>
      <c r="E8">
        <v>9.18</v>
      </c>
      <c r="F8">
        <f t="shared" si="2"/>
        <v>89694.107999999993</v>
      </c>
      <c r="G8" s="2">
        <f t="shared" si="3"/>
        <v>1255.7175119999999</v>
      </c>
      <c r="H8">
        <f t="shared" si="4"/>
        <v>1.2557175119999999</v>
      </c>
      <c r="I8">
        <f t="shared" si="5"/>
        <v>0.119592144</v>
      </c>
    </row>
    <row r="9" spans="1:9" x14ac:dyDescent="0.25">
      <c r="G9" s="1"/>
    </row>
    <row r="10" spans="1:9" x14ac:dyDescent="0.25">
      <c r="A10" t="s">
        <v>2</v>
      </c>
      <c r="B10">
        <v>997</v>
      </c>
      <c r="C10" t="s">
        <v>3</v>
      </c>
    </row>
    <row r="11" spans="1:9" x14ac:dyDescent="0.25">
      <c r="A11" t="s">
        <v>8</v>
      </c>
      <c r="B11">
        <v>9.8000000000000007</v>
      </c>
      <c r="C11" t="s">
        <v>10</v>
      </c>
    </row>
    <row r="17" spans="3:8" x14ac:dyDescent="0.25">
      <c r="D17" s="3" t="s">
        <v>14</v>
      </c>
      <c r="E17" s="3" t="s">
        <v>11</v>
      </c>
      <c r="F17" s="3" t="s">
        <v>12</v>
      </c>
      <c r="G17" s="3" t="s">
        <v>13</v>
      </c>
      <c r="H17" s="3" t="s">
        <v>1</v>
      </c>
    </row>
    <row r="18" spans="3:8" x14ac:dyDescent="0.25">
      <c r="C18">
        <f>A2</f>
        <v>0</v>
      </c>
      <c r="D18" s="3">
        <f>B2</f>
        <v>0</v>
      </c>
      <c r="E18" s="3">
        <f>F2</f>
        <v>450424.66000000009</v>
      </c>
      <c r="F18" s="3">
        <f>H2</f>
        <v>0</v>
      </c>
      <c r="G18" s="3">
        <f>C2</f>
        <v>6</v>
      </c>
      <c r="H18" s="4">
        <f>I2</f>
        <v>0</v>
      </c>
    </row>
    <row r="19" spans="3:8" x14ac:dyDescent="0.25">
      <c r="C19">
        <f t="shared" ref="C19:C24" si="6">A3</f>
        <v>3</v>
      </c>
      <c r="D19" s="3">
        <f t="shared" ref="D18:D24" si="7">B3</f>
        <v>3.0000000000000001E-3</v>
      </c>
      <c r="E19" s="3">
        <f t="shared" ref="E19:E24" si="8">F3</f>
        <v>425509.63</v>
      </c>
      <c r="F19" s="3">
        <f t="shared" ref="F19:F24" si="9">H3</f>
        <v>1.27652889</v>
      </c>
      <c r="G19" s="3">
        <f t="shared" ref="G19:G24" si="10">C3</f>
        <v>6.7</v>
      </c>
      <c r="H19" s="4">
        <f t="shared" ref="H19:H24" si="11">I3</f>
        <v>0.19052669999999999</v>
      </c>
    </row>
    <row r="20" spans="3:8" x14ac:dyDescent="0.25">
      <c r="C20">
        <f t="shared" si="6"/>
        <v>6</v>
      </c>
      <c r="D20" s="3">
        <f t="shared" si="7"/>
        <v>6.0000000000000001E-3</v>
      </c>
      <c r="E20" s="3">
        <f t="shared" si="8"/>
        <v>374702.51000000007</v>
      </c>
      <c r="F20" s="3">
        <f t="shared" si="9"/>
        <v>2.2482150600000006</v>
      </c>
      <c r="G20" s="3">
        <f t="shared" si="10"/>
        <v>7.7</v>
      </c>
      <c r="H20" s="4">
        <f t="shared" si="11"/>
        <v>0.29197598181818191</v>
      </c>
    </row>
    <row r="21" spans="3:8" x14ac:dyDescent="0.25">
      <c r="C21">
        <f t="shared" si="6"/>
        <v>9.6999999999999993</v>
      </c>
      <c r="D21" s="3">
        <f t="shared" si="7"/>
        <v>9.7000000000000003E-3</v>
      </c>
      <c r="E21" s="3">
        <f t="shared" si="8"/>
        <v>271036.44400000002</v>
      </c>
      <c r="F21" s="3">
        <f t="shared" si="9"/>
        <v>2.6290535068000005</v>
      </c>
      <c r="G21" s="3">
        <f t="shared" si="10"/>
        <v>9.1</v>
      </c>
      <c r="H21" s="4">
        <f t="shared" si="11"/>
        <v>0.28890697876923083</v>
      </c>
    </row>
    <row r="22" spans="3:8" x14ac:dyDescent="0.25">
      <c r="C22">
        <f t="shared" si="6"/>
        <v>12</v>
      </c>
      <c r="D22" s="3">
        <f t="shared" si="7"/>
        <v>1.2E-2</v>
      </c>
      <c r="E22" s="3">
        <f t="shared" si="8"/>
        <v>183394.16200000001</v>
      </c>
      <c r="F22" s="3">
        <f t="shared" si="9"/>
        <v>2.2007299440000003</v>
      </c>
      <c r="G22" s="3">
        <f t="shared" si="10"/>
        <v>9.9</v>
      </c>
      <c r="H22" s="4">
        <f t="shared" si="11"/>
        <v>0.22229595393939397</v>
      </c>
    </row>
    <row r="23" spans="3:8" x14ac:dyDescent="0.25">
      <c r="C23">
        <f t="shared" si="6"/>
        <v>13</v>
      </c>
      <c r="D23" s="3">
        <f t="shared" si="7"/>
        <v>1.3000000000000001E-2</v>
      </c>
      <c r="E23" s="3">
        <f t="shared" si="8"/>
        <v>138547.10800000001</v>
      </c>
      <c r="F23" s="3">
        <f t="shared" si="9"/>
        <v>1.8011124040000002</v>
      </c>
      <c r="G23" s="3">
        <f t="shared" si="10"/>
        <v>10.199999999999999</v>
      </c>
      <c r="H23" s="4">
        <f t="shared" si="11"/>
        <v>0.17657964745098043</v>
      </c>
    </row>
    <row r="24" spans="3:8" x14ac:dyDescent="0.25">
      <c r="C24">
        <f t="shared" si="6"/>
        <v>14</v>
      </c>
      <c r="D24" s="3">
        <f t="shared" si="7"/>
        <v>1.4E-2</v>
      </c>
      <c r="E24" s="3">
        <f t="shared" si="8"/>
        <v>89694.107999999993</v>
      </c>
      <c r="F24" s="3">
        <f t="shared" si="9"/>
        <v>1.2557175119999999</v>
      </c>
      <c r="G24" s="3">
        <f t="shared" si="10"/>
        <v>10.5</v>
      </c>
      <c r="H24" s="4">
        <f t="shared" si="11"/>
        <v>0.119592144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2018-07-01T02:10:12Z</dcterms:created>
  <dcterms:modified xsi:type="dcterms:W3CDTF">2018-07-01T05:46:46Z</dcterms:modified>
</cp:coreProperties>
</file>