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ci\Documents\Homework\"/>
    </mc:Choice>
  </mc:AlternateContent>
  <xr:revisionPtr revIDLastSave="0" documentId="13_ncr:1_{886C9F1F-7F76-484D-88AE-7B52032F6F96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Pivot1" sheetId="3" r:id="rId2"/>
    <sheet name="Pivot2" sheetId="4" r:id="rId3"/>
    <sheet name="Pivot3" sheetId="5" r:id="rId4"/>
    <sheet name="Bonus1" sheetId="6" r:id="rId5"/>
    <sheet name="Bonus2" sheetId="8" r:id="rId6"/>
  </sheets>
  <definedNames>
    <definedName name="_xlnm._FilterDatabase" localSheetId="0" hidden="1">Sheet1!$A$1:$T$4115</definedName>
    <definedName name="_xlchart.v1.0" hidden="1">Bonus2!$A$2:$A$2186</definedName>
    <definedName name="_xlchart.v1.1" hidden="1">Bonus2!$B$2:$B$2186</definedName>
    <definedName name="_xlchart.v1.2" hidden="1">Bonus2!$A$2:$A$2186</definedName>
    <definedName name="_xlchart.v1.3" hidden="1">Bonus2!$B$2:$B$2186</definedName>
  </definedNames>
  <calcPr calcId="191029"/>
  <pivotCaches>
    <pivotCache cacheId="5" r:id="rId7"/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8" l="1"/>
  <c r="D5" i="8"/>
  <c r="D7" i="8"/>
  <c r="D9" i="8"/>
  <c r="D13" i="8"/>
  <c r="C13" i="8"/>
  <c r="D11" i="8"/>
  <c r="C11" i="8"/>
  <c r="C9" i="8"/>
  <c r="C7" i="8"/>
  <c r="C5" i="8"/>
  <c r="C3" i="8"/>
  <c r="E6" i="6"/>
  <c r="G6" i="6" s="1"/>
  <c r="E8" i="6"/>
  <c r="G8" i="6" s="1"/>
  <c r="E10" i="6"/>
  <c r="G10" i="6" s="1"/>
  <c r="E11" i="6"/>
  <c r="G11" i="6" s="1"/>
  <c r="E12" i="6"/>
  <c r="G12" i="6" s="1"/>
  <c r="E13" i="6"/>
  <c r="G13" i="6" s="1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E9" i="6" s="1"/>
  <c r="B8" i="6"/>
  <c r="B7" i="6"/>
  <c r="E7" i="6" s="1"/>
  <c r="B6" i="6"/>
  <c r="B5" i="6"/>
  <c r="E5" i="6" s="1"/>
  <c r="B4" i="6"/>
  <c r="E4" i="6" s="1"/>
  <c r="G4" i="6" s="1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R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11" i="6" l="1"/>
  <c r="G5" i="6"/>
  <c r="H5" i="6"/>
  <c r="G7" i="6"/>
  <c r="H7" i="6"/>
  <c r="G9" i="6"/>
  <c r="H9" i="6"/>
  <c r="H13" i="6"/>
  <c r="E2" i="6"/>
  <c r="F2" i="6" s="1"/>
  <c r="F12" i="6"/>
  <c r="F10" i="6"/>
  <c r="F8" i="6"/>
  <c r="F6" i="6"/>
  <c r="F4" i="6"/>
  <c r="H12" i="6"/>
  <c r="H10" i="6"/>
  <c r="H8" i="6"/>
  <c r="H6" i="6"/>
  <c r="H4" i="6"/>
  <c r="E3" i="6"/>
  <c r="F13" i="6"/>
  <c r="F11" i="6"/>
  <c r="F9" i="6"/>
  <c r="F7" i="6"/>
  <c r="F5" i="6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6" l="1"/>
  <c r="H3" i="6"/>
  <c r="G2" i="6"/>
  <c r="H2" i="6"/>
  <c r="F3" i="6"/>
</calcChain>
</file>

<file path=xl/sharedStrings.xml><?xml version="1.0" encoding="utf-8"?>
<sst xmlns="http://schemas.openxmlformats.org/spreadsheetml/2006/main" count="24834" uniqueCount="8413">
  <si>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</si>
  <si>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</si>
  <si>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</si>
  <si>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</si>
  <si>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</si>
  <si>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</si>
  <si>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</si>
  <si>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</si>
  <si>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</si>
  <si>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</si>
  <si>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</si>
  <si>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</si>
  <si>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</si>
  <si>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</si>
  <si>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</si>
  <si>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</si>
  <si>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</si>
  <si>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</si>
  <si>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</si>
  <si>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</si>
  <si>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</si>
  <si>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</si>
  <si>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</si>
  <si>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</si>
  <si>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</si>
  <si>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</si>
  <si>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</si>
  <si>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</si>
  <si>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</si>
  <si>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</si>
  <si>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</si>
  <si>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</si>
  <si>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</si>
  <si>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</si>
  <si>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</si>
  <si>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</si>
  <si>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</si>
  <si>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</si>
  <si>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</si>
  <si>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</si>
  <si>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</si>
  <si>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</si>
  <si>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</si>
  <si>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</si>
  <si>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</si>
  <si>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</si>
  <si>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</si>
  <si>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</si>
  <si>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</si>
  <si>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</si>
  <si>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</si>
  <si>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</si>
  <si>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</si>
  <si>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</si>
  <si>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</si>
  <si>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</si>
  <si>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</si>
  <si>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</si>
  <si>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</si>
  <si>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</si>
  <si>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</si>
  <si>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</si>
  <si>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</si>
  <si>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</si>
  <si>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</si>
  <si>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</si>
  <si>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</si>
  <si>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</si>
  <si>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</si>
  <si>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</si>
  <si>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</si>
  <si>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</si>
  <si>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</si>
  <si>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</si>
  <si>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</si>
  <si>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</si>
  <si>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</si>
  <si>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</si>
  <si>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</si>
  <si>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</si>
  <si>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</si>
  <si>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</si>
  <si>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</si>
  <si>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</si>
  <si>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</si>
  <si>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</si>
  <si>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</si>
  <si>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</si>
  <si>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</si>
  <si>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</si>
  <si>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</si>
  <si>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</si>
  <si>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</si>
  <si>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</si>
  <si>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</si>
  <si>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</si>
  <si>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</si>
  <si>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</si>
  <si>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</si>
  <si>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</si>
  <si>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</si>
  <si>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</si>
  <si>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</si>
  <si>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</si>
  <si>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</si>
  <si>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</si>
  <si>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</si>
  <si>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</si>
  <si>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</si>
  <si>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</si>
  <si>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</si>
  <si>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</si>
  <si>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</si>
  <si>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</si>
  <si>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</si>
  <si>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</si>
  <si>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</si>
  <si>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</si>
  <si>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</si>
  <si>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</si>
  <si>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</si>
  <si>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</si>
  <si>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</si>
  <si>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</si>
  <si>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</si>
  <si>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</si>
  <si>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</si>
  <si>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</si>
  <si>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</si>
  <si>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</si>
  <si>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</si>
  <si>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</si>
  <si>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</si>
  <si>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</si>
  <si>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</si>
  <si>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</si>
  <si>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</si>
  <si>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</si>
  <si>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</si>
  <si>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</si>
  <si>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</si>
  <si>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</si>
  <si>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</si>
  <si>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</si>
  <si>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</si>
  <si>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</si>
  <si>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</si>
  <si>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</si>
  <si>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</si>
  <si>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</si>
  <si>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</si>
  <si>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</si>
  <si>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</si>
  <si>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</si>
  <si>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</si>
  <si>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</si>
  <si>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</si>
  <si>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</si>
  <si>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</si>
  <si>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</si>
  <si>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</si>
  <si>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</si>
  <si>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</si>
  <si>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</si>
  <si>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</si>
  <si>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</si>
  <si>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</si>
  <si>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</si>
  <si>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</si>
  <si>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</si>
  <si>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</si>
  <si>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</si>
  <si>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</si>
  <si>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</si>
  <si>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</si>
  <si>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</si>
  <si>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</si>
  <si>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</si>
  <si>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</si>
  <si>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</si>
  <si>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</si>
  <si>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</si>
  <si>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</si>
  <si>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</si>
  <si>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</si>
  <si>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</si>
  <si>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</si>
  <si>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</si>
  <si>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</si>
  <si>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</si>
  <si>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</si>
  <si>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</si>
  <si>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</si>
  <si>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</si>
  <si>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</si>
  <si>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</si>
  <si>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</si>
  <si>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</si>
  <si>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</si>
  <si>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</si>
  <si>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</si>
  <si>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</si>
  <si>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</si>
  <si>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</si>
  <si>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</si>
  <si>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</si>
  <si>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</si>
  <si>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</si>
  <si>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</si>
  <si>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</si>
  <si>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</si>
  <si>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</si>
  <si>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</si>
  <si>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</si>
  <si>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</si>
  <si>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</si>
  <si>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</si>
  <si>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</si>
  <si>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</si>
  <si>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</si>
  <si>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</si>
  <si>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</si>
  <si>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</si>
  <si>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</si>
  <si>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</si>
  <si>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</si>
  <si>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</si>
  <si>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</si>
  <si>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</si>
  <si>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</si>
  <si>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</si>
  <si>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</si>
  <si>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</si>
  <si>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</si>
  <si>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</si>
  <si>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</si>
  <si>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</si>
  <si>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</si>
  <si>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</si>
  <si>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</si>
  <si>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</si>
  <si>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</si>
  <si>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</si>
  <si>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</si>
  <si>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</si>
  <si>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</si>
  <si>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</si>
  <si>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</si>
  <si>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</si>
  <si>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</si>
  <si>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</si>
  <si>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</si>
  <si>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</si>
  <si>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</si>
  <si>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</si>
  <si>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</si>
  <si>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</si>
  <si>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</si>
  <si>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</si>
  <si>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</si>
  <si>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</si>
  <si>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</si>
  <si>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</si>
  <si>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</si>
  <si>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</si>
  <si>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</si>
  <si>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</si>
  <si>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</si>
  <si>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</si>
  <si>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</si>
  <si>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</si>
  <si>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</si>
  <si>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</si>
  <si>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</si>
  <si>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</si>
  <si>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</si>
  <si>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</si>
  <si>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</si>
  <si>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</si>
  <si>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</si>
  <si>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</si>
  <si>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</si>
  <si>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</si>
  <si>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</si>
  <si>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</si>
  <si>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</si>
  <si>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</si>
  <si>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</si>
  <si>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</si>
  <si>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</si>
  <si>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</si>
  <si>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</si>
  <si>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</si>
  <si>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</si>
  <si>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</si>
  <si>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</si>
  <si>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</si>
  <si>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</si>
  <si>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</si>
  <si>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</si>
  <si>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</si>
  <si>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</si>
  <si>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</si>
  <si>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</si>
  <si>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</si>
  <si>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</si>
  <si>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</si>
  <si>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</si>
  <si>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</si>
  <si>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</si>
  <si>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</si>
  <si>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</si>
  <si>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</si>
  <si>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</si>
  <si>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</si>
  <si>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</si>
  <si>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</si>
  <si>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</si>
  <si>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</si>
  <si>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</si>
  <si>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</si>
  <si>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</si>
  <si>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</si>
  <si>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</si>
  <si>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</si>
  <si>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</si>
  <si>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</si>
  <si>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</si>
  <si>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</si>
  <si>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</si>
  <si>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</si>
  <si>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</si>
  <si>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</si>
  <si>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</si>
  <si>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</si>
  <si>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</si>
  <si>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</si>
  <si>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</si>
  <si>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</si>
  <si>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</si>
  <si>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</si>
  <si>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</si>
  <si>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</si>
  <si>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</si>
  <si>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</si>
  <si>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</si>
  <si>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</si>
  <si>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</si>
  <si>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</si>
  <si>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</si>
  <si>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</si>
  <si>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</si>
  <si>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</si>
  <si>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</si>
  <si>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</si>
  <si>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</si>
  <si>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</si>
  <si>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</si>
  <si>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</si>
  <si>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</si>
  <si>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</si>
  <si>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</si>
  <si>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</si>
  <si>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</si>
  <si>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</si>
  <si>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</si>
  <si>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</si>
  <si>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</si>
  <si>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</si>
  <si>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</si>
  <si>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</si>
  <si>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</si>
  <si>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</si>
  <si>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</si>
  <si>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</si>
  <si>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</si>
  <si>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</si>
  <si>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</si>
  <si>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</si>
  <si>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</si>
  <si>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</si>
  <si>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</si>
  <si>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</si>
  <si>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</si>
  <si>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</si>
  <si>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</si>
  <si>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</si>
  <si>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</si>
  <si>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</si>
  <si>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</si>
  <si>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</si>
  <si>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</si>
  <si>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</si>
  <si>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</si>
  <si>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</si>
  <si>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</si>
  <si>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</si>
  <si>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</si>
  <si>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</si>
  <si>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</si>
  <si>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</si>
  <si>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</si>
  <si>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</si>
  <si>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</si>
  <si>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</si>
  <si>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</si>
  <si>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</si>
  <si>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</si>
  <si>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</si>
  <si>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</si>
  <si>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</si>
  <si>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</si>
  <si>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</si>
  <si>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</si>
  <si>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</si>
  <si>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</si>
  <si>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</si>
  <si>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</si>
  <si>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</si>
  <si>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</si>
  <si>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</si>
  <si>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</si>
  <si>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</si>
  <si>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</si>
  <si>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</si>
  <si>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</si>
  <si>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</si>
  <si>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</si>
  <si>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</si>
  <si>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</si>
  <si>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</si>
  <si>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</si>
  <si>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</si>
  <si>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</si>
  <si>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</si>
  <si>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</si>
  <si>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</si>
  <si>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</si>
  <si>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</si>
  <si>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</si>
  <si>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</si>
  <si>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</si>
  <si>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</si>
  <si>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</si>
  <si>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</si>
  <si>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</si>
  <si>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</si>
  <si>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</si>
  <si>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</si>
  <si>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</si>
  <si>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</si>
  <si>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</si>
  <si>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</si>
  <si>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</si>
  <si>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</si>
  <si>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</si>
  <si>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</si>
  <si>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</si>
  <si>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</si>
  <si>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</si>
  <si>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</si>
  <si>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</si>
  <si>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</si>
  <si>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</si>
  <si>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</si>
  <si>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</si>
  <si>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</si>
  <si>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</si>
  <si>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</si>
  <si>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</si>
  <si>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</si>
  <si>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</si>
  <si>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</si>
  <si>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</si>
  <si>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</si>
  <si>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</si>
  <si>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</si>
  <si>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</si>
  <si>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</si>
  <si>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</si>
  <si>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</si>
  <si>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</si>
  <si>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</si>
  <si>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</si>
  <si>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</si>
  <si>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</si>
  <si>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</si>
  <si>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</si>
  <si>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</si>
  <si>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</si>
  <si>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</si>
  <si>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</si>
  <si>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</si>
  <si>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</si>
  <si>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</si>
  <si>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</si>
  <si>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</si>
  <si>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</si>
  <si>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</si>
  <si>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</si>
  <si>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</si>
  <si>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</si>
  <si>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</si>
  <si>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</si>
  <si>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</si>
  <si>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</si>
  <si>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</si>
  <si>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</si>
  <si>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</si>
  <si>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</si>
  <si>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</si>
  <si>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</si>
  <si>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</si>
  <si>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</si>
  <si>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</si>
  <si>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</si>
  <si>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</si>
  <si>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</si>
  <si>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</si>
  <si>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</si>
  <si>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</si>
  <si>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</si>
  <si>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</si>
  <si>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</si>
  <si>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</si>
  <si>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</si>
  <si>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</si>
  <si>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</si>
  <si>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</si>
  <si>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</si>
  <si>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</si>
  <si>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</si>
  <si>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</si>
  <si>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</si>
  <si>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</si>
  <si>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</si>
  <si>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</si>
  <si>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</si>
  <si>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</si>
  <si>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</si>
  <si>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</si>
  <si>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</si>
  <si>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</si>
  <si>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</si>
  <si>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</si>
  <si>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</si>
  <si>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</si>
  <si>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</si>
  <si>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</si>
  <si>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</si>
  <si>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</si>
  <si>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</si>
  <si>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</si>
  <si>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</si>
  <si>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</si>
  <si>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</si>
  <si>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</si>
  <si>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</si>
  <si>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</si>
  <si>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</si>
  <si>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</si>
  <si>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</si>
  <si>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</si>
  <si>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</si>
  <si>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</si>
  <si>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</si>
  <si>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</si>
  <si>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</si>
  <si>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</si>
  <si>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</si>
  <si>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</si>
  <si>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</si>
  <si>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</si>
  <si>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</si>
  <si>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</si>
  <si>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</si>
  <si>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</si>
  <si>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</si>
  <si>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</si>
  <si>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</si>
  <si>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</si>
  <si>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</si>
  <si>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</si>
  <si>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</si>
  <si>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</si>
  <si>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</si>
  <si>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</si>
  <si>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</si>
  <si>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</si>
  <si>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</si>
  <si>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</si>
  <si>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</si>
  <si>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</si>
  <si>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</si>
  <si>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</si>
  <si>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</si>
  <si>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</si>
  <si>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</si>
  <si>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</si>
  <si>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</si>
  <si>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</si>
  <si>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</si>
  <si>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</si>
  <si>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</si>
  <si>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</si>
  <si>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</si>
  <si>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</si>
  <si>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</si>
  <si>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</si>
  <si>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</si>
  <si>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</si>
  <si>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</si>
  <si>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</si>
  <si>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</si>
  <si>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</si>
  <si>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</si>
  <si>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</si>
  <si>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</si>
  <si>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</si>
  <si>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</si>
  <si>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</si>
  <si>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</si>
  <si>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</si>
  <si>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</si>
  <si>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</si>
  <si>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</si>
  <si>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</si>
  <si>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</si>
  <si>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</si>
  <si>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</si>
  <si>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</si>
  <si>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</si>
  <si>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</si>
  <si>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</si>
  <si>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</si>
  <si>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</si>
  <si>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</si>
  <si>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</si>
  <si>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</si>
  <si>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</si>
  <si>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</si>
  <si>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</si>
  <si>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</si>
  <si>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</si>
  <si>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</si>
  <si>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</si>
  <si>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</si>
  <si>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</si>
  <si>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</si>
  <si>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</si>
  <si>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</si>
  <si>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</si>
  <si>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</si>
  <si>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</si>
  <si>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</si>
  <si>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</si>
  <si>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</si>
  <si>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</si>
  <si>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</si>
  <si>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</si>
  <si>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</si>
  <si>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</si>
  <si>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</si>
  <si>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</si>
  <si>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</si>
  <si>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</si>
  <si>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</si>
  <si>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</si>
  <si>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</si>
  <si>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</si>
  <si>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</si>
  <si>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</si>
  <si>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</si>
  <si>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</si>
  <si>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</si>
  <si>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</si>
  <si>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</si>
  <si>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</si>
  <si>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</si>
  <si>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</si>
  <si>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</si>
  <si>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</si>
  <si>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</si>
  <si>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</si>
  <si>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</si>
  <si>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</si>
  <si>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</si>
  <si>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</si>
  <si>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</si>
  <si>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</si>
  <si>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</si>
  <si>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</si>
  <si>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</si>
  <si>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</si>
  <si>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</si>
  <si>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</si>
  <si>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</si>
  <si>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</si>
  <si>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</si>
  <si>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</si>
  <si>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</si>
  <si>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</si>
  <si>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</si>
  <si>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</si>
  <si>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</si>
  <si>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</si>
  <si>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</si>
  <si>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</si>
  <si>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</si>
  <si>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</si>
  <si>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</si>
  <si>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</si>
  <si>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</si>
  <si>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</si>
  <si>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</si>
  <si>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</si>
  <si>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</si>
  <si>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</si>
  <si>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</si>
  <si>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</si>
  <si>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</si>
  <si>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</si>
  <si>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</si>
  <si>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</si>
  <si>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</si>
  <si>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</si>
  <si>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</si>
  <si>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</si>
  <si>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</si>
  <si>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</si>
  <si>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</si>
  <si>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</si>
  <si>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</si>
  <si>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</si>
  <si>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</si>
  <si>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</si>
  <si>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</si>
  <si>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</si>
  <si>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</si>
  <si>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</si>
  <si>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</si>
  <si>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</si>
  <si>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</si>
  <si>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</si>
  <si>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</si>
  <si>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</si>
  <si>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</si>
  <si>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</si>
  <si>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</si>
  <si>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</si>
  <si>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</si>
  <si>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</si>
  <si>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</si>
  <si>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</si>
  <si>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</si>
  <si>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</si>
  <si>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</si>
  <si>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</si>
  <si>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</si>
  <si>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</si>
  <si>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</si>
  <si>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</si>
  <si>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</si>
  <si>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</si>
  <si>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</si>
  <si>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</si>
  <si>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</si>
  <si>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</si>
  <si>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</si>
  <si>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</si>
  <si>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</si>
  <si>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</si>
  <si>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</si>
  <si>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</si>
  <si>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</si>
  <si>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</si>
  <si>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</si>
  <si>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</si>
  <si>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</si>
  <si>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</si>
  <si>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</si>
  <si>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</si>
  <si>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</si>
  <si>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</si>
  <si>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</si>
  <si>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</si>
  <si>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</si>
  <si>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</si>
  <si>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</si>
  <si>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</si>
  <si>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</si>
  <si>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</si>
  <si>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</si>
  <si>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</si>
  <si>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</si>
  <si>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</si>
  <si>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</si>
  <si>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</si>
  <si>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</si>
  <si>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</si>
  <si>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</si>
  <si>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</si>
  <si>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</si>
  <si>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</si>
  <si>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</si>
  <si>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</si>
  <si>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</si>
  <si>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</si>
  <si>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</si>
  <si>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</si>
  <si>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</si>
  <si>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</si>
  <si>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</si>
  <si>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</si>
  <si>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</si>
  <si>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</si>
  <si>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</si>
  <si>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</si>
  <si>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</si>
  <si>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</si>
  <si>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</si>
  <si>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</si>
  <si>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</si>
  <si>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</si>
  <si>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</si>
  <si>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</si>
  <si>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</si>
  <si>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</si>
  <si>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</si>
  <si>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</si>
  <si>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</si>
  <si>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</si>
  <si>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</si>
  <si>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</si>
  <si>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</si>
  <si>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</si>
  <si>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</si>
  <si>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</si>
  <si>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</si>
  <si>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</si>
  <si>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</si>
  <si>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</si>
  <si>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</si>
  <si>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</si>
  <si>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</si>
  <si>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</si>
  <si>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</si>
  <si>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</si>
  <si>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</si>
  <si>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</si>
  <si>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</si>
  <si>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</si>
  <si>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</si>
  <si>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</si>
  <si>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</si>
  <si>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</si>
  <si>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</si>
  <si>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</si>
  <si>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</si>
  <si>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</si>
  <si>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</si>
  <si>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</si>
  <si>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</si>
  <si>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</si>
  <si>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</si>
  <si>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</si>
  <si>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</si>
  <si>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</si>
  <si>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</si>
  <si>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</si>
  <si>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</si>
  <si>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</si>
  <si>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</si>
  <si>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</si>
  <si>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</si>
  <si>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</si>
  <si>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</si>
  <si>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</si>
  <si>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</si>
  <si>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</si>
  <si>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</si>
  <si>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</si>
  <si>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</si>
  <si>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</si>
  <si>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</si>
  <si>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</si>
  <si>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</si>
  <si>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</si>
  <si>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</si>
  <si>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</si>
  <si>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</si>
  <si>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</si>
  <si>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</si>
  <si>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</si>
  <si>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</si>
  <si>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</si>
  <si>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</si>
  <si>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</si>
  <si>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</si>
  <si>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</si>
  <si>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</si>
  <si>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</si>
  <si>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</si>
  <si>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</si>
  <si>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</si>
  <si>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</si>
  <si>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</si>
  <si>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</si>
  <si>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</si>
  <si>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</si>
  <si>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</si>
  <si>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</si>
  <si>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</si>
  <si>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</si>
  <si>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</si>
  <si>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</si>
  <si>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</si>
  <si>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</si>
  <si>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</si>
  <si>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</si>
  <si>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</si>
  <si>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</si>
  <si>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</si>
  <si>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</si>
  <si>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</si>
  <si>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</si>
  <si>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</si>
  <si>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</si>
  <si>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</si>
  <si>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</si>
  <si>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</si>
  <si>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</si>
  <si>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</si>
  <si>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</si>
  <si>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</si>
  <si>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</si>
  <si>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</si>
  <si>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</si>
  <si>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</si>
  <si>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</si>
  <si>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</si>
  <si>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</si>
  <si>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</si>
  <si>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</si>
  <si>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</si>
  <si>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</si>
  <si>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</si>
  <si>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</si>
  <si>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</si>
  <si>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</si>
  <si>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</si>
  <si>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</si>
  <si>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</si>
  <si>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</si>
  <si>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</si>
  <si>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</si>
  <si>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</si>
  <si>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</si>
  <si>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</si>
  <si>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</si>
  <si>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</si>
  <si>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</si>
  <si>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</si>
  <si>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</si>
  <si>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</si>
  <si>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</si>
  <si>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</si>
  <si>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</si>
  <si>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</si>
  <si>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</si>
  <si>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</si>
  <si>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</si>
  <si>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</si>
  <si>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</si>
  <si>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</si>
  <si>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</si>
  <si>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</si>
  <si>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</si>
  <si>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</si>
  <si>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</si>
  <si>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</si>
  <si>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</si>
  <si>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</si>
  <si>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</si>
  <si>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</si>
  <si>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</si>
  <si>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</si>
  <si>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</si>
  <si>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</si>
  <si>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</si>
  <si>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</si>
  <si>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</si>
  <si>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</si>
  <si>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</si>
  <si>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</si>
  <si>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</si>
  <si>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</si>
  <si>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</si>
  <si>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</si>
  <si>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</si>
  <si>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</si>
  <si>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</si>
  <si>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</si>
  <si>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</si>
  <si>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</si>
  <si>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</si>
  <si>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</si>
  <si>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</si>
  <si>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</si>
  <si>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</si>
  <si>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</si>
  <si>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</si>
  <si>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</si>
  <si>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</si>
  <si>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</si>
  <si>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</si>
  <si>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</si>
  <si>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</si>
  <si>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</si>
  <si>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</si>
  <si>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</si>
  <si>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</si>
  <si>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</si>
  <si>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</si>
  <si>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</si>
  <si>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</si>
  <si>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</si>
  <si>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</si>
  <si>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</si>
  <si>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</si>
  <si>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</si>
  <si>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</si>
  <si>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</si>
  <si>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</si>
  <si>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</si>
  <si>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</si>
  <si>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</si>
  <si>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</si>
  <si>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</si>
  <si>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</si>
  <si>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</si>
  <si>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</si>
  <si>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</si>
  <si>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</si>
  <si>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</si>
  <si>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</si>
  <si>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</si>
  <si>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</si>
  <si>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</si>
  <si>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</si>
  <si>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</si>
  <si>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</si>
  <si>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</si>
  <si>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</si>
  <si>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</si>
  <si>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</si>
  <si>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</si>
  <si>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</si>
  <si>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</si>
  <si>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</si>
  <si>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</si>
  <si>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</si>
  <si>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</si>
  <si>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</si>
  <si>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</si>
  <si>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</si>
  <si>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</si>
  <si>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</si>
  <si>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</si>
  <si>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</si>
  <si>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</si>
  <si>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</si>
  <si>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</si>
  <si>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</si>
  <si>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</si>
  <si>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</si>
  <si>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</si>
  <si>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</si>
  <si>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</si>
  <si>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</si>
  <si>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</si>
  <si>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</si>
  <si>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</si>
  <si>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</si>
  <si>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</si>
  <si>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</si>
  <si>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</si>
  <si>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</si>
  <si>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</si>
  <si>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</si>
  <si>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</si>
  <si>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</si>
  <si>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</si>
  <si>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</si>
  <si>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</si>
  <si>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</si>
  <si>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</si>
  <si>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</si>
  <si>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</si>
  <si>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</si>
  <si>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</si>
  <si>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</si>
  <si>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</si>
  <si>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</si>
  <si>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</si>
  <si>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</si>
  <si>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</si>
  <si>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</si>
  <si>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</si>
  <si>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</si>
  <si>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</si>
  <si>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</si>
  <si>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</si>
  <si>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</si>
  <si>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</si>
  <si>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</si>
  <si>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</si>
  <si>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</si>
  <si>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</si>
  <si>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</si>
  <si>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</si>
  <si>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</si>
  <si>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</si>
  <si>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</si>
  <si>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</si>
  <si>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</si>
  <si>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</si>
  <si>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</si>
  <si>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</si>
  <si>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</si>
  <si>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</si>
  <si>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</si>
  <si>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</si>
  <si>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</si>
  <si>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</si>
  <si>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</si>
  <si>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</si>
  <si>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</si>
  <si>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</si>
  <si>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</si>
  <si>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</si>
  <si>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</si>
  <si>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</si>
  <si>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</si>
  <si>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</si>
  <si>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</si>
  <si>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</si>
  <si>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</si>
  <si>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</si>
  <si>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</si>
  <si>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</si>
  <si>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</si>
  <si>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</si>
  <si>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</si>
  <si>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</si>
  <si>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</si>
  <si>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</si>
  <si>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</si>
  <si>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</si>
  <si>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</si>
  <si>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</si>
  <si>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</si>
  <si>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</si>
  <si>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</si>
  <si>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</si>
  <si>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</si>
  <si>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</si>
  <si>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</si>
  <si>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</si>
  <si>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</si>
  <si>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</si>
  <si>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</si>
  <si>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</si>
  <si>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</si>
  <si>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</si>
  <si>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</si>
  <si>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</si>
  <si>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</si>
  <si>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</si>
  <si>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</si>
  <si>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</si>
  <si>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</si>
  <si>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</si>
  <si>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</si>
  <si>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</si>
  <si>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</si>
  <si>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</si>
  <si>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</si>
  <si>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</si>
  <si>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</si>
  <si>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</si>
  <si>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</si>
  <si>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</si>
  <si>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</si>
  <si>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</si>
  <si>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</si>
  <si>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</si>
  <si>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</si>
  <si>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</si>
  <si>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</si>
  <si>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</si>
  <si>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</si>
  <si>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</si>
  <si>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</si>
  <si>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</si>
  <si>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</si>
  <si>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</si>
  <si>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</si>
  <si>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</si>
  <si>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</si>
  <si>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</si>
  <si>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</si>
  <si>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</si>
  <si>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</si>
  <si>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</si>
  <si>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</si>
  <si>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</si>
  <si>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</si>
  <si>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</si>
  <si>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</si>
  <si>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</si>
  <si>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</si>
  <si>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</si>
  <si>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</si>
  <si>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</si>
  <si>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</si>
  <si>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</si>
  <si>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</si>
  <si>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</si>
  <si>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</si>
  <si>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</si>
  <si>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</si>
  <si>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</si>
  <si>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</si>
  <si>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</si>
  <si>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</si>
  <si>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</si>
  <si>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</si>
  <si>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</si>
  <si>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</si>
  <si>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</si>
  <si>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</si>
  <si>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</si>
  <si>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</si>
  <si>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</si>
  <si>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</si>
  <si>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</si>
  <si>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</si>
  <si>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</si>
  <si>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</si>
  <si>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</si>
  <si>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</si>
  <si>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</si>
  <si>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</si>
  <si>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</si>
  <si>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</si>
  <si>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</si>
  <si>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</si>
  <si>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</si>
  <si>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</si>
  <si>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</si>
  <si>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</si>
  <si>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</si>
  <si>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</si>
  <si>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</si>
  <si>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</si>
  <si>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</si>
  <si>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</si>
  <si>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</si>
  <si>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</si>
  <si>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</si>
  <si>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</si>
  <si>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</si>
  <si>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</si>
  <si>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</si>
  <si>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</si>
  <si>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</si>
  <si>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</si>
  <si>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</si>
  <si>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</si>
  <si>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</si>
  <si>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</si>
  <si>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</si>
  <si>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</si>
  <si>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</si>
  <si>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</si>
  <si>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</si>
  <si>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</si>
  <si>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</si>
  <si>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</si>
  <si>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</si>
  <si>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</si>
  <si>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</si>
  <si>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</si>
  <si>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</si>
  <si>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</si>
  <si>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</si>
  <si>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</si>
  <si>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</si>
  <si>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</si>
  <si>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</si>
  <si>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</si>
  <si>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</si>
  <si>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</si>
  <si>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</si>
  <si>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</si>
  <si>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</si>
  <si>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</si>
  <si>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</si>
  <si>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</si>
  <si>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</si>
  <si>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</si>
  <si>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</si>
  <si>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</si>
  <si>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</si>
  <si>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</si>
  <si>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</si>
  <si>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</si>
  <si>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</si>
  <si>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</si>
  <si>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</si>
  <si>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</si>
  <si>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</si>
  <si>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</si>
  <si>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</si>
  <si>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</si>
  <si>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</si>
  <si>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</si>
  <si>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</si>
  <si>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</si>
  <si>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</si>
  <si>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</si>
  <si>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</si>
  <si>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</si>
  <si>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</si>
  <si>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</si>
  <si>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</si>
  <si>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</si>
  <si>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</si>
  <si>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</si>
  <si>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</si>
  <si>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</si>
  <si>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</si>
  <si>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</si>
  <si>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</si>
  <si>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</si>
  <si>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</si>
  <si>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</si>
  <si>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</si>
  <si>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</si>
  <si>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</si>
  <si>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</si>
  <si>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</si>
  <si>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</si>
  <si>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</si>
  <si>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</si>
  <si>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</si>
  <si>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</si>
  <si>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</si>
  <si>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</si>
  <si>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</si>
  <si>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</si>
  <si>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</si>
  <si>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</si>
  <si>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</si>
  <si>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</si>
  <si>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</si>
  <si>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</si>
  <si>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</si>
  <si>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</si>
  <si>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</si>
  <si>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</si>
  <si>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</si>
  <si>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</si>
  <si>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</si>
  <si>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</si>
  <si>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</si>
  <si>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</si>
  <si>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</si>
  <si>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</si>
  <si>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</si>
  <si>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</si>
  <si>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</si>
  <si>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</si>
  <si>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</si>
  <si>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</si>
  <si>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</si>
  <si>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</si>
  <si>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</si>
  <si>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</si>
  <si>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</si>
  <si>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</si>
  <si>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</si>
  <si>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</si>
  <si>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</si>
  <si>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</si>
  <si>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</si>
  <si>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</si>
  <si>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</si>
  <si>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</si>
  <si>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</si>
  <si>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</si>
  <si>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</si>
  <si>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</si>
  <si>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</si>
  <si>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</si>
  <si>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</si>
  <si>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</si>
  <si>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</si>
  <si>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</si>
  <si>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</si>
  <si>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</si>
  <si>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</si>
  <si>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</si>
  <si>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</si>
  <si>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</si>
  <si>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</si>
  <si>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</si>
  <si>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</si>
  <si>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</si>
  <si>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</si>
  <si>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</si>
  <si>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</si>
  <si>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</si>
  <si>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</si>
  <si>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</si>
  <si>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</si>
  <si>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</si>
  <si>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</si>
  <si>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</si>
  <si>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</si>
  <si>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</si>
  <si>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</si>
  <si>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</si>
  <si>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</si>
  <si>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</si>
  <si>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</si>
  <si>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</si>
  <si>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</si>
  <si>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</si>
  <si>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</si>
  <si>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</si>
  <si>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</si>
  <si>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</si>
  <si>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</si>
  <si>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</si>
  <si>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</si>
  <si>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</si>
  <si>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</si>
  <si>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</si>
  <si>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</si>
  <si>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</si>
  <si>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</si>
  <si>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</si>
  <si>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</si>
  <si>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</si>
  <si>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</si>
  <si>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</si>
  <si>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</si>
  <si>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</si>
  <si>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</si>
  <si>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</si>
  <si>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</si>
  <si>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</si>
  <si>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</si>
  <si>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</si>
  <si>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</si>
  <si>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</si>
  <si>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</si>
  <si>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</si>
  <si>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</si>
  <si>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</si>
  <si>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</si>
  <si>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</si>
  <si>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</si>
  <si>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</si>
  <si>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</si>
  <si>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</si>
  <si>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</si>
  <si>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</si>
  <si>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</si>
  <si>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</si>
  <si>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</si>
  <si>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</si>
  <si>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</si>
  <si>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</si>
  <si>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</si>
  <si>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</si>
  <si>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</si>
  <si>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</si>
  <si>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</si>
  <si>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</si>
  <si>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</si>
  <si>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</si>
  <si>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</si>
  <si>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</si>
  <si>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</si>
  <si>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</si>
  <si>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</si>
  <si>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</si>
  <si>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</si>
  <si>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</si>
  <si>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</si>
  <si>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</si>
  <si>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</si>
  <si>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</si>
  <si>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</si>
  <si>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</si>
  <si>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</si>
  <si>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</si>
  <si>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</si>
  <si>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</si>
  <si>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</si>
  <si>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</si>
  <si>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</si>
  <si>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</si>
  <si>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</si>
  <si>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</si>
  <si>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</si>
  <si>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</si>
  <si>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</si>
  <si>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</si>
  <si>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</si>
  <si>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</si>
  <si>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</si>
  <si>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</si>
  <si>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</si>
  <si>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</si>
  <si>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</si>
  <si>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</si>
  <si>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</si>
  <si>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</si>
  <si>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</si>
  <si>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</si>
  <si>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</si>
  <si>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</si>
  <si>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</si>
  <si>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</si>
  <si>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</si>
  <si>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</si>
  <si>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</si>
  <si>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</si>
  <si>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</si>
  <si>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</si>
  <si>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</si>
  <si>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</si>
  <si>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</si>
  <si>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</si>
  <si>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</si>
  <si>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</si>
  <si>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</si>
  <si>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</si>
  <si>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</si>
  <si>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</si>
  <si>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</si>
  <si>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</si>
  <si>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</si>
  <si>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</si>
  <si>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</si>
  <si>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</si>
  <si>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</si>
  <si>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</si>
  <si>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</si>
  <si>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</si>
  <si>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</si>
  <si>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</si>
  <si>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</si>
  <si>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</si>
  <si>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</si>
  <si>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</si>
  <si>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</si>
  <si>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</si>
  <si>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</si>
  <si>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</si>
  <si>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</si>
  <si>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</si>
  <si>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</si>
  <si>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</si>
  <si>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</si>
  <si>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</si>
  <si>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</si>
  <si>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</si>
  <si>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</si>
  <si>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</si>
  <si>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</si>
  <si>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</si>
  <si>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</si>
  <si>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</si>
  <si>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</si>
  <si>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</si>
  <si>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</si>
  <si>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</si>
  <si>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</si>
  <si>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</si>
  <si>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</si>
  <si>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</si>
  <si>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</si>
  <si>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</si>
  <si>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</si>
  <si>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</si>
  <si>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</si>
  <si>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</si>
  <si>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</si>
  <si>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</si>
  <si>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</si>
  <si>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</si>
  <si>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</si>
  <si>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</si>
  <si>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</si>
  <si>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</si>
  <si>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</si>
  <si>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</si>
  <si>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</si>
  <si>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</si>
  <si>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</si>
  <si>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</si>
  <si>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</si>
  <si>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</si>
  <si>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</si>
  <si>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</si>
  <si>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</si>
  <si>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</si>
  <si>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</si>
  <si>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</si>
  <si>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</si>
  <si>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</si>
  <si>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</si>
  <si>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</si>
  <si>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</si>
  <si>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</si>
  <si>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</si>
  <si>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</si>
  <si>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</si>
  <si>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</si>
  <si>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</si>
  <si>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</si>
  <si>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</si>
  <si>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</si>
  <si>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</si>
  <si>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</si>
  <si>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</si>
  <si>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</si>
  <si>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</si>
  <si>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</si>
  <si>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</si>
  <si>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</si>
  <si>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</si>
  <si>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</si>
  <si>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</si>
  <si>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</si>
  <si>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</si>
  <si>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</si>
  <si>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</si>
  <si>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</si>
  <si>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</si>
  <si>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</si>
  <si>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</si>
  <si>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</si>
  <si>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</si>
  <si>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</si>
  <si>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</si>
  <si>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</si>
  <si>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</si>
  <si>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</si>
  <si>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</si>
  <si>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</si>
  <si>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</si>
  <si>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</si>
  <si>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</si>
  <si>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</si>
  <si>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</si>
  <si>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</si>
  <si>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</si>
  <si>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</si>
  <si>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</si>
  <si>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</si>
  <si>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</si>
  <si>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</si>
  <si>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</si>
  <si>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</si>
  <si>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</si>
  <si>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</si>
  <si>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</si>
  <si>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</si>
  <si>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</si>
  <si>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</si>
  <si>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</si>
  <si>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</si>
  <si>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</si>
  <si>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</si>
  <si>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</si>
  <si>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</si>
  <si>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</si>
  <si>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</si>
  <si>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</si>
  <si>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</si>
  <si>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</si>
  <si>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</si>
  <si>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</si>
  <si>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</si>
  <si>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</si>
  <si>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</si>
  <si>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</si>
  <si>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</si>
  <si>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</si>
  <si>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</si>
  <si>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</si>
  <si>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</si>
  <si>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</si>
  <si>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</si>
  <si>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</si>
  <si>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</si>
  <si>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</si>
  <si>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</si>
  <si>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</si>
  <si>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</si>
  <si>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</si>
  <si>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</si>
  <si>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</si>
  <si>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</si>
  <si>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</si>
  <si>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</si>
  <si>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</si>
  <si>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</si>
  <si>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</si>
  <si>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</si>
  <si>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</si>
  <si>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</si>
  <si>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</si>
  <si>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</si>
  <si>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</si>
  <si>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</si>
  <si>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</si>
  <si>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</si>
  <si>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</si>
  <si>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</si>
  <si>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</si>
  <si>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</si>
  <si>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</si>
  <si>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</si>
  <si>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</si>
  <si>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</si>
  <si>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</si>
  <si>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</si>
  <si>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</si>
  <si>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</si>
  <si>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</si>
  <si>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</si>
  <si>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</si>
  <si>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</si>
  <si>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</si>
  <si>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</si>
  <si>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</si>
  <si>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</si>
  <si>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</si>
  <si>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</si>
  <si>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</si>
  <si>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</si>
  <si>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</si>
  <si>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</si>
  <si>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</si>
  <si>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</si>
  <si>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</si>
  <si>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</si>
  <si>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</si>
  <si>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</si>
  <si>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</si>
  <si>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</si>
  <si>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</si>
  <si>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</si>
  <si>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</si>
  <si>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</si>
  <si>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</si>
  <si>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</si>
  <si>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</si>
  <si>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</si>
  <si>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</si>
  <si>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</si>
  <si>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</si>
  <si>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</si>
  <si>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</si>
  <si>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</si>
  <si>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</si>
  <si>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</si>
  <si>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</si>
  <si>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</si>
  <si>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</si>
  <si>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</si>
  <si>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</si>
  <si>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</si>
  <si>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</si>
  <si>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</si>
  <si>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</si>
  <si>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</si>
  <si>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</si>
  <si>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</si>
  <si>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</si>
  <si>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</si>
  <si>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</si>
  <si>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</si>
  <si>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</si>
  <si>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</si>
  <si>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</si>
  <si>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</si>
  <si>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</si>
  <si>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</si>
  <si>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</si>
  <si>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</si>
  <si>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</si>
  <si>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</si>
  <si>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</si>
  <si>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</si>
  <si>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</si>
  <si>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</si>
  <si>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</si>
  <si>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</si>
  <si>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</si>
  <si>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</si>
  <si>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</si>
  <si>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</si>
  <si>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</si>
  <si>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</si>
  <si>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</si>
  <si>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</si>
  <si>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</si>
  <si>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</si>
  <si>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</si>
  <si>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</si>
  <si>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</si>
  <si>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</si>
  <si>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</si>
  <si>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</si>
  <si>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</si>
  <si>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</si>
  <si>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</si>
  <si>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</si>
  <si>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</si>
  <si>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</si>
  <si>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</si>
  <si>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</si>
  <si>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</si>
  <si>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</si>
  <si>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</si>
  <si>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</si>
  <si>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</si>
  <si>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</si>
  <si>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</si>
  <si>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</si>
  <si>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</si>
  <si>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</si>
  <si>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</si>
  <si>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</si>
  <si>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</si>
  <si>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</si>
  <si>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</si>
  <si>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</si>
  <si>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</si>
  <si>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</si>
  <si>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</si>
  <si>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</si>
  <si>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</si>
  <si>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</si>
  <si>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</si>
  <si>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</si>
  <si>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</si>
  <si>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</si>
  <si>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</si>
  <si>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</si>
  <si>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</si>
  <si>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</si>
  <si>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</si>
  <si>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</si>
  <si>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</si>
  <si>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</si>
  <si>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</si>
  <si>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</si>
  <si>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</si>
  <si>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</si>
  <si>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</si>
  <si>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</si>
  <si>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</si>
  <si>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</si>
  <si>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</si>
  <si>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</si>
  <si>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</si>
  <si>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</si>
  <si>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</si>
  <si>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</si>
  <si>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</si>
  <si>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</si>
  <si>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</si>
  <si>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</si>
  <si>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</si>
  <si>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</si>
  <si>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</si>
  <si>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</si>
  <si>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</si>
  <si>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</si>
  <si>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</si>
  <si>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</si>
  <si>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</si>
  <si>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</si>
  <si>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</si>
  <si>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</si>
  <si>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</si>
  <si>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</si>
  <si>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</si>
  <si>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</si>
  <si>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</si>
  <si>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</si>
  <si>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</si>
  <si>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</si>
  <si>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</si>
  <si>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</si>
  <si>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</si>
  <si>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</si>
  <si>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</si>
  <si>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</si>
  <si>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</si>
  <si>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</si>
  <si>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</si>
  <si>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</si>
  <si>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</si>
  <si>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</si>
  <si>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</si>
  <si>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</si>
  <si>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</si>
  <si>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</si>
  <si>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</si>
  <si>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</si>
  <si>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</si>
  <si>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</si>
  <si>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</si>
  <si>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</si>
  <si>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</si>
  <si>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</si>
  <si>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</si>
  <si>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</si>
  <si>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</si>
  <si>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</si>
  <si>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</si>
  <si>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</si>
  <si>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</si>
  <si>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</si>
  <si>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</si>
  <si>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</si>
  <si>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</si>
  <si>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</si>
  <si>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</si>
  <si>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</si>
  <si>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</si>
  <si>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</si>
  <si>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</si>
  <si>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</si>
  <si>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</si>
  <si>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</si>
  <si>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</si>
  <si>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</si>
  <si>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</si>
  <si>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</si>
  <si>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</si>
  <si>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</si>
  <si>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</si>
  <si>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</si>
  <si>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</si>
  <si>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</si>
  <si>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</si>
  <si>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</si>
  <si>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</si>
  <si>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</si>
  <si>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</si>
  <si>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</si>
  <si>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</si>
  <si>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</si>
  <si>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</si>
  <si>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</si>
  <si>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</si>
  <si>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</si>
  <si>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</si>
  <si>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</si>
  <si>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</si>
  <si>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</si>
  <si>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</si>
  <si>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</si>
  <si>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</si>
  <si>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</si>
  <si>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</si>
  <si>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</si>
  <si>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</si>
  <si>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</si>
  <si>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</si>
  <si>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</si>
  <si>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</si>
  <si>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</si>
  <si>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</si>
  <si>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</si>
  <si>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</si>
  <si>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</si>
  <si>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</si>
  <si>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</si>
  <si>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</si>
  <si>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</si>
  <si>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</si>
  <si>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</si>
  <si>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</si>
  <si>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</si>
  <si>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</si>
  <si>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</si>
  <si>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</si>
  <si>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</si>
  <si>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</si>
  <si>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</si>
  <si>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</si>
  <si>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</si>
  <si>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</si>
  <si>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</si>
  <si>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</si>
  <si>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</si>
  <si>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</si>
  <si>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</si>
  <si>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</si>
  <si>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</si>
  <si>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</si>
  <si>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</si>
  <si>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</si>
  <si>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</si>
  <si>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</si>
  <si>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</si>
  <si>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</si>
  <si>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</si>
  <si>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</si>
  <si>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</si>
  <si>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</si>
  <si>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</si>
  <si>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</si>
  <si>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</si>
  <si>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</si>
  <si>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</si>
  <si>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</si>
  <si>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</si>
  <si>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</si>
  <si>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</si>
  <si>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</si>
  <si>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</si>
  <si>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</si>
  <si>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</si>
  <si>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</si>
  <si>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</si>
  <si>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</si>
  <si>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</si>
  <si>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</si>
  <si>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</si>
  <si>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</si>
  <si>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</si>
  <si>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</si>
  <si>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</si>
  <si>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</si>
  <si>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</si>
  <si>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</si>
  <si>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</si>
  <si>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</si>
  <si>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</si>
  <si>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</si>
  <si>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</si>
  <si>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</si>
  <si>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</si>
  <si>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</si>
  <si>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</si>
  <si>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</si>
  <si>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</si>
  <si>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</si>
  <si>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</si>
  <si>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</si>
  <si>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</si>
  <si>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</si>
  <si>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</si>
  <si>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</si>
  <si>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</si>
  <si>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</si>
  <si>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</si>
  <si>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</si>
  <si>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</si>
  <si>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</si>
  <si>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</si>
  <si>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</si>
  <si>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</si>
  <si>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</si>
  <si>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</si>
  <si>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</si>
  <si>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</si>
  <si>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</si>
  <si>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</si>
  <si>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</si>
  <si>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</si>
  <si>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</si>
  <si>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</si>
  <si>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</si>
  <si>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</si>
  <si>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</si>
  <si>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</si>
  <si>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</si>
  <si>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</si>
  <si>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</si>
  <si>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</si>
  <si>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</si>
  <si>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</si>
  <si>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</si>
  <si>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</si>
  <si>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</si>
  <si>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</si>
  <si>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</si>
  <si>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</si>
  <si>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</si>
  <si>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</si>
  <si>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</si>
  <si>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</si>
  <si>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</si>
  <si>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</si>
  <si>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</si>
  <si>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</si>
  <si>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</si>
  <si>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</si>
  <si>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</si>
  <si>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</si>
  <si>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</si>
  <si>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</si>
  <si>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</si>
  <si>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</si>
  <si>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</si>
  <si>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</si>
  <si>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</si>
  <si>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</si>
  <si>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</si>
  <si>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</si>
  <si>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</si>
  <si>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</si>
  <si>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</si>
  <si>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</si>
  <si>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</si>
  <si>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</si>
  <si>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</si>
  <si>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</si>
  <si>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</si>
  <si>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</si>
  <si>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</si>
  <si>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</si>
  <si>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</si>
  <si>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</si>
  <si>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</si>
  <si>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</si>
  <si>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</si>
  <si>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</si>
  <si>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</si>
  <si>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</si>
  <si>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</si>
  <si>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</si>
  <si>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</si>
  <si>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</si>
  <si>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</si>
  <si>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</si>
  <si>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</si>
  <si>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</si>
  <si>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</si>
  <si>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</si>
  <si>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</si>
  <si>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</si>
  <si>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</si>
  <si>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</si>
  <si>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</si>
  <si>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</si>
  <si>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</si>
  <si>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</si>
  <si>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</si>
  <si>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</si>
  <si>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</si>
  <si>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</si>
  <si>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</si>
  <si>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</si>
  <si>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</si>
  <si>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</si>
  <si>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</si>
  <si>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</si>
  <si>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</si>
  <si>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</si>
  <si>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</si>
  <si>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</si>
  <si>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</si>
  <si>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</si>
  <si>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</si>
  <si>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</si>
  <si>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</si>
  <si>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</si>
  <si>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</si>
  <si>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</si>
  <si>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</si>
  <si>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</si>
  <si>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</si>
  <si>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</si>
  <si>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</si>
  <si>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</si>
  <si>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</si>
  <si>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</si>
  <si>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</si>
  <si>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</si>
  <si>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</si>
  <si>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</si>
  <si>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</si>
  <si>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</si>
  <si>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</si>
  <si>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</si>
  <si>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</si>
  <si>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</si>
  <si>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</si>
  <si>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</si>
  <si>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</si>
  <si>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</si>
  <si>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</si>
  <si>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</si>
  <si>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</si>
  <si>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</si>
  <si>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</si>
  <si>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</si>
  <si>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</si>
  <si>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</si>
  <si>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</si>
  <si>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</si>
  <si>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</si>
  <si>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</si>
  <si>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</si>
  <si>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</si>
  <si>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</si>
  <si>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</si>
  <si>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</si>
  <si>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</si>
  <si>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</si>
  <si>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</si>
  <si>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</si>
  <si>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</si>
  <si>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</si>
  <si>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</si>
  <si>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</si>
  <si>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</si>
  <si>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</si>
  <si>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</si>
  <si>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</si>
  <si>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</si>
  <si>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</si>
  <si>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</si>
  <si>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</si>
  <si>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</si>
  <si>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</si>
  <si>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</si>
  <si>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</si>
  <si>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</si>
  <si>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</si>
  <si>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</si>
  <si>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</si>
  <si>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</si>
  <si>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</si>
  <si>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</si>
  <si>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</si>
  <si>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</si>
  <si>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</si>
  <si>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</si>
  <si>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</si>
  <si>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</si>
  <si>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</si>
  <si>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</si>
  <si>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</si>
  <si>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</si>
  <si>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</si>
  <si>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</si>
  <si>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</si>
  <si>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</si>
  <si>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</si>
  <si>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</si>
  <si>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</si>
  <si>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</si>
  <si>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</si>
  <si>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</si>
  <si>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</si>
  <si>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</si>
  <si>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</si>
  <si>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</si>
  <si>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</si>
  <si>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</si>
  <si>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</si>
  <si>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</si>
  <si>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</si>
  <si>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</si>
  <si>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</si>
  <si>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</si>
  <si>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</si>
  <si>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</si>
  <si>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</si>
  <si>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</si>
  <si>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</si>
  <si>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</si>
  <si>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</si>
  <si>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</si>
  <si>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</si>
  <si>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</si>
  <si>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</si>
  <si>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</si>
  <si>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</si>
  <si>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</si>
  <si>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</si>
  <si>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</si>
  <si>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</si>
  <si>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</si>
  <si>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</si>
  <si>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</si>
  <si>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</si>
  <si>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</si>
  <si>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</si>
  <si>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</si>
  <si>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</si>
  <si>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</si>
  <si>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</si>
  <si>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</si>
  <si>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</si>
  <si>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</si>
  <si>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</si>
  <si>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</si>
  <si>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</si>
  <si>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</si>
  <si>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</si>
  <si>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</si>
  <si>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</si>
  <si>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</si>
  <si>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</si>
  <si>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</si>
  <si>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</si>
  <si>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</si>
  <si>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</si>
  <si>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</si>
  <si>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</si>
  <si>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</si>
  <si>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</si>
  <si>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</si>
  <si>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</si>
  <si>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</si>
  <si>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</si>
  <si>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</si>
  <si>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</si>
  <si>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</si>
  <si>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</si>
  <si>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</si>
  <si>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</si>
  <si>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</si>
  <si>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</si>
  <si>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</si>
  <si>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</si>
  <si>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</si>
  <si>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</si>
  <si>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</si>
  <si>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</si>
  <si>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</si>
  <si>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</si>
  <si>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</si>
  <si>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</si>
  <si>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</si>
  <si>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</si>
  <si>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</si>
  <si>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</si>
  <si>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</si>
  <si>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</si>
  <si>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</si>
  <si>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</si>
  <si>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</si>
  <si>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</si>
  <si>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</si>
  <si>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</si>
  <si>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</si>
  <si>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</si>
  <si>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</si>
  <si>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</si>
  <si>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</si>
  <si>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</si>
  <si>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</si>
  <si>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</si>
  <si>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</si>
  <si>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</si>
  <si>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</si>
  <si>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</si>
  <si>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</si>
  <si>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</si>
  <si>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</si>
  <si>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</si>
  <si>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</si>
  <si>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</si>
  <si>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</si>
  <si>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</si>
  <si>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</si>
  <si>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</si>
  <si>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</si>
  <si>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</si>
  <si>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</si>
  <si>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</si>
  <si>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</si>
  <si>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</si>
  <si>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</si>
  <si>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</si>
  <si>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</si>
  <si>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</si>
  <si>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</si>
  <si>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</si>
  <si>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</si>
  <si>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</si>
  <si>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</si>
  <si>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</si>
  <si>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</si>
  <si>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</si>
  <si>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</si>
  <si>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</si>
  <si>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</si>
  <si>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</si>
  <si>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</si>
  <si>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</si>
  <si>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</si>
  <si>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</si>
  <si>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</si>
  <si>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</si>
  <si>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</si>
  <si>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</si>
  <si>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</si>
  <si>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</si>
  <si>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</si>
  <si>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</si>
  <si>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</si>
  <si>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</si>
  <si>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</si>
  <si>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</si>
  <si>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</si>
  <si>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</si>
  <si>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</si>
  <si>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</si>
  <si>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</si>
  <si>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</si>
  <si>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</si>
  <si>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</si>
  <si>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</si>
  <si>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</si>
  <si>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</si>
  <si>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</si>
  <si>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</si>
  <si>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</si>
  <si>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</si>
  <si>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</si>
  <si>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</si>
  <si>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</si>
  <si>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</si>
  <si>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</si>
  <si>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</si>
  <si>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</si>
  <si>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</si>
  <si>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</si>
  <si>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</si>
  <si>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</si>
  <si>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</si>
  <si>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</si>
  <si>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</si>
  <si>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</si>
  <si>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</si>
  <si>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</si>
  <si>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</si>
  <si>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</si>
  <si>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</si>
  <si>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</si>
  <si>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</si>
  <si>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</si>
  <si>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</si>
  <si>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</si>
  <si>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</si>
  <si>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</si>
  <si>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</si>
  <si>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</si>
  <si>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</si>
  <si>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</si>
  <si>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</si>
  <si>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</si>
  <si>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</si>
  <si>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</si>
  <si>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</si>
  <si>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</si>
  <si>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</si>
  <si>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</si>
  <si>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</si>
  <si>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</si>
  <si>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</si>
  <si>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</si>
  <si>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</si>
  <si>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</si>
  <si>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</si>
  <si>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</si>
  <si>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</si>
  <si>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</si>
  <si>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</si>
  <si>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</si>
  <si>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</si>
  <si>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</si>
  <si>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</si>
  <si>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</si>
  <si>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</si>
  <si>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</si>
  <si>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</si>
  <si>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</si>
  <si>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</si>
  <si>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</si>
  <si>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</si>
  <si>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</si>
  <si>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</si>
  <si>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</si>
  <si>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</si>
  <si>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</si>
  <si>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</si>
  <si>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</si>
  <si>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</si>
  <si>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</si>
  <si>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</si>
  <si>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</si>
  <si>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</si>
  <si>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</si>
  <si>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</si>
  <si>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</si>
  <si>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</si>
  <si>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</si>
  <si>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</si>
  <si>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</si>
  <si>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</si>
  <si>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</si>
  <si>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</si>
  <si>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</si>
  <si>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</si>
  <si>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</si>
  <si>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</si>
  <si>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</si>
  <si>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</si>
  <si>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</si>
  <si>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</si>
  <si>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</si>
  <si>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</si>
  <si>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</si>
  <si>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</si>
  <si>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</si>
  <si>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</si>
  <si>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</si>
  <si>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</si>
  <si>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</si>
  <si>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</si>
  <si>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</si>
  <si>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</si>
  <si>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</si>
  <si>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</si>
  <si>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</si>
  <si>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</si>
  <si>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</si>
  <si>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</si>
  <si>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</si>
  <si>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</si>
  <si>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</si>
  <si>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</si>
  <si>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</si>
  <si>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</si>
  <si>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</si>
  <si>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</si>
  <si>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</si>
  <si>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</si>
  <si>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</si>
  <si>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</si>
  <si>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</si>
  <si>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</si>
  <si>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</si>
  <si>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</si>
  <si>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</si>
  <si>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</si>
  <si>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</si>
  <si>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</si>
  <si>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</si>
  <si>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</si>
  <si>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</si>
  <si>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</si>
  <si>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</si>
  <si>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</si>
  <si>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</si>
  <si>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</si>
  <si>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</si>
  <si>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</si>
  <si>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</si>
  <si>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</si>
  <si>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</si>
  <si>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</si>
  <si>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</si>
  <si>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</si>
  <si>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</si>
  <si>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</si>
  <si>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</si>
  <si>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</si>
  <si>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</si>
  <si>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</si>
  <si>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</si>
  <si>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</si>
  <si>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</si>
  <si>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</si>
  <si>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</si>
  <si>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</si>
  <si>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</si>
  <si>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</si>
  <si>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</si>
  <si>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</si>
  <si>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</si>
  <si>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</si>
  <si>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</si>
  <si>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</si>
  <si>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</si>
  <si>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</si>
  <si>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</si>
  <si>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</si>
  <si>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</si>
  <si>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</si>
  <si>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</si>
  <si>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</si>
  <si>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</si>
  <si>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</si>
  <si>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</si>
  <si>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</si>
  <si>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</si>
  <si>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</si>
  <si>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</si>
  <si>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</si>
  <si>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</si>
  <si>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</si>
  <si>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</si>
  <si>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</si>
  <si>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</si>
  <si>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</si>
  <si>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</si>
  <si>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</si>
  <si>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</si>
  <si>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</si>
  <si>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</si>
  <si>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</si>
  <si>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</si>
  <si>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</si>
  <si>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</si>
  <si>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</si>
  <si>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</si>
  <si>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</si>
  <si>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</si>
  <si>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</si>
  <si>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</si>
  <si>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</si>
  <si>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</si>
  <si>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</si>
  <si>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</si>
  <si>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</si>
  <si>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</si>
  <si>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</si>
  <si>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</si>
  <si>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</si>
  <si>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</si>
  <si>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</si>
  <si>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</si>
  <si>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</si>
  <si>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</si>
  <si>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</si>
  <si>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</si>
  <si>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</si>
  <si>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</si>
  <si>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</si>
  <si>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</si>
  <si>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</si>
  <si>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</si>
  <si>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</si>
  <si>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</si>
  <si>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</si>
  <si>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</si>
  <si>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</si>
  <si>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</si>
  <si>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</si>
  <si>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</si>
  <si>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</si>
  <si>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</si>
  <si>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</si>
  <si>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</si>
  <si>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</si>
  <si>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</si>
  <si>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</si>
  <si>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</si>
  <si>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</si>
  <si>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</si>
  <si>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</si>
  <si>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</si>
  <si>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</si>
  <si>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</si>
  <si>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</si>
  <si>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</si>
  <si>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</si>
  <si>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</si>
  <si>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</si>
  <si>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</si>
  <si>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</si>
  <si>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</si>
  <si>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</si>
  <si>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</si>
  <si>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</si>
  <si>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</si>
  <si>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</si>
  <si>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</si>
  <si>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</si>
  <si>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</si>
  <si>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</si>
  <si>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</si>
  <si>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</si>
  <si>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</si>
  <si>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</si>
  <si>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</si>
  <si>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</si>
  <si>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</si>
  <si>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</si>
  <si>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</si>
  <si>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</si>
  <si>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</si>
  <si>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</si>
  <si>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</si>
  <si>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</si>
  <si>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</si>
  <si>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</si>
  <si>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</si>
  <si>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</si>
  <si>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</si>
  <si>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</si>
  <si>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</si>
  <si>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</si>
  <si>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</si>
  <si>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</si>
  <si>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</si>
  <si>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</si>
  <si>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</si>
  <si>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</si>
  <si>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</si>
  <si>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</si>
  <si>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</si>
  <si>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</si>
  <si>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</si>
  <si>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</si>
  <si>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</si>
  <si>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</si>
  <si>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</si>
  <si>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</si>
  <si>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</si>
  <si>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</si>
  <si>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</si>
  <si>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</si>
  <si>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</si>
  <si>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</si>
  <si>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</si>
  <si>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</si>
  <si>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</si>
  <si>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</si>
  <si>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</si>
  <si>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</si>
  <si>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</si>
  <si>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</si>
  <si>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</si>
  <si>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</si>
  <si>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</si>
  <si>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</si>
  <si>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</si>
  <si>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</si>
  <si>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</si>
  <si>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</si>
  <si>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</si>
  <si>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</si>
  <si>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</si>
  <si>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</si>
  <si>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</si>
  <si>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</si>
  <si>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</si>
  <si>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</si>
  <si>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</si>
  <si>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</si>
  <si>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</si>
  <si>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</si>
  <si>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</si>
  <si>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</si>
  <si>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</si>
  <si>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</si>
  <si>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</si>
  <si>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</si>
  <si>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</si>
  <si>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</si>
  <si>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</si>
  <si>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</si>
  <si>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</si>
  <si>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</si>
  <si>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</si>
  <si>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</si>
  <si>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</si>
  <si>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</si>
  <si>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</si>
  <si>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</si>
  <si>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</si>
  <si>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</si>
  <si>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</si>
  <si>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</si>
  <si>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</si>
  <si>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</si>
  <si>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</si>
  <si>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</si>
  <si>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</si>
  <si>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</si>
  <si>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</si>
  <si>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</si>
  <si>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</si>
  <si>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</si>
  <si>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</si>
  <si>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</si>
  <si>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</si>
  <si>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</si>
  <si>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</si>
  <si>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</si>
  <si>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</si>
  <si>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</si>
  <si>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</si>
  <si>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</si>
  <si>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</si>
  <si>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</si>
  <si>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</si>
  <si>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</si>
  <si>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</si>
  <si>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</si>
  <si>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</si>
  <si>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</si>
  <si>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</si>
  <si>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</si>
  <si>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</si>
  <si>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</si>
  <si>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</si>
  <si>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</si>
  <si>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</si>
  <si>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</si>
  <si>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</si>
  <si>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</si>
  <si>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</si>
  <si>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</si>
  <si>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</si>
  <si>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</si>
  <si>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</si>
  <si>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</si>
  <si>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</si>
  <si>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</si>
  <si>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</si>
  <si>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</si>
  <si>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</si>
  <si>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</si>
  <si>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</si>
  <si>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</si>
  <si>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</si>
  <si>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</si>
  <si>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</si>
  <si>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</si>
  <si>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</si>
  <si>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</si>
  <si>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</si>
  <si>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</si>
  <si>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</si>
  <si>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</si>
  <si>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</si>
  <si>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</si>
  <si>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</si>
  <si>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</si>
  <si>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</si>
  <si>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</si>
  <si>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</si>
  <si>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</si>
  <si>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</si>
  <si>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</si>
  <si>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</si>
  <si>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</si>
  <si>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</si>
  <si>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</si>
  <si>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</si>
  <si>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</si>
  <si>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</si>
  <si>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</si>
  <si>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</si>
  <si>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</si>
  <si>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</si>
  <si>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</si>
  <si>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</si>
  <si>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</si>
  <si>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</si>
  <si>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</si>
  <si>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</si>
  <si>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</si>
  <si>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</si>
  <si>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</si>
  <si>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</si>
  <si>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</si>
  <si>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</si>
  <si>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</si>
  <si>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</si>
  <si>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</si>
  <si>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</si>
  <si>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</si>
  <si>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</si>
  <si>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</si>
  <si>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</si>
  <si>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</si>
  <si>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</si>
  <si>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</si>
  <si>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</si>
  <si>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</si>
  <si>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</si>
  <si>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</si>
  <si>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</si>
  <si>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</si>
  <si>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</si>
  <si>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</si>
  <si>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</si>
  <si>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</si>
  <si>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</si>
  <si>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</si>
  <si>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</si>
  <si>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</si>
  <si>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</si>
  <si>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</si>
  <si>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</si>
  <si>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</si>
  <si>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</si>
  <si>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</si>
  <si>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</si>
  <si>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</si>
  <si>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</si>
  <si>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</si>
  <si>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</si>
  <si>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</si>
  <si>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</si>
  <si>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</si>
  <si>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</si>
  <si>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</si>
  <si>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</si>
  <si>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</si>
  <si>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</si>
  <si>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</si>
  <si>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</si>
  <si>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</si>
  <si>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</si>
  <si>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</si>
  <si>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</si>
  <si>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</si>
  <si>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</si>
  <si>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</si>
  <si>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</si>
  <si>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</si>
  <si>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</si>
  <si>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</si>
  <si>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</si>
  <si>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</si>
  <si>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</si>
  <si>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</si>
  <si>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</si>
  <si>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</si>
  <si>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</si>
  <si>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</si>
  <si>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</si>
  <si>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</si>
  <si>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</si>
  <si>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</si>
  <si>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</si>
  <si>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</si>
  <si>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</si>
  <si>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</si>
  <si>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</si>
  <si>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</si>
  <si>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</si>
  <si>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</si>
  <si>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</si>
  <si>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</si>
  <si>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</si>
  <si>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</si>
  <si>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</si>
  <si>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</si>
  <si>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</si>
  <si>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</si>
  <si>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</si>
  <si>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</si>
  <si>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</si>
  <si>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</si>
  <si>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</si>
  <si>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</si>
  <si>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</si>
  <si>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</si>
  <si>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</si>
  <si>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</si>
  <si>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</si>
  <si>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</si>
  <si>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</si>
  <si>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</si>
  <si>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</si>
  <si>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</si>
  <si>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</si>
  <si>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</si>
  <si>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</si>
  <si>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</si>
  <si>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</si>
  <si>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</si>
  <si>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</si>
  <si>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</si>
  <si>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</si>
  <si>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</si>
  <si>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</si>
  <si>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</si>
  <si>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</si>
  <si>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</si>
  <si>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</si>
  <si>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</si>
  <si>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</si>
  <si>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</si>
  <si>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</si>
  <si>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</si>
  <si>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</si>
  <si>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</si>
  <si>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</si>
  <si>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</si>
  <si>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</si>
  <si>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</si>
  <si>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</si>
  <si>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</si>
  <si>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</si>
  <si>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</si>
  <si>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</si>
  <si>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</si>
  <si>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</si>
  <si>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</si>
  <si>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</si>
  <si>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</si>
  <si>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</si>
  <si>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</si>
  <si>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</si>
  <si>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</si>
  <si>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</si>
  <si>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</si>
  <si>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</si>
  <si>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</si>
  <si>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</si>
  <si>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</si>
  <si>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</si>
  <si>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</si>
  <si>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</si>
  <si>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</si>
  <si>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</si>
  <si>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</si>
  <si>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</si>
  <si>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</si>
  <si>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</si>
  <si>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</si>
  <si>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</si>
  <si>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</si>
  <si>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</si>
  <si>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</si>
  <si>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</si>
  <si>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</si>
  <si>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</si>
  <si>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</si>
  <si>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</si>
  <si>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</si>
  <si>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</si>
  <si>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</si>
  <si>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</si>
  <si>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</si>
  <si>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</si>
  <si>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</si>
  <si>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</si>
  <si>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</si>
  <si>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</si>
  <si>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</si>
  <si>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</si>
  <si>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</si>
  <si>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</si>
  <si>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</si>
  <si>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</si>
  <si>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</si>
  <si>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</si>
  <si>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</si>
  <si>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</si>
  <si>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</si>
  <si>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</si>
  <si>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</si>
  <si>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</si>
  <si>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</si>
  <si>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</si>
  <si>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</si>
  <si>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</si>
  <si>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</si>
  <si>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</si>
  <si>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</si>
  <si>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</si>
  <si>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</si>
  <si>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</si>
  <si>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</si>
  <si>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</si>
  <si>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</si>
  <si>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</si>
  <si>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</si>
  <si>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</si>
  <si>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</si>
  <si>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</si>
  <si>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</si>
  <si>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</si>
  <si>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</si>
  <si>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</si>
  <si>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</si>
  <si>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</si>
  <si>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</si>
  <si>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</si>
  <si>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</si>
  <si>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</si>
  <si>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</si>
  <si>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</si>
  <si>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</si>
  <si>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</si>
  <si>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</si>
  <si>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</si>
  <si>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</si>
  <si>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</si>
  <si>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</si>
  <si>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</si>
  <si>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</si>
  <si>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</si>
  <si>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</si>
  <si>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</si>
  <si>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</si>
  <si>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</si>
  <si>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</si>
  <si>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</si>
  <si>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</si>
  <si>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</si>
  <si>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</si>
  <si>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</si>
  <si>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</si>
  <si>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</si>
  <si>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</si>
  <si>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</si>
  <si>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</si>
  <si>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</si>
  <si>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</si>
  <si>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</si>
  <si>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</si>
  <si>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</si>
  <si>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</si>
  <si>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</si>
  <si>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</si>
  <si>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</si>
  <si>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</si>
  <si>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</si>
  <si>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</si>
  <si>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</si>
  <si>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</si>
  <si>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</si>
  <si>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</si>
  <si>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</si>
  <si>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</si>
  <si>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</si>
  <si>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</si>
  <si>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</si>
  <si>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</si>
  <si>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</si>
  <si>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</si>
  <si>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</si>
  <si>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</si>
  <si>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</si>
  <si>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</si>
  <si>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</si>
  <si>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</si>
  <si>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</si>
  <si>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</si>
  <si>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</si>
  <si>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</si>
  <si>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</si>
  <si>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</si>
  <si>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</si>
  <si>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</si>
  <si>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</si>
  <si>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</si>
  <si>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</si>
  <si>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</si>
  <si>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</si>
  <si>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</si>
  <si>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</si>
  <si>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</si>
  <si>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</si>
  <si>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</si>
  <si>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</si>
  <si>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</si>
  <si>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</si>
  <si>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</si>
  <si>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</si>
  <si>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</si>
  <si>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</si>
  <si>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</si>
  <si>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</si>
  <si>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</si>
  <si>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</si>
  <si>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</si>
  <si>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</si>
  <si>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</si>
  <si>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</si>
  <si>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</si>
  <si>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</si>
  <si>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</si>
  <si>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</si>
  <si>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</si>
  <si>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</si>
  <si>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</si>
  <si>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</si>
  <si>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</si>
  <si>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</si>
  <si>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</si>
  <si>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</si>
  <si>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</si>
  <si>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</si>
  <si>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</si>
  <si>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</si>
  <si>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</si>
  <si>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</si>
  <si>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</si>
  <si>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</si>
  <si>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</si>
  <si>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</si>
  <si>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</si>
  <si>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</si>
  <si>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</si>
  <si>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</si>
  <si>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</si>
  <si>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</si>
  <si>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</si>
  <si>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</si>
  <si>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</si>
  <si>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</si>
  <si>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</si>
  <si>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</si>
  <si>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</si>
  <si>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</si>
  <si>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</si>
  <si>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</si>
  <si>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</si>
  <si>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</si>
  <si>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</si>
  <si>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</si>
  <si>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</si>
  <si>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</si>
  <si>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</si>
  <si>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</si>
  <si>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</si>
  <si>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</si>
  <si>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</si>
  <si>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</si>
  <si>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</si>
  <si>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</si>
  <si>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</si>
  <si>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</si>
  <si>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</si>
  <si>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</si>
  <si>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</si>
  <si>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</si>
  <si>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</si>
  <si>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</si>
  <si>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</si>
  <si>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</si>
  <si>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</si>
  <si>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</si>
  <si>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</si>
  <si>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</si>
  <si>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</si>
  <si>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</si>
  <si>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</si>
  <si>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</si>
  <si>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</si>
  <si>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</si>
  <si>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</si>
  <si>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</si>
  <si>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</si>
  <si>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</si>
  <si>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</si>
  <si>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</si>
  <si>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</si>
  <si>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</si>
  <si>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</si>
  <si>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</si>
  <si>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</si>
  <si>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</si>
  <si>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</si>
  <si>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</si>
  <si>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</si>
  <si>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</si>
  <si>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</si>
  <si>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</si>
  <si>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</si>
  <si>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</si>
  <si>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</si>
  <si>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</si>
  <si>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</si>
  <si>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</si>
  <si>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</si>
  <si>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</si>
  <si>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</si>
  <si>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</si>
  <si>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</si>
  <si>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</si>
  <si>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</si>
  <si>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</si>
  <si>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</si>
  <si>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</si>
  <si>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</si>
  <si>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</si>
  <si>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</si>
  <si>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</si>
  <si>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</si>
  <si>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</si>
  <si>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</si>
  <si>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</si>
  <si>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</si>
  <si>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</si>
  <si>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</si>
  <si>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</si>
  <si>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</si>
  <si>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</si>
  <si>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</si>
  <si>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</si>
  <si>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</si>
  <si>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</si>
  <si>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</si>
  <si>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</si>
  <si>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</si>
  <si>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</si>
  <si>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</si>
  <si>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</si>
  <si>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</si>
  <si>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</si>
  <si>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</si>
  <si>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</si>
  <si>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</si>
  <si>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</si>
  <si>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</si>
  <si>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</si>
  <si>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</si>
  <si>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</si>
  <si>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</si>
  <si>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</si>
  <si>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</si>
  <si>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</si>
  <si>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</si>
  <si>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</si>
  <si>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</si>
  <si>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</si>
  <si>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</si>
  <si>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</si>
  <si>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</si>
  <si>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</si>
  <si>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</si>
  <si>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</si>
  <si>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</si>
  <si>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</si>
  <si>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</si>
  <si>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</si>
  <si>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</si>
  <si>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</si>
  <si>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</si>
  <si>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</si>
  <si>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</si>
  <si>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</si>
  <si>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</si>
  <si>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</si>
  <si>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</si>
  <si>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</si>
  <si>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</si>
  <si>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</si>
  <si>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</si>
  <si>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</si>
  <si>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</si>
  <si>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</si>
  <si>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</si>
  <si>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</si>
  <si>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</si>
  <si>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</si>
  <si>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</si>
  <si>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</si>
  <si>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</si>
  <si>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</si>
  <si>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</si>
  <si>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</si>
  <si>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</si>
  <si>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</si>
  <si>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</si>
  <si>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</si>
  <si>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</si>
  <si>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</si>
  <si>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</si>
  <si>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</si>
  <si>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</si>
  <si>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</si>
  <si>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</si>
  <si>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</si>
  <si>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</si>
  <si>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</si>
  <si>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</si>
  <si>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</si>
  <si>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</si>
  <si>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</si>
  <si>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</si>
  <si>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</si>
  <si>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</si>
  <si>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</si>
  <si>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</si>
  <si>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</si>
  <si>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</si>
  <si>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</si>
  <si>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</si>
  <si>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</si>
  <si>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</si>
  <si>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</si>
  <si>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</si>
  <si>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</si>
  <si>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</si>
  <si>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</si>
  <si>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</si>
  <si>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</si>
  <si>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</si>
  <si>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</si>
  <si>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</si>
  <si>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</si>
  <si>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</si>
  <si>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</si>
  <si>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</si>
  <si>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</si>
  <si>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</si>
  <si>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</si>
  <si>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</si>
  <si>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</si>
  <si>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</si>
  <si>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</si>
  <si>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</si>
  <si>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</si>
  <si>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</si>
  <si>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</si>
  <si>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</si>
  <si>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</si>
  <si>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</si>
  <si>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</si>
  <si>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</si>
  <si>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</si>
  <si>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</si>
  <si>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</si>
  <si>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</si>
  <si>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</si>
  <si>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</si>
  <si>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</si>
  <si>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</si>
  <si>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</si>
  <si>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</si>
  <si>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</si>
  <si>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</si>
  <si>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</si>
  <si>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</si>
  <si>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</si>
  <si>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</si>
  <si>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</si>
  <si>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</si>
  <si>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</si>
  <si>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</si>
  <si>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</si>
  <si>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</si>
  <si>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</si>
  <si>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</si>
  <si>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</si>
  <si>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</si>
  <si>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</si>
  <si>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</si>
  <si>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</si>
  <si>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</si>
  <si>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</si>
  <si>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</si>
  <si>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</si>
  <si>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</si>
  <si>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</si>
  <si>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</si>
  <si>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</si>
  <si>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</si>
  <si>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</si>
  <si>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</si>
  <si>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</si>
  <si>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</si>
  <si>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</si>
  <si>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</si>
  <si>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</si>
  <si>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</si>
  <si>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</si>
  <si>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</si>
  <si>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</si>
  <si>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</si>
  <si>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</si>
  <si>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</si>
  <si>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</si>
  <si>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</si>
  <si>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</si>
  <si>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</si>
  <si>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</si>
  <si>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</si>
  <si>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</si>
  <si>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</si>
  <si>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</si>
  <si>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</si>
  <si>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</si>
  <si>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</si>
  <si>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</si>
  <si>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</si>
  <si>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</si>
  <si>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</si>
  <si>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</si>
  <si>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</si>
  <si>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</si>
  <si>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</si>
  <si>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</si>
  <si>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</si>
  <si>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</si>
  <si>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</si>
  <si>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</si>
  <si>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</si>
  <si>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</si>
  <si>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</si>
  <si>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</si>
  <si>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</si>
  <si>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</si>
  <si>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</si>
  <si>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</si>
  <si>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</si>
  <si>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</si>
  <si>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</si>
  <si>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</si>
  <si>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</si>
  <si>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</si>
  <si>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</si>
  <si>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</si>
  <si>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</si>
  <si>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</si>
  <si>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</si>
  <si>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</si>
  <si>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</si>
  <si>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</si>
  <si>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</si>
  <si>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</si>
  <si>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</si>
  <si>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</si>
  <si>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</si>
  <si>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</si>
  <si>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</si>
  <si>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</si>
  <si>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</si>
  <si>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</si>
  <si>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</si>
  <si>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</si>
  <si>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</si>
  <si>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</si>
  <si>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</si>
  <si>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</si>
  <si>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</si>
  <si>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</si>
  <si>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</si>
  <si>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</si>
  <si>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</si>
  <si>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</si>
  <si>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</si>
  <si>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</si>
  <si>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</si>
  <si>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</si>
  <si>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</si>
  <si>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</si>
  <si>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</si>
  <si>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</si>
  <si>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</si>
  <si>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</si>
  <si>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</si>
  <si>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</si>
  <si>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</si>
  <si>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</si>
  <si>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</si>
  <si>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</si>
  <si>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</si>
  <si>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</si>
  <si>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</si>
  <si>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</si>
  <si>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</si>
  <si>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</si>
  <si>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</si>
  <si>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</si>
  <si>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</si>
  <si>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</si>
  <si>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</si>
  <si>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</si>
  <si>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</si>
  <si>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</si>
  <si>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</si>
  <si>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</si>
  <si>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</si>
  <si>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</si>
  <si>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</si>
  <si>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</si>
  <si>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</si>
  <si>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</si>
  <si>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</si>
  <si>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</si>
  <si>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</si>
  <si>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</si>
  <si>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</si>
  <si>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</si>
  <si>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</si>
  <si>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</si>
  <si>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</si>
  <si>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</si>
  <si>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</si>
  <si>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</si>
  <si>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</si>
  <si>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</si>
  <si>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</si>
  <si>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</si>
  <si>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</si>
  <si>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</si>
  <si>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</si>
  <si>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</si>
  <si>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</si>
  <si>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</si>
  <si>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</si>
  <si>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</si>
  <si>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</si>
  <si>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</si>
  <si>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</si>
  <si>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</si>
  <si>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</si>
  <si>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</si>
  <si>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</si>
  <si>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</si>
  <si>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</si>
  <si>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</si>
  <si>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</si>
  <si>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</si>
  <si>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</si>
  <si>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</si>
  <si>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</si>
  <si>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</si>
  <si>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</si>
  <si>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</si>
  <si>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</si>
  <si>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</si>
  <si>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</si>
  <si>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</si>
  <si>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</si>
  <si>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</si>
  <si>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</si>
  <si>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</si>
  <si>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</si>
  <si>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</si>
  <si>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</si>
  <si>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</si>
  <si>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</si>
  <si>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</si>
  <si>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</si>
  <si>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</si>
  <si>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</si>
  <si>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</si>
  <si>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</si>
  <si>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</si>
  <si>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</si>
  <si>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</si>
  <si>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</si>
  <si>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</si>
  <si>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</si>
  <si>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</si>
  <si>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</si>
  <si>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</si>
  <si>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</si>
  <si>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</si>
  <si>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</si>
  <si>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</si>
  <si>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</si>
  <si>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</si>
  <si>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</si>
  <si>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</si>
  <si>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</si>
  <si>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</si>
  <si>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</si>
  <si>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</si>
  <si>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</si>
  <si>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</si>
  <si>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</si>
  <si>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</si>
  <si>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</si>
  <si>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</si>
  <si>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</si>
  <si>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</si>
  <si>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</si>
  <si>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</si>
  <si>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</si>
  <si>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</si>
  <si>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</si>
  <si>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</si>
  <si>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</si>
  <si>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</si>
  <si>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</si>
  <si>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</si>
  <si>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</si>
  <si>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</si>
  <si>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</si>
  <si>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</si>
  <si>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</si>
  <si>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</si>
  <si>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</si>
  <si>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</si>
  <si>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</si>
  <si>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</si>
  <si>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</si>
  <si>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</si>
  <si>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</si>
  <si>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</si>
  <si>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</si>
  <si>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</si>
  <si>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</si>
  <si>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</si>
  <si>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</si>
  <si>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</si>
  <si>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</si>
  <si>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</si>
  <si>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</si>
  <si>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</si>
  <si>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</si>
  <si>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</si>
  <si>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</si>
  <si>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</si>
  <si>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</si>
  <si>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</si>
  <si>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</si>
  <si>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</si>
  <si>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</si>
  <si>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</si>
  <si>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</si>
  <si>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</si>
  <si>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</si>
  <si>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</si>
  <si>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</si>
  <si>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</si>
  <si>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</si>
  <si>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</si>
  <si>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</si>
  <si>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</si>
  <si>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</si>
  <si>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</si>
  <si>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</si>
  <si>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</si>
  <si>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</si>
  <si>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</si>
  <si>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</si>
  <si>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</si>
  <si>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</si>
  <si>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</si>
  <si>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</si>
  <si>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</si>
  <si>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</si>
  <si>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</si>
  <si>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</si>
  <si>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</si>
  <si>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</si>
  <si>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</si>
  <si>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</si>
  <si>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</si>
  <si>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</si>
  <si>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</si>
  <si>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</si>
  <si>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</si>
  <si>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</si>
  <si>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</si>
  <si>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</si>
  <si>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</si>
  <si>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</si>
  <si>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</si>
  <si>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</si>
  <si>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</si>
  <si>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</si>
  <si>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</si>
  <si>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</si>
  <si>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</si>
  <si>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</si>
  <si>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</si>
  <si>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</si>
  <si>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</si>
  <si>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</si>
  <si>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</si>
  <si>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</si>
  <si>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</si>
  <si>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</si>
  <si>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</si>
  <si>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</si>
  <si>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</si>
  <si>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</si>
  <si>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</si>
  <si>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</si>
  <si>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</si>
  <si>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</si>
  <si>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</si>
  <si>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</si>
  <si>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</si>
  <si>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</si>
  <si>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</si>
  <si>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</si>
  <si>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</si>
  <si>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</si>
  <si>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</si>
  <si>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</si>
  <si>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</si>
  <si>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</si>
  <si>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</si>
  <si>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</si>
  <si>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</si>
  <si>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</si>
  <si>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</si>
  <si>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</si>
  <si>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</si>
  <si>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</si>
  <si>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</si>
  <si>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</si>
  <si>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</si>
  <si>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</si>
  <si>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</si>
  <si>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</si>
  <si>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</si>
  <si>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</si>
  <si>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</si>
  <si>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</si>
  <si>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</si>
  <si>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</si>
  <si>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</si>
  <si>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</si>
  <si>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</si>
  <si>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</si>
  <si>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</si>
  <si>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</si>
  <si>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</si>
  <si>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</si>
  <si>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</si>
  <si>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</si>
  <si>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</si>
  <si>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</si>
  <si>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</si>
  <si>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</si>
  <si>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</si>
  <si>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</si>
  <si>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</si>
  <si>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</si>
  <si>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</si>
  <si>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</si>
  <si>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</si>
  <si>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</si>
  <si>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</si>
  <si>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</si>
  <si>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</si>
  <si>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</si>
  <si>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</si>
  <si>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</si>
  <si>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</si>
  <si>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</si>
  <si>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</si>
  <si>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</si>
  <si>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</si>
  <si>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</si>
  <si>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</si>
  <si>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</si>
  <si>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</si>
  <si>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</si>
  <si>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</si>
  <si>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</si>
  <si>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</si>
  <si>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</si>
  <si>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</si>
  <si>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</si>
  <si>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</si>
  <si>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</si>
  <si>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</si>
  <si>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</si>
  <si>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</si>
  <si>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</si>
  <si>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</si>
  <si>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</si>
  <si>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</si>
  <si>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</si>
  <si>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</si>
  <si>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</si>
  <si>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</si>
  <si>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</si>
  <si>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</si>
  <si>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</si>
  <si>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</si>
  <si>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</si>
  <si>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</si>
  <si>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</si>
  <si>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</si>
  <si>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</si>
  <si>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</si>
  <si>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</si>
  <si>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</si>
  <si>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</si>
  <si>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</si>
  <si>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</si>
  <si>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</si>
  <si>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</si>
  <si>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</si>
  <si>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</si>
  <si>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</si>
  <si>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</si>
  <si>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</si>
  <si>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</si>
  <si>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</si>
  <si>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</si>
  <si>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</si>
  <si>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</si>
  <si>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</si>
  <si>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</si>
  <si>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</si>
  <si>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</si>
  <si>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</si>
  <si>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</si>
  <si>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</si>
  <si>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</si>
  <si>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</si>
  <si>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</si>
  <si>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</si>
  <si>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</si>
  <si>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</si>
  <si>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</si>
  <si>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</si>
  <si>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</si>
  <si>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</si>
  <si>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</si>
  <si>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</si>
  <si>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</si>
  <si>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</si>
  <si>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</si>
  <si>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</si>
  <si>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</si>
  <si>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</si>
  <si>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</si>
  <si>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</si>
  <si>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</si>
  <si>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</si>
  <si>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</si>
  <si>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</si>
  <si>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</si>
  <si>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</si>
  <si>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</si>
  <si>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</si>
  <si>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</si>
  <si>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</si>
  <si>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</si>
  <si>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</si>
  <si>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</si>
  <si>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</si>
  <si>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</si>
  <si>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</si>
  <si>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</si>
  <si>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</si>
  <si>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</si>
  <si>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</si>
  <si>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</si>
  <si>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</si>
  <si>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</si>
  <si>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</si>
  <si>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</si>
  <si>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</si>
  <si>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</si>
  <si>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</si>
  <si>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</si>
  <si>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</si>
  <si>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</si>
  <si>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</si>
  <si>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</si>
  <si>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</si>
  <si>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</si>
  <si>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</si>
  <si>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</si>
  <si>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</si>
  <si>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</si>
  <si>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</si>
  <si>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</si>
  <si>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</si>
  <si>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</si>
  <si>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</si>
  <si>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</si>
  <si>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</si>
  <si>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</si>
  <si>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</si>
  <si>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</si>
  <si>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</si>
  <si>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</si>
  <si>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</si>
  <si>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</si>
  <si>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</si>
  <si>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</si>
  <si>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</si>
  <si>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</si>
  <si>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</si>
  <si>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</si>
  <si>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</si>
  <si>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</si>
  <si>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</si>
  <si>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</si>
  <si>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</si>
  <si>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</si>
  <si>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</si>
  <si>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</si>
  <si>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</si>
  <si>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</si>
  <si>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</si>
  <si>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</si>
  <si>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</si>
  <si>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</si>
  <si>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</si>
  <si>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</si>
  <si>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</si>
  <si>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</si>
  <si>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</si>
  <si>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</si>
  <si>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</si>
  <si>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</si>
  <si>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</si>
  <si>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</si>
  <si>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</si>
  <si>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</si>
  <si>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</si>
  <si>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</si>
  <si>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</si>
  <si>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</si>
  <si>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</si>
  <si>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</si>
  <si>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</si>
  <si>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</si>
  <si>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</si>
  <si>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</si>
  <si>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</si>
  <si>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</si>
  <si>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</si>
  <si>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</si>
  <si>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</si>
  <si>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</si>
  <si>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</si>
  <si>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</si>
  <si>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</si>
  <si>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</si>
  <si>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</si>
  <si>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</si>
  <si>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</si>
  <si>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</si>
  <si>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</si>
  <si>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</si>
  <si>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</si>
  <si>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</si>
  <si>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</si>
  <si>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</si>
  <si>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</si>
  <si>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</si>
  <si>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</si>
  <si>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</si>
  <si>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</si>
  <si>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</si>
  <si>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</si>
  <si>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</si>
  <si>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</si>
  <si>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</si>
  <si>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</si>
  <si>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</si>
  <si>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</si>
  <si>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</si>
  <si>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</si>
  <si>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</si>
  <si>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</si>
  <si>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</si>
  <si>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</si>
  <si>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</si>
  <si>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</si>
  <si>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</si>
  <si>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</si>
  <si>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</si>
  <si>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</si>
  <si>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</si>
  <si>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</si>
  <si>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</si>
  <si>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</si>
  <si>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</si>
  <si>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</si>
  <si>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</si>
  <si>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</si>
  <si>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</si>
  <si>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</si>
  <si>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</si>
  <si>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</si>
  <si>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</si>
  <si>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</si>
  <si>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</si>
  <si>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</si>
  <si>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</si>
  <si>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</si>
  <si>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</si>
  <si>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</si>
  <si>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</si>
  <si>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</si>
  <si>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</si>
  <si>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</si>
  <si>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</si>
  <si>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</si>
  <si>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</si>
  <si>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</si>
  <si>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</si>
  <si>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</si>
  <si>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</si>
  <si>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</si>
  <si>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</si>
  <si>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</si>
  <si>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</si>
  <si>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</si>
  <si>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</si>
  <si>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</si>
  <si>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</si>
  <si>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</si>
  <si>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</si>
  <si>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</si>
  <si>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</si>
  <si>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</si>
  <si>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</si>
  <si>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</si>
  <si>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</si>
  <si>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</si>
  <si>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</si>
  <si>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</si>
  <si>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</si>
  <si>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</si>
  <si>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</si>
  <si>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</si>
  <si>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</si>
  <si>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</si>
  <si>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</si>
  <si>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</si>
  <si>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</si>
  <si>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</si>
  <si>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</si>
  <si>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</si>
  <si>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</si>
  <si>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</si>
  <si>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</si>
  <si>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</si>
  <si>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</si>
  <si>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</si>
  <si>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</si>
  <si>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</si>
  <si>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</si>
  <si>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</si>
  <si>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</si>
  <si>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</si>
  <si>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</si>
  <si>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</si>
  <si>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</si>
  <si>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</si>
  <si>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</si>
  <si>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</si>
  <si>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</si>
  <si>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</si>
  <si>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</si>
  <si>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</si>
  <si>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</si>
  <si>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</si>
  <si>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</si>
  <si>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</si>
  <si>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</si>
  <si>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</si>
  <si>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</si>
  <si>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</si>
  <si>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</si>
  <si>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</si>
  <si>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</si>
  <si>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</si>
  <si>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</si>
  <si>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</si>
  <si>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</si>
  <si>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</si>
  <si>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</si>
  <si>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</si>
  <si>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</si>
  <si>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</si>
  <si>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</si>
  <si>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</si>
  <si>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</si>
  <si>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</si>
  <si>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</si>
  <si>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</si>
  <si>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</si>
  <si>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</si>
  <si>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</si>
  <si>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</si>
  <si>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</si>
  <si>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</si>
  <si>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</si>
  <si>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</si>
  <si>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</si>
  <si>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</si>
  <si>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</si>
  <si>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</si>
  <si>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</si>
  <si>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</si>
  <si>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</si>
  <si>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</si>
  <si>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</si>
  <si>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</si>
  <si>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</si>
  <si>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</si>
  <si>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</si>
  <si>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</si>
  <si>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</si>
  <si>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</si>
  <si>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</si>
  <si>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</si>
  <si>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</si>
  <si>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</si>
  <si>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</si>
  <si>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</si>
  <si>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</si>
  <si>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</si>
  <si>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</si>
  <si>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</si>
  <si>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</si>
  <si>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</si>
  <si>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</si>
  <si>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</si>
  <si>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</si>
  <si>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</si>
  <si>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</si>
  <si>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</si>
  <si>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</si>
  <si>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</si>
  <si>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</si>
  <si>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</si>
  <si>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</si>
  <si>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</si>
  <si>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</si>
  <si>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</si>
  <si>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</si>
  <si>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</si>
  <si>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</si>
  <si>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</si>
  <si>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</si>
  <si>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</si>
  <si>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</si>
  <si>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</si>
  <si>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</si>
  <si>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</si>
  <si>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</si>
  <si>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</si>
  <si>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</si>
  <si>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</si>
  <si>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</si>
  <si>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</si>
  <si>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</si>
  <si>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</si>
  <si>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</si>
  <si>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</si>
  <si>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</si>
  <si>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</si>
  <si>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</si>
  <si>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</si>
  <si>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</si>
  <si>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</si>
  <si>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</si>
  <si>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</si>
  <si>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</si>
  <si>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</si>
  <si>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</si>
  <si>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</si>
  <si>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</si>
  <si>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</si>
  <si>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</si>
  <si>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</si>
  <si>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</si>
  <si>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</si>
  <si>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</si>
  <si>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</si>
  <si>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</si>
  <si>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</si>
  <si>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</si>
  <si>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</si>
  <si>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</si>
  <si>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</si>
  <si>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</si>
  <si>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</si>
  <si>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</si>
  <si>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</si>
  <si>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</si>
  <si>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</si>
  <si>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</si>
  <si>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</si>
  <si>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</si>
  <si>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</si>
  <si>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</si>
  <si>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</si>
  <si>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</si>
  <si>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</si>
  <si>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</si>
  <si>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</si>
  <si>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</si>
  <si>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</si>
  <si>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</si>
  <si>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</si>
  <si>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</si>
  <si>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</si>
  <si>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</si>
  <si>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</si>
  <si>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</si>
  <si>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</si>
  <si>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</si>
  <si>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</si>
  <si>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</si>
  <si>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</si>
  <si>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</si>
  <si>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</si>
  <si>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</si>
  <si>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</si>
  <si>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</si>
  <si>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</si>
  <si>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</si>
  <si>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</si>
  <si>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</si>
  <si>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</si>
  <si>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</si>
  <si>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</si>
  <si>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</si>
  <si>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</si>
  <si>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</si>
  <si>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</si>
  <si>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</si>
  <si>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</si>
  <si>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</si>
  <si>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</si>
  <si>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</si>
  <si>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</si>
  <si>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</si>
  <si>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</si>
  <si>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</si>
  <si>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</si>
  <si>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</si>
  <si>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</si>
  <si>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</si>
  <si>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</si>
  <si>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</si>
  <si>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</si>
  <si>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</si>
  <si>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</si>
  <si>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</si>
  <si>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</si>
  <si>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</si>
  <si>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</si>
  <si>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</si>
  <si>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</si>
  <si>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</si>
  <si>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</si>
  <si>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</si>
  <si>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</si>
  <si>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</si>
  <si>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</si>
  <si>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</si>
  <si>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</si>
  <si>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</si>
  <si>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</si>
  <si>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</si>
  <si>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</si>
  <si>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</si>
  <si>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</si>
  <si>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</si>
  <si>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</si>
  <si>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</si>
  <si>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</si>
  <si>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</si>
  <si>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</si>
  <si>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</si>
  <si>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</si>
  <si>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</si>
  <si>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</si>
  <si>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</si>
  <si>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</si>
  <si>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</si>
  <si>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</si>
  <si>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</si>
  <si>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</si>
  <si>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</si>
  <si>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</si>
  <si>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</si>
  <si>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</si>
  <si>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</si>
  <si>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</si>
  <si>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</si>
  <si>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</si>
  <si>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</si>
  <si>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</si>
  <si>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</si>
  <si>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</si>
  <si>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</si>
  <si>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</si>
  <si>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</si>
  <si>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</si>
  <si>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</si>
  <si>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</si>
  <si>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</si>
  <si>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</si>
  <si>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</si>
  <si>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</si>
  <si>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</si>
  <si>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</si>
  <si>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</si>
  <si>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</si>
  <si>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</si>
  <si>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</si>
  <si>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</si>
  <si>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</si>
  <si>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</si>
  <si>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</si>
  <si>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</si>
  <si>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</si>
  <si>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</si>
  <si>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</si>
  <si>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</si>
  <si>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</si>
  <si>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</si>
  <si>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</si>
  <si>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</si>
  <si>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</si>
  <si>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</si>
  <si>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</si>
  <si>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</si>
  <si>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</si>
  <si>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</si>
  <si>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</si>
  <si>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</si>
  <si>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</si>
  <si>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</si>
  <si>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</si>
  <si>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</si>
  <si>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</si>
  <si>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</si>
  <si>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</si>
  <si>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</si>
  <si>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</si>
  <si>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</si>
  <si>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</si>
  <si>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</si>
  <si>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</si>
  <si>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</si>
  <si>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</si>
  <si>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</si>
  <si>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</si>
  <si>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</si>
  <si>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</si>
  <si>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</si>
  <si>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</si>
  <si>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</si>
  <si>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</si>
  <si>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</si>
  <si>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</si>
  <si>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</si>
  <si>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</si>
  <si>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</si>
  <si>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</si>
  <si>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</si>
  <si>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</si>
  <si>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</si>
  <si>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</si>
  <si>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</si>
  <si>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</si>
  <si>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</si>
  <si>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</si>
  <si>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</si>
  <si>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</si>
  <si>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</si>
  <si>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</si>
  <si>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</si>
  <si>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</si>
  <si>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</si>
  <si>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</si>
  <si>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</si>
  <si>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</si>
  <si>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</si>
  <si>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</si>
  <si>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</si>
  <si>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</si>
  <si>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</si>
  <si>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</si>
  <si>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</si>
  <si>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</si>
  <si>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</si>
  <si>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</si>
  <si>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</si>
  <si>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</si>
  <si>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</si>
  <si>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</si>
  <si>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</si>
  <si>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</si>
  <si>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</si>
  <si>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</si>
  <si>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</si>
  <si>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</si>
  <si>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</si>
  <si>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</si>
  <si>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</si>
  <si>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</si>
  <si>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</si>
  <si>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</si>
  <si>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</si>
  <si>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</si>
  <si>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</si>
  <si>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</si>
  <si>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</si>
  <si>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</si>
  <si>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</si>
  <si>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</si>
  <si>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</si>
  <si>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</si>
  <si>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</si>
  <si>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</si>
  <si>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</si>
  <si>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</si>
  <si>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</si>
  <si>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</si>
  <si>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</si>
  <si>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</si>
  <si>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</si>
  <si>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</si>
  <si>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</si>
  <si>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</si>
  <si>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</si>
  <si>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</si>
  <si>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</si>
  <si>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</si>
  <si>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</si>
  <si>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</si>
  <si>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</si>
  <si>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</si>
  <si>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</si>
  <si>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</si>
  <si>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</si>
  <si>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</si>
  <si>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</si>
  <si>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</si>
  <si>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</si>
  <si>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</si>
  <si>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</si>
  <si>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</si>
  <si>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</si>
  <si>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</si>
  <si>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</si>
  <si>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</si>
  <si>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</si>
  <si>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</si>
  <si>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</si>
  <si>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</si>
  <si>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</si>
  <si>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</si>
  <si>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</si>
  <si>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</si>
  <si>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</si>
  <si>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</si>
  <si>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</si>
  <si>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</si>
  <si>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</si>
  <si>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</si>
  <si>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</si>
  <si>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</si>
  <si>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</si>
  <si>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</si>
  <si>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</si>
  <si>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</si>
  <si>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</si>
  <si>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</si>
  <si>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</si>
  <si>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</si>
  <si>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</si>
  <si>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</si>
  <si>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</si>
  <si>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</si>
  <si>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</si>
  <si>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</si>
  <si>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</si>
  <si>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</si>
  <si>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</si>
  <si>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</si>
  <si>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</si>
  <si>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</si>
  <si>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</si>
  <si>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</si>
  <si>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</si>
  <si>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</si>
  <si>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</si>
  <si>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</si>
  <si>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</si>
  <si>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</si>
  <si>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</si>
  <si>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</si>
  <si>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</si>
  <si>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</si>
  <si>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</si>
  <si>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</si>
  <si>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</si>
  <si>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</si>
  <si>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</si>
  <si>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</si>
  <si>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</si>
  <si>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</si>
  <si>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</si>
  <si>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</si>
  <si>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</si>
  <si>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</si>
  <si>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</si>
  <si>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</si>
  <si>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</si>
  <si>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</si>
  <si>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</si>
  <si>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</si>
  <si>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</si>
  <si>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</si>
  <si>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</si>
  <si>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</si>
  <si>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</si>
  <si>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</si>
  <si>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</si>
  <si>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</si>
  <si>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</si>
  <si>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</si>
  <si>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</si>
  <si>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</si>
  <si>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</si>
  <si>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</si>
  <si>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</si>
  <si>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</si>
  <si>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</si>
  <si>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</si>
  <si>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</si>
  <si>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</si>
  <si>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</si>
  <si>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</si>
  <si>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</si>
  <si>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</si>
  <si>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</si>
  <si>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</si>
  <si>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</si>
  <si>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</si>
  <si>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</si>
  <si>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</si>
  <si>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</si>
  <si>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</si>
  <si>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</si>
  <si>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</si>
  <si>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</si>
  <si>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</si>
  <si>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</si>
  <si>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</si>
  <si>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</si>
  <si>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</si>
  <si>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</si>
  <si>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</si>
  <si>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</si>
  <si>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</si>
  <si>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</si>
  <si>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</si>
  <si>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</si>
  <si>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</si>
  <si>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</si>
  <si>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</si>
  <si>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</si>
  <si>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</si>
  <si>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</si>
  <si>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</si>
  <si>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</si>
  <si>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</si>
  <si>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</si>
  <si>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</si>
  <si>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</si>
  <si>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</si>
  <si>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</si>
  <si>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</si>
  <si>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</si>
  <si>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</si>
  <si>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</si>
  <si>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</si>
  <si>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</si>
  <si>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</si>
  <si>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</si>
  <si>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</si>
  <si>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</si>
  <si>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</si>
  <si>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</si>
  <si>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</si>
  <si>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</si>
  <si>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</si>
  <si>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</si>
  <si>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</si>
  <si>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</si>
  <si>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</si>
  <si>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</si>
  <si>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</si>
  <si>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</si>
  <si>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</si>
  <si>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</si>
  <si>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</si>
  <si>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</si>
  <si>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</si>
  <si>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</si>
  <si>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</si>
  <si>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</si>
  <si>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</si>
  <si>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</si>
  <si>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</si>
  <si>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</si>
  <si>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</si>
  <si>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</si>
  <si>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</si>
  <si>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</si>
  <si>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</si>
  <si>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</si>
  <si>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</si>
  <si>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</si>
  <si>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</si>
  <si>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</si>
  <si>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</si>
  <si>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</si>
  <si>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</si>
  <si>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</si>
  <si>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</si>
  <si>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</si>
  <si>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</si>
  <si>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</si>
  <si>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</si>
  <si>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</si>
  <si>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</si>
  <si>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</si>
  <si>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</si>
  <si>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</si>
  <si>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</si>
  <si>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</si>
  <si>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</si>
  <si>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</si>
  <si>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</si>
  <si>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</si>
  <si>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</si>
  <si>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</si>
  <si>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</si>
  <si>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</si>
  <si>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</si>
  <si>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</si>
  <si>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</si>
  <si>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</si>
  <si>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</si>
  <si>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</si>
  <si>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</si>
  <si>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</si>
  <si>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</si>
  <si>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</si>
  <si>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</si>
  <si>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</si>
  <si>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</si>
  <si>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</si>
  <si>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</si>
  <si>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</si>
  <si>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</si>
  <si>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</si>
  <si>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</si>
  <si>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</si>
  <si>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</si>
  <si>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</si>
  <si>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</si>
  <si>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</si>
  <si>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</si>
  <si>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</si>
  <si>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</si>
  <si>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</si>
  <si>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</si>
  <si>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</si>
  <si>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</si>
  <si>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</si>
  <si>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</si>
  <si>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</si>
  <si>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</si>
  <si>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</si>
  <si>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</si>
  <si>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</si>
  <si>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</si>
  <si>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</si>
  <si>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</si>
  <si>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</si>
  <si>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</si>
  <si>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</si>
  <si>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</si>
  <si>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</si>
  <si>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</si>
  <si>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</si>
  <si>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</si>
  <si>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</si>
  <si>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</si>
  <si>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</si>
  <si>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</si>
  <si>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</si>
  <si>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</si>
  <si>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</si>
  <si>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</si>
  <si>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</si>
  <si>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</si>
  <si>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</si>
  <si>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</si>
  <si>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</si>
  <si>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</si>
  <si>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</si>
  <si>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</si>
  <si>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</si>
  <si>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</si>
  <si>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</si>
  <si>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</si>
  <si>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</si>
  <si>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</si>
  <si>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</si>
  <si>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</si>
  <si>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</si>
  <si>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</si>
  <si>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</si>
  <si>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</si>
  <si>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</si>
  <si>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</si>
  <si>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</si>
  <si>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</si>
  <si>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</si>
  <si>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</si>
  <si>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</si>
  <si>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</si>
  <si>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</si>
  <si>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</si>
  <si>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</si>
  <si>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</si>
  <si>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</si>
  <si>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</si>
  <si>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</si>
  <si>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</si>
  <si>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</si>
  <si>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</si>
  <si>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</si>
  <si>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</si>
  <si>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</si>
  <si>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</si>
  <si>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</si>
  <si>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</si>
  <si>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</si>
  <si>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</si>
  <si>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</si>
  <si>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</si>
  <si>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</si>
  <si>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</si>
  <si>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</si>
  <si>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</si>
  <si>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</si>
  <si>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</si>
  <si>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</si>
  <si>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</si>
  <si>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</si>
  <si>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</si>
  <si>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</si>
  <si>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</si>
  <si>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</si>
  <si>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</si>
  <si>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</si>
  <si>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</si>
  <si>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</si>
  <si>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</si>
  <si>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</si>
  <si>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</si>
  <si>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</si>
  <si>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</si>
  <si>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</si>
  <si>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</si>
  <si>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</si>
  <si>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</si>
  <si>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</si>
  <si>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</si>
  <si>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</si>
  <si>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</si>
  <si>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</si>
  <si>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</si>
  <si>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</si>
  <si>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</si>
  <si>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</si>
  <si>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</si>
  <si>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</si>
  <si>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</si>
  <si>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</si>
  <si>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</si>
  <si>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</si>
  <si>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</si>
  <si>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</si>
  <si>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</si>
  <si>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</si>
  <si>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</si>
  <si>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</si>
  <si>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</si>
  <si>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</si>
  <si>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</si>
  <si>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</si>
  <si>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</si>
  <si>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</si>
  <si>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</si>
  <si>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</si>
  <si>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</si>
  <si>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</si>
  <si>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</si>
  <si>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</si>
  <si>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</si>
  <si>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</si>
  <si>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</si>
  <si>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</si>
  <si>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</si>
  <si>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</si>
  <si>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</si>
  <si>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</si>
  <si>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</si>
  <si>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</si>
  <si>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</si>
  <si>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</si>
  <si>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</si>
  <si>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</si>
  <si>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</si>
  <si>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</si>
  <si>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</si>
  <si>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</si>
  <si>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</si>
  <si>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</si>
  <si>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</si>
  <si>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</si>
  <si>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</si>
  <si>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</si>
  <si>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</si>
  <si>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</si>
  <si>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</si>
  <si>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</si>
  <si>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</si>
  <si>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</si>
  <si>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</si>
  <si>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</si>
  <si>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</si>
  <si>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</si>
  <si>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</si>
  <si>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</si>
  <si>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</si>
  <si>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</si>
  <si>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</si>
  <si>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</si>
  <si>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</si>
  <si>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</si>
  <si>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</si>
  <si>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</si>
  <si>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</si>
  <si>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</si>
  <si>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</si>
  <si>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</si>
  <si>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</si>
  <si>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</si>
  <si>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</si>
  <si>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</si>
  <si>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</si>
  <si>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</si>
  <si>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</si>
  <si>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</si>
  <si>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</si>
  <si>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</si>
  <si>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</si>
  <si>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</si>
  <si>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</si>
  <si>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</si>
  <si>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</si>
  <si>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</si>
  <si>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</si>
  <si>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</si>
  <si>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</si>
  <si>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</si>
  <si>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</si>
  <si>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</si>
  <si>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</si>
  <si>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</si>
  <si>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</si>
  <si>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</si>
  <si>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</si>
  <si>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</si>
  <si>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</si>
  <si>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</si>
  <si>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</si>
  <si>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</si>
  <si>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</si>
  <si>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</si>
  <si>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</si>
  <si>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</si>
  <si>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</si>
  <si>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</si>
  <si>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</si>
  <si>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</si>
  <si>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</si>
  <si>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</si>
  <si>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</si>
  <si>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</si>
  <si>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</si>
  <si>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</si>
  <si>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</si>
  <si>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</si>
  <si>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</si>
  <si>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</si>
  <si>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</si>
  <si>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</si>
  <si>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</si>
  <si>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</si>
  <si>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</si>
  <si>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</si>
  <si>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</si>
  <si>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</si>
  <si>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</si>
  <si>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</si>
  <si>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</si>
  <si>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</si>
  <si>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</si>
  <si>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</si>
  <si>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</si>
  <si>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</si>
  <si>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</si>
  <si>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</si>
  <si>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</si>
  <si>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</si>
  <si>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</si>
  <si>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</si>
  <si>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</si>
  <si>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</si>
  <si>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</si>
  <si>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</si>
  <si>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</si>
  <si>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</si>
  <si>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</si>
  <si>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</si>
  <si>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</si>
  <si>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</si>
  <si>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</si>
  <si>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</si>
  <si>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</si>
  <si>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</si>
  <si>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</si>
  <si>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</si>
  <si>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</si>
  <si>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</si>
  <si>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</si>
  <si>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</si>
  <si>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</si>
  <si>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</si>
  <si>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</si>
  <si>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</si>
  <si>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</si>
  <si>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</si>
  <si>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</si>
  <si>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</si>
  <si>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</si>
  <si>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</si>
  <si>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</si>
  <si>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</si>
  <si>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</si>
  <si>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</si>
  <si>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</si>
  <si>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</si>
  <si>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</si>
  <si>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</si>
  <si>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</si>
  <si>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</si>
  <si>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</si>
  <si>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</si>
  <si>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</si>
  <si>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</si>
  <si>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</si>
  <si>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</si>
  <si>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</si>
  <si>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</si>
  <si>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</si>
  <si>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</si>
  <si>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</si>
  <si>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</si>
  <si>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</si>
  <si>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</si>
  <si>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</si>
  <si>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</si>
  <si>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</si>
  <si>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</si>
  <si>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</si>
  <si>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</si>
  <si>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</si>
  <si>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</si>
  <si>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</si>
  <si>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</si>
  <si>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</si>
  <si>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</si>
  <si>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</si>
  <si>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</si>
  <si>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</si>
  <si>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</si>
  <si>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</si>
  <si>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</si>
  <si>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</si>
  <si>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</si>
  <si>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</si>
  <si>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</si>
  <si>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</si>
  <si>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</si>
  <si>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</si>
  <si>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</si>
  <si>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</si>
  <si>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</si>
  <si>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</si>
  <si>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</si>
  <si>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</si>
  <si>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</si>
  <si>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</si>
  <si>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</si>
  <si>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</si>
  <si>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</si>
  <si>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</si>
  <si>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</si>
  <si>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</si>
  <si>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</si>
  <si>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</si>
  <si>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</si>
  <si>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</si>
  <si>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</si>
  <si>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</si>
  <si>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</si>
  <si>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</si>
  <si>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</si>
  <si>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</si>
  <si>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</si>
  <si>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</si>
  <si>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</si>
  <si>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</si>
  <si>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</si>
  <si>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</si>
  <si>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</si>
  <si>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</si>
  <si>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</si>
  <si>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</si>
  <si>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</si>
  <si>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</si>
  <si>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</si>
  <si>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</si>
  <si>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</si>
  <si>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</si>
  <si>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</si>
  <si>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</si>
  <si>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</si>
  <si>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</si>
  <si>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</si>
  <si>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</si>
  <si>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</si>
  <si>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</si>
  <si>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</si>
  <si>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</si>
  <si>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</si>
  <si>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</si>
  <si>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</si>
  <si>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</si>
  <si>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</si>
  <si>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</si>
  <si>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</si>
  <si>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</si>
  <si>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</si>
  <si>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</si>
  <si>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</si>
  <si>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</si>
  <si>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</si>
  <si>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</si>
  <si>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</si>
  <si>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</si>
  <si>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</si>
  <si>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</si>
  <si>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</si>
  <si>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</si>
  <si>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</si>
  <si>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</si>
  <si>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</si>
  <si>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</si>
  <si>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</si>
  <si>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</si>
  <si>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</si>
  <si>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</si>
  <si>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</si>
  <si>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</si>
  <si>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</si>
  <si>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</si>
  <si>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</si>
  <si>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</si>
  <si>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</si>
  <si>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</si>
  <si>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</si>
  <si>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</si>
  <si>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</si>
  <si>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</si>
  <si>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</si>
  <si>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</si>
  <si>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</si>
  <si>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</si>
  <si>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</si>
  <si>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</si>
  <si>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</si>
  <si>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</si>
  <si>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</si>
  <si>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</si>
  <si>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</si>
  <si>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</si>
  <si>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</si>
  <si>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</si>
  <si>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</si>
  <si>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</si>
  <si>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</si>
  <si>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</si>
  <si>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</si>
  <si>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</si>
  <si>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</si>
  <si>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</si>
  <si>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</si>
  <si>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</si>
  <si>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</si>
  <si>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</si>
  <si>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</si>
  <si>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</si>
  <si>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</si>
  <si>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</si>
  <si>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</si>
  <si>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</si>
  <si>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</si>
  <si>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</si>
  <si>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</si>
  <si>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</si>
  <si>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</si>
  <si>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</si>
  <si>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</si>
  <si>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</si>
  <si>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</si>
  <si>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</si>
  <si>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</si>
  <si>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</si>
  <si>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</si>
  <si>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</si>
  <si>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</si>
  <si>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</si>
  <si>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</si>
  <si>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</si>
  <si>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</si>
  <si>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</si>
  <si>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</si>
  <si>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</si>
  <si>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</si>
  <si>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</si>
  <si>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</si>
  <si>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</si>
  <si>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</si>
  <si>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</si>
  <si>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</si>
  <si>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</si>
  <si>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</si>
  <si>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</si>
  <si>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</si>
  <si>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</si>
  <si>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</si>
  <si>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</si>
  <si>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</si>
  <si>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</si>
  <si>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</si>
  <si>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</si>
  <si>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</si>
  <si>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</si>
  <si>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</si>
  <si>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</si>
  <si>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</si>
  <si>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</si>
  <si>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</si>
  <si>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</si>
  <si>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</si>
  <si>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</si>
  <si>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</si>
  <si>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</si>
  <si>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</si>
  <si>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</si>
  <si>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</si>
  <si>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</si>
  <si>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</si>
  <si>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</si>
  <si>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</si>
  <si>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</si>
  <si>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</si>
  <si>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</si>
  <si>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</si>
  <si>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</si>
  <si>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</si>
  <si>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</si>
  <si>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</si>
  <si>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</si>
  <si>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</si>
  <si>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</si>
  <si>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</si>
  <si>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</si>
  <si>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</si>
  <si>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</si>
  <si>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</si>
  <si>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</si>
  <si>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</si>
  <si>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</si>
  <si>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</si>
  <si>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</si>
  <si>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</si>
  <si>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</si>
  <si>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</si>
  <si>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</si>
  <si>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</si>
  <si>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</si>
  <si>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</si>
  <si>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</si>
  <si>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</si>
  <si>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</si>
  <si>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</si>
  <si>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</si>
  <si>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</si>
  <si>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</si>
  <si>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</si>
  <si>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</si>
  <si>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</si>
  <si>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</si>
  <si>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</si>
  <si>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</si>
  <si>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</si>
  <si>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</si>
  <si>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</si>
  <si>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</si>
  <si>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</si>
  <si>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</si>
  <si>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</si>
  <si>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</si>
  <si>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</si>
  <si>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</si>
  <si>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</si>
  <si>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</si>
  <si>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</si>
  <si>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</si>
  <si>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</si>
  <si>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</si>
  <si>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</si>
  <si>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</si>
  <si>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</si>
  <si>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</si>
  <si>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</si>
  <si>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</si>
  <si>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</si>
  <si>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</si>
  <si>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</si>
  <si>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</si>
  <si>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</si>
  <si>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</si>
  <si>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</si>
  <si>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</si>
  <si>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</si>
  <si>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</si>
  <si>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</si>
  <si>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</si>
  <si>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</si>
  <si>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</si>
  <si>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</si>
  <si>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</si>
  <si>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</si>
  <si>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</si>
  <si>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</si>
  <si>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</si>
  <si>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</si>
  <si>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</si>
  <si>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</si>
  <si>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</si>
  <si>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</si>
  <si>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</si>
  <si>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</si>
  <si>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</si>
  <si>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</si>
  <si>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</si>
  <si>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</si>
  <si>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</si>
  <si>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</si>
  <si>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</si>
  <si>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</si>
  <si>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</si>
  <si>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</si>
  <si>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</si>
  <si>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</si>
  <si>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</si>
  <si>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</si>
  <si>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</si>
  <si>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</si>
  <si>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</si>
  <si>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</si>
  <si>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</si>
  <si>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</si>
  <si>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</si>
  <si>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</si>
  <si>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</si>
  <si>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</si>
  <si>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</si>
  <si>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</si>
  <si>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</si>
  <si>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</si>
  <si>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</si>
  <si>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</si>
  <si>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</si>
  <si>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</si>
  <si>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</si>
  <si>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</si>
  <si>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</si>
  <si>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</si>
  <si>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</si>
  <si>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</si>
  <si>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</si>
  <si>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</si>
  <si>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</si>
  <si>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</si>
  <si>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</si>
  <si>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</si>
  <si>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</si>
  <si>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</si>
  <si>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</si>
  <si>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</si>
  <si>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</si>
  <si>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</si>
  <si>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</si>
  <si>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</si>
  <si>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</si>
  <si>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</si>
  <si>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</si>
  <si>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</si>
  <si>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</si>
  <si>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</si>
  <si>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</si>
  <si>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</si>
  <si>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</si>
  <si>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</si>
  <si>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</si>
  <si>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</si>
  <si>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</si>
  <si>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</si>
  <si>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</si>
  <si>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</si>
  <si>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</si>
  <si>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</si>
  <si>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</si>
  <si>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</si>
  <si>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</si>
  <si>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</si>
  <si>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</si>
  <si>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</si>
  <si>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</si>
  <si>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</si>
  <si>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</si>
  <si>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</si>
  <si>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</si>
  <si>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</si>
  <si>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</si>
  <si>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</si>
  <si>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</si>
  <si>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</si>
  <si>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</si>
  <si>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</si>
  <si>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</si>
  <si>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</si>
  <si>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</si>
  <si>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</si>
  <si>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</si>
  <si>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</si>
  <si>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</si>
  <si>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</si>
  <si>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</si>
  <si>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</si>
  <si>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</si>
  <si>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</si>
  <si>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</si>
  <si>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</si>
  <si>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</si>
  <si>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</si>
  <si>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</si>
  <si>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</si>
  <si>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</si>
  <si>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</si>
  <si>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</si>
  <si>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</si>
  <si>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</si>
  <si>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</si>
  <si>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</si>
  <si>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</si>
  <si>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</si>
  <si>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</si>
  <si>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</si>
  <si>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</si>
  <si>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</si>
  <si>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</si>
  <si>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</si>
  <si>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</si>
  <si>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</si>
  <si>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</si>
  <si>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</si>
  <si>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</si>
  <si>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</si>
  <si>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</si>
  <si>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</si>
  <si>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</si>
  <si>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</si>
  <si>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</si>
  <si>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</si>
  <si>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</si>
  <si>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</si>
  <si>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</si>
  <si>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</si>
  <si>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</si>
  <si>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</si>
  <si>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</si>
  <si>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</si>
  <si>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</si>
  <si>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</si>
  <si>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</si>
  <si>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</si>
  <si>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</si>
  <si>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</si>
  <si>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</si>
  <si>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</si>
  <si>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</si>
  <si>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</si>
  <si>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</si>
  <si>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</si>
  <si>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</si>
  <si>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</si>
  <si>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</si>
  <si>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</si>
  <si>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</si>
  <si>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</si>
  <si>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</si>
  <si>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</si>
  <si>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</si>
  <si>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</si>
  <si>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</si>
  <si>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</si>
  <si>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</si>
  <si>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</si>
  <si>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</si>
  <si>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</si>
  <si>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</si>
  <si>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</si>
  <si>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</si>
  <si>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</si>
  <si>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</si>
  <si>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</si>
  <si>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</si>
  <si>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</si>
  <si>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</si>
  <si>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</si>
  <si>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</si>
  <si>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</si>
  <si>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</si>
  <si>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</si>
  <si>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</si>
  <si>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</si>
  <si>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</si>
  <si>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</si>
  <si>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</si>
  <si>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</si>
  <si>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</si>
  <si>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</si>
  <si>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</si>
  <si>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</si>
  <si>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</si>
  <si>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</si>
  <si>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</si>
  <si>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</si>
  <si>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</si>
  <si>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</si>
  <si>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</si>
  <si>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</si>
  <si>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</si>
  <si>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</si>
  <si>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</si>
  <si>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</si>
  <si>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</si>
  <si>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</si>
  <si>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</si>
  <si>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</si>
  <si>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</si>
  <si>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</si>
  <si>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</si>
  <si>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</si>
  <si>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</si>
  <si>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</si>
  <si>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</si>
  <si>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</si>
  <si>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</si>
  <si>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</si>
  <si>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</si>
  <si>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</si>
  <si>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</si>
  <si>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</si>
  <si>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</si>
  <si>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</si>
  <si>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</si>
  <si>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</si>
  <si>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</si>
  <si>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</si>
  <si>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</si>
  <si>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</si>
  <si>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</si>
  <si>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</si>
  <si>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</si>
  <si>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</si>
  <si>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</si>
  <si>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</si>
  <si>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</si>
  <si>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</si>
  <si>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</si>
  <si>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</si>
  <si>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</si>
  <si>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</si>
  <si>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</si>
  <si>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</si>
  <si>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</si>
  <si>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</si>
  <si>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</si>
  <si>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</si>
  <si>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</si>
  <si>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</si>
  <si>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</si>
  <si>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</si>
  <si>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</si>
  <si>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</si>
  <si>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</si>
  <si>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</si>
  <si>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</si>
  <si>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</si>
  <si>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</si>
  <si>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</si>
  <si>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</si>
  <si>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</si>
  <si>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</si>
  <si>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</si>
  <si>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</si>
  <si>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</si>
  <si>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</si>
  <si>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</si>
  <si>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</si>
  <si>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</si>
  <si>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</si>
  <si>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</si>
  <si>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</si>
  <si>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</si>
  <si>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</si>
  <si>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</si>
  <si>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</si>
  <si>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</si>
  <si>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</si>
  <si>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</si>
  <si>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</si>
  <si>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</si>
  <si>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</si>
  <si>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</si>
  <si>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</si>
  <si>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</si>
  <si>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</si>
  <si>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</si>
  <si>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</si>
  <si>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</si>
  <si>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</si>
  <si>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</si>
  <si>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</si>
  <si>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</si>
  <si>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</si>
  <si>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</si>
  <si>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</si>
  <si>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</si>
  <si>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</si>
  <si>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</si>
  <si>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</si>
  <si>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</si>
  <si>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</si>
  <si>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</si>
  <si>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</si>
  <si>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</si>
  <si>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</si>
  <si>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</si>
  <si>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</si>
  <si>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</si>
  <si>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</si>
  <si>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</si>
  <si>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</si>
  <si>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</si>
  <si>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</si>
  <si>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</si>
  <si>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</si>
  <si>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</si>
  <si>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</si>
  <si>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</si>
  <si>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</si>
  <si>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</si>
  <si>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</si>
  <si>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</si>
  <si>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</si>
  <si>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</si>
  <si>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</si>
  <si>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</si>
  <si>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</si>
  <si>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</si>
  <si>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</si>
  <si>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</si>
  <si>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</si>
  <si>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</si>
  <si>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</si>
  <si>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</si>
  <si>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</si>
  <si>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</si>
  <si>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</si>
  <si>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</si>
  <si>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</si>
  <si>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</si>
  <si>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</si>
  <si>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</si>
  <si>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</si>
  <si>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</si>
  <si>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</si>
  <si>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</si>
  <si>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</si>
  <si>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</si>
  <si>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</si>
  <si>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</si>
  <si>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</si>
  <si>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</si>
  <si>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</si>
  <si>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</si>
  <si>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</si>
  <si>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</si>
  <si>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</si>
  <si>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</si>
  <si>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</si>
  <si>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</si>
  <si>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</si>
  <si>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</si>
  <si>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</si>
  <si>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</si>
  <si>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</si>
  <si>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</si>
  <si>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</si>
  <si>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</si>
  <si>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</si>
  <si>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</si>
  <si>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</si>
  <si>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</si>
  <si>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</si>
  <si>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</si>
  <si>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</si>
  <si>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</si>
  <si>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</si>
  <si>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</si>
  <si>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</si>
  <si>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</si>
  <si>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</si>
  <si>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</si>
  <si>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</si>
  <si>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</si>
  <si>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</si>
  <si>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</si>
  <si>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</si>
  <si>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</si>
  <si>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</si>
  <si>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</si>
  <si>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</si>
  <si>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</si>
  <si>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</si>
  <si>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</si>
  <si>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</si>
  <si>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</si>
  <si>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</si>
  <si>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</si>
  <si>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</si>
  <si>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</si>
  <si>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</si>
  <si>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</si>
  <si>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</si>
  <si>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</si>
  <si>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</si>
  <si>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</si>
  <si>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</si>
  <si>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</si>
  <si>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</si>
  <si>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</si>
  <si>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</si>
  <si>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</si>
  <si>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</si>
  <si>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</si>
  <si>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</si>
  <si>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</si>
  <si>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</si>
  <si>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</si>
  <si>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</si>
  <si>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</si>
  <si>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</si>
  <si>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</si>
  <si>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</si>
  <si>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</si>
  <si>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</si>
  <si>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</si>
  <si>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</si>
  <si>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</si>
  <si>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</si>
  <si>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</si>
  <si>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</si>
  <si>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</si>
  <si>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</si>
  <si>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</si>
  <si>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</si>
  <si>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</si>
  <si>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</si>
  <si>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</si>
  <si>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</si>
  <si>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</si>
  <si>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</si>
  <si>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</si>
  <si>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</si>
  <si>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</si>
  <si>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</si>
  <si>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</si>
  <si>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</si>
  <si>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</si>
  <si>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</si>
  <si>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</si>
  <si>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</si>
  <si>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</si>
  <si>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</si>
  <si>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</si>
  <si>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</si>
  <si>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</si>
  <si>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</si>
  <si>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</si>
  <si>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</si>
  <si>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</si>
  <si>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</si>
  <si>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</si>
  <si>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</si>
  <si>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</si>
  <si>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</si>
  <si>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</si>
  <si>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</si>
  <si>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</si>
  <si>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</si>
  <si>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</si>
  <si>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</si>
  <si>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</si>
  <si>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</si>
  <si>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</si>
  <si>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</si>
  <si>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</si>
  <si>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</si>
  <si>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</si>
  <si>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</si>
  <si>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</si>
  <si>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</si>
  <si>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</si>
  <si>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</si>
  <si>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</si>
  <si>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</si>
  <si>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</si>
  <si>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</si>
  <si>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</si>
  <si>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</si>
  <si>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</si>
  <si>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</si>
  <si>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</si>
  <si>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</si>
  <si>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</si>
  <si>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</si>
  <si>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</si>
  <si>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</si>
  <si>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</si>
  <si>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</si>
  <si>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</si>
  <si>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</si>
  <si>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</si>
  <si>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</si>
  <si>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</si>
  <si>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</si>
  <si>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</si>
  <si>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</si>
  <si>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</si>
  <si>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</si>
  <si>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</si>
  <si>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</si>
  <si>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</si>
  <si>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</si>
  <si>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</si>
  <si>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</si>
  <si>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</si>
  <si>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</si>
  <si>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</si>
  <si>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</si>
  <si>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</si>
  <si>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</si>
  <si>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</si>
  <si>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</si>
  <si>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</si>
  <si>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</si>
  <si>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</si>
  <si>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</si>
  <si>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</si>
  <si>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</si>
  <si>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</si>
  <si>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</si>
  <si>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</si>
  <si>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</si>
  <si>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</si>
  <si>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</si>
  <si>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</si>
  <si>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</si>
  <si>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</si>
  <si>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</si>
  <si>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</si>
  <si>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</si>
  <si>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</si>
  <si>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</si>
  <si>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</si>
  <si>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</si>
  <si>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</si>
  <si>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</si>
  <si>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</si>
  <si>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</si>
  <si>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</si>
  <si>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</si>
  <si>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</si>
  <si>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</si>
  <si>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</si>
  <si>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</si>
  <si>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</si>
  <si>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</si>
  <si>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</si>
  <si>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</si>
  <si>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</si>
  <si>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</si>
  <si>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</si>
  <si>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</si>
  <si>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</si>
  <si>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</si>
  <si>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</si>
  <si>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</si>
  <si>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</si>
  <si>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</si>
  <si>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</si>
  <si>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</si>
  <si>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</si>
  <si>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</si>
  <si>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</si>
  <si>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</si>
  <si>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</si>
  <si>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</si>
  <si>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</si>
  <si>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</si>
  <si>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</si>
  <si>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</si>
  <si>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</si>
  <si>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</si>
  <si>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</si>
  <si>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</si>
  <si>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</si>
  <si>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</si>
  <si>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</si>
  <si>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</si>
  <si>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</si>
  <si>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</si>
  <si>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</si>
  <si>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</si>
  <si>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</si>
  <si>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</si>
  <si>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</si>
  <si>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</si>
  <si>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</si>
  <si>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</si>
  <si>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</si>
  <si>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</si>
  <si>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</si>
  <si>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</si>
  <si>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</si>
  <si>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</si>
  <si>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</si>
  <si>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</si>
  <si>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</si>
  <si>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</si>
  <si>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</si>
  <si>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</si>
  <si>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</si>
  <si>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</si>
  <si>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</si>
  <si>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</si>
  <si>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</si>
  <si>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</si>
  <si>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</si>
  <si>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</si>
  <si>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</si>
  <si>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</si>
  <si>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</si>
  <si>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</si>
  <si>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</si>
  <si>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</si>
  <si>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</si>
  <si>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</si>
  <si>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</si>
  <si>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</si>
  <si>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</si>
  <si>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</si>
  <si>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</si>
  <si>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</si>
  <si>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</si>
  <si>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</si>
  <si>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</si>
  <si>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</si>
  <si>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</si>
  <si>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</si>
  <si>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</si>
  <si>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</si>
  <si>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</si>
  <si>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</si>
  <si>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</si>
  <si>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</si>
  <si>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</si>
  <si>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</si>
  <si>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</si>
  <si>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</si>
  <si>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</si>
  <si>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</si>
  <si>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</si>
  <si>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</si>
  <si>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</si>
  <si>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</si>
  <si>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</si>
  <si>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</si>
  <si>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</si>
  <si>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</si>
  <si>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</si>
  <si>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</si>
  <si>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</si>
  <si>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</si>
  <si>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</si>
  <si>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</si>
  <si>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</si>
  <si>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</si>
  <si>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</si>
  <si>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</si>
  <si>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</si>
  <si>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</si>
  <si>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</si>
  <si>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</si>
  <si>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</si>
  <si>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</si>
  <si>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</si>
  <si>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</si>
  <si>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</si>
  <si>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</si>
  <si>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</si>
  <si>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</si>
  <si>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</si>
  <si>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</si>
  <si>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</si>
  <si>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</si>
  <si>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</si>
  <si>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</si>
  <si>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</si>
  <si>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</si>
  <si>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</si>
  <si>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</si>
  <si>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</si>
  <si>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</si>
  <si>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</si>
  <si>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</si>
  <si>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</si>
  <si>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</si>
  <si>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</si>
  <si>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</si>
  <si>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</si>
  <si>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</si>
  <si>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</si>
  <si>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</si>
  <si>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</si>
  <si>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</si>
  <si>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</si>
  <si>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</si>
  <si>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</si>
  <si>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</si>
  <si>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</si>
  <si>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</si>
  <si>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</si>
  <si>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</si>
  <si>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</si>
  <si>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</si>
  <si>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</si>
  <si>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</si>
  <si>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</si>
  <si>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</si>
  <si>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</si>
  <si>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</si>
  <si>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</si>
  <si>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</si>
  <si>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</si>
  <si>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</si>
  <si>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</si>
  <si>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</si>
  <si>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</si>
  <si>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</si>
  <si>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</si>
  <si>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</si>
  <si>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</si>
  <si>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</si>
  <si>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</si>
  <si>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</si>
  <si>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</si>
  <si>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</si>
  <si>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</si>
  <si>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</si>
  <si>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</si>
  <si>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</si>
  <si>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</si>
  <si>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</si>
  <si>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</si>
  <si>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</si>
  <si>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</si>
  <si>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</si>
  <si>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</si>
  <si>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</si>
  <si>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</si>
  <si>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</si>
  <si>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</si>
  <si>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</si>
  <si>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</si>
  <si>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</si>
  <si>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</si>
  <si>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</si>
  <si>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</si>
  <si>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</si>
  <si>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</si>
  <si>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</si>
  <si>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</si>
  <si>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</si>
  <si>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</si>
  <si>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</si>
  <si>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</si>
  <si>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</si>
  <si>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</si>
  <si>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</si>
  <si>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</si>
  <si>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</si>
  <si>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</si>
  <si>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</si>
  <si>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</si>
  <si>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</si>
  <si>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</si>
  <si>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</si>
  <si>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</si>
  <si>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</si>
  <si>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</si>
  <si>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</si>
  <si>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</si>
  <si>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</si>
  <si>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</si>
  <si>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</si>
  <si>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</si>
  <si>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</si>
  <si>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</si>
  <si>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</si>
  <si>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</si>
  <si>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</si>
  <si>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</si>
  <si>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</si>
  <si>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</si>
  <si>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</si>
  <si>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</si>
  <si>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</si>
  <si>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</si>
  <si>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</si>
  <si>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</si>
  <si>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</si>
  <si>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</si>
  <si>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</si>
  <si>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</si>
  <si>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</si>
  <si>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</si>
  <si>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</si>
  <si>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</si>
  <si>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</si>
  <si>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</si>
  <si>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</si>
  <si>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</si>
  <si>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</si>
  <si>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</si>
  <si>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</si>
  <si>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</si>
  <si>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</si>
  <si>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</si>
  <si>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</si>
  <si>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</si>
  <si>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</si>
  <si>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</si>
  <si>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</si>
  <si>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</si>
  <si>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</si>
  <si>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</si>
  <si>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</si>
  <si>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</si>
  <si>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</si>
  <si>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</si>
  <si>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</si>
  <si>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</si>
  <si>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</si>
  <si>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</si>
  <si>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</si>
  <si>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</si>
  <si>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</si>
  <si>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</si>
  <si>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</si>
  <si>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</si>
  <si>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</si>
  <si>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</si>
  <si>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</si>
  <si>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</si>
  <si>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</si>
  <si>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</si>
  <si>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</si>
  <si>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</si>
  <si>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</si>
  <si>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</si>
  <si>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</si>
  <si>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</si>
  <si>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</si>
  <si>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</si>
  <si>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</si>
  <si>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</si>
  <si>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</si>
  <si>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</si>
  <si>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</si>
  <si>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</si>
  <si>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</si>
  <si>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</si>
  <si>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</si>
  <si>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</si>
  <si>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</si>
  <si>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</si>
  <si>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</si>
  <si>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</si>
  <si>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</si>
  <si>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</si>
  <si>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</si>
  <si>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</si>
  <si>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</si>
  <si>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</si>
  <si>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</si>
  <si>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</si>
  <si>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</si>
  <si>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</si>
  <si>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</si>
  <si>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</si>
  <si>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</si>
  <si>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</si>
  <si>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</si>
  <si>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</si>
  <si>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</si>
  <si>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</si>
  <si>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</si>
  <si>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</si>
  <si>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</si>
  <si>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</si>
  <si>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</si>
  <si>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</si>
  <si>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</si>
  <si>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</si>
  <si>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</si>
  <si>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</si>
  <si>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</si>
  <si>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</si>
  <si>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</si>
  <si>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</si>
  <si>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</si>
  <si>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</si>
  <si>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</si>
  <si>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</si>
  <si>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</si>
  <si>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</si>
  <si>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</si>
  <si>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</si>
  <si>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</si>
  <si>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</si>
  <si>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</si>
  <si>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</si>
  <si>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</si>
  <si>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</si>
  <si>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</si>
  <si>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</si>
  <si>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</si>
  <si>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</si>
  <si>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</si>
  <si>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</si>
  <si>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</si>
  <si>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</si>
  <si>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</si>
  <si>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</si>
  <si>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</si>
  <si>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</si>
  <si>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</si>
  <si>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</si>
  <si>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</si>
  <si>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</si>
  <si>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</si>
  <si>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</si>
  <si>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</si>
  <si>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</si>
  <si>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</si>
  <si>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</si>
  <si>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</si>
  <si>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</si>
  <si>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</si>
  <si>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</si>
  <si>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</si>
  <si>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</si>
  <si>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</si>
  <si>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</si>
  <si>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</si>
  <si>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</si>
  <si>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</si>
  <si>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</si>
  <si>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</si>
  <si>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</si>
  <si>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</si>
  <si>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</si>
  <si>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</si>
  <si>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</si>
  <si>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</si>
  <si>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</si>
  <si>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</si>
  <si>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</si>
  <si>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</si>
  <si>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</si>
  <si>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</si>
  <si>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</si>
  <si>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</si>
  <si>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</si>
  <si>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</si>
  <si>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</si>
  <si>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</si>
  <si>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</si>
  <si>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</si>
  <si>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</si>
  <si>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</si>
  <si>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</si>
  <si>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</si>
  <si>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</si>
  <si>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</si>
  <si>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</si>
  <si>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</si>
  <si>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</si>
  <si>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</si>
  <si>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</si>
  <si>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</si>
  <si>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</si>
  <si>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</si>
  <si>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</si>
  <si>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</si>
  <si>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</si>
  <si>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</si>
  <si>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</si>
  <si>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</si>
  <si>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</si>
  <si>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</si>
  <si>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</si>
  <si>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</si>
  <si>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</si>
  <si>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</si>
  <si>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</si>
  <si>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</si>
  <si>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</si>
  <si>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</si>
  <si>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</si>
  <si>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</si>
  <si>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</si>
  <si>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</si>
  <si>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</si>
  <si>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</si>
  <si>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</si>
  <si>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</si>
  <si>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</si>
  <si>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</si>
  <si>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</si>
  <si>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</si>
  <si>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</si>
  <si>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</si>
  <si>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</si>
  <si>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</si>
  <si>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</si>
  <si>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</si>
  <si>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</si>
  <si>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</si>
  <si>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</si>
  <si>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</si>
  <si>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</si>
  <si>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</si>
  <si>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</si>
  <si>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</si>
  <si>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</si>
  <si>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</si>
  <si>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</si>
  <si>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</si>
  <si>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</si>
  <si>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</si>
  <si>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</si>
  <si>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</si>
  <si>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</si>
  <si>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</si>
  <si>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</si>
  <si>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</si>
  <si>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</si>
  <si>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</si>
  <si>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</si>
  <si>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</si>
  <si>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</si>
  <si>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</si>
  <si>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</si>
  <si>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</si>
  <si>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</si>
  <si>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</si>
  <si>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</si>
  <si>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</si>
  <si>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</si>
  <si>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</si>
  <si>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</si>
  <si>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</si>
  <si>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</si>
  <si>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</si>
  <si>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</si>
  <si>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</si>
  <si>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</si>
  <si>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</si>
  <si>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</si>
  <si>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</si>
  <si>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</si>
  <si>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</si>
  <si>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</si>
  <si>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</si>
  <si>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</si>
  <si>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</si>
  <si>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</si>
  <si>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</si>
  <si>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</si>
  <si>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</si>
  <si>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</si>
  <si>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</si>
  <si>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</si>
  <si>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</si>
  <si>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</si>
  <si>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</si>
  <si>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</si>
  <si>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</si>
  <si>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</si>
  <si>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</si>
  <si>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</si>
  <si>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</si>
  <si>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</si>
  <si>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</si>
  <si>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</si>
  <si>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</si>
  <si>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</si>
  <si>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</si>
  <si>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</si>
  <si>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</si>
  <si>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</si>
  <si>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</si>
  <si>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</si>
  <si>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</si>
  <si>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</si>
  <si>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</si>
  <si>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</si>
  <si>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</si>
  <si>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</si>
  <si>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</si>
  <si>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</si>
  <si>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</si>
  <si>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</si>
  <si>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</si>
  <si>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</si>
  <si>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</si>
  <si>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</si>
  <si>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</si>
  <si>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</si>
  <si>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</si>
  <si>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</si>
  <si>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</si>
  <si>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</si>
  <si>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</si>
  <si>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</si>
  <si>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</si>
  <si>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</si>
  <si>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</si>
  <si>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</si>
  <si>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</si>
  <si>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</si>
  <si>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</si>
  <si>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</si>
  <si>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</si>
  <si>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</si>
  <si>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</si>
  <si>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</si>
  <si>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</si>
  <si>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</si>
  <si>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</si>
  <si>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</si>
  <si>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</si>
  <si>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</si>
  <si>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</si>
  <si>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</si>
  <si>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</si>
  <si>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</si>
  <si>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</si>
  <si>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</si>
  <si>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</si>
  <si>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</si>
  <si>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</si>
  <si>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</si>
  <si>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</si>
  <si>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</si>
  <si>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</si>
  <si>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</si>
  <si>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</si>
  <si>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</si>
  <si>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</si>
  <si>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</si>
  <si>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</si>
  <si>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</si>
  <si>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</si>
  <si>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</si>
  <si>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</si>
  <si>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</si>
  <si>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</si>
  <si>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</si>
  <si>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</si>
  <si>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</si>
  <si>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</si>
  <si>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</si>
  <si>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</si>
  <si>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</si>
  <si>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</si>
  <si>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</si>
  <si>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</si>
  <si>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</si>
  <si>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</si>
  <si>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</si>
  <si>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</si>
  <si>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</si>
  <si>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</si>
  <si>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</si>
  <si>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</si>
  <si>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</si>
  <si>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</si>
  <si>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</si>
  <si>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</si>
  <si>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</si>
  <si>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</si>
  <si>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</si>
  <si>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</si>
  <si>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</si>
  <si>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</si>
  <si>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</si>
  <si>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</si>
  <si>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</si>
  <si>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</si>
  <si>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</si>
  <si>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</si>
  <si>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</si>
  <si>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</si>
  <si>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</si>
  <si>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</si>
  <si>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</si>
  <si>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</si>
  <si>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</si>
  <si>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</si>
  <si>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</si>
  <si>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</si>
  <si>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</si>
  <si>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</si>
  <si>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</si>
  <si>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</si>
  <si>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</si>
  <si>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</si>
  <si>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</si>
  <si>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</si>
  <si>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</si>
  <si>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</si>
  <si>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</si>
  <si>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</si>
  <si>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</si>
  <si>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</si>
  <si>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</si>
  <si>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</si>
  <si>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</si>
  <si>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</si>
  <si>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</si>
  <si>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</si>
  <si>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</si>
  <si>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</si>
  <si>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</si>
  <si>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</si>
  <si>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</si>
  <si>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</si>
  <si>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</si>
  <si>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</si>
  <si>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</si>
  <si>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</si>
  <si>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</si>
  <si>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</si>
  <si>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</si>
  <si>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</si>
  <si>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</si>
  <si>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</si>
  <si>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</si>
  <si>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</si>
  <si>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</si>
  <si>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</si>
  <si>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</si>
  <si>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</si>
  <si>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</si>
  <si>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</si>
  <si>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</si>
  <si>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</si>
  <si>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</si>
  <si>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</si>
  <si>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</si>
  <si>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</si>
  <si>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</si>
  <si>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</si>
  <si>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</si>
  <si>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</si>
  <si>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</si>
  <si>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</si>
  <si>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</si>
  <si>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</si>
  <si>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</si>
  <si>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</si>
  <si>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</si>
  <si>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</si>
  <si>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</si>
  <si>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</si>
  <si>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</si>
  <si>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</si>
  <si>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</si>
  <si>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</si>
  <si>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</si>
  <si>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</si>
  <si>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</si>
  <si>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</si>
  <si>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</si>
  <si>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</si>
  <si>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</si>
  <si>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</si>
  <si>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</si>
  <si>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</si>
  <si>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</si>
  <si>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</si>
  <si>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</si>
  <si>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</si>
  <si>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</si>
  <si>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</si>
  <si>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</si>
  <si>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</si>
  <si>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</si>
  <si>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</si>
  <si>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</si>
  <si>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</si>
  <si>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</si>
  <si>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</si>
  <si>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</si>
  <si>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</si>
  <si>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</si>
  <si>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</si>
  <si>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</si>
  <si>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</si>
  <si>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</si>
  <si>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</si>
  <si>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</si>
  <si>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</si>
  <si>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</si>
  <si>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</si>
  <si>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</si>
  <si>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</si>
  <si>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</si>
  <si>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</si>
  <si>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</si>
  <si>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</si>
  <si>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</si>
  <si>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</si>
  <si>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</si>
  <si>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</si>
  <si>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</si>
  <si>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</si>
  <si>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</si>
  <si>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</si>
  <si>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</si>
  <si>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</si>
  <si>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</si>
  <si>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</si>
  <si>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</si>
  <si>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</si>
  <si>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</si>
  <si>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</si>
  <si>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</si>
  <si>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</si>
  <si>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</si>
  <si>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</si>
  <si>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</si>
  <si>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</si>
  <si>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</si>
  <si>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</si>
  <si>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</si>
  <si>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</si>
  <si>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</si>
  <si>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</si>
  <si>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</si>
  <si>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</si>
  <si>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</si>
  <si>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</si>
  <si>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</si>
  <si>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</si>
  <si>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</si>
  <si>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</si>
  <si>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</si>
  <si>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</si>
  <si>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</si>
  <si>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</si>
  <si>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</si>
  <si>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</si>
  <si>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</si>
  <si>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</si>
  <si>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</si>
  <si>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</si>
  <si>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</si>
  <si>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</si>
  <si>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</si>
  <si>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</si>
  <si>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</si>
  <si>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</si>
  <si>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</si>
  <si>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</si>
  <si>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</si>
  <si>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</si>
  <si>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</si>
  <si>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</si>
  <si>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</si>
  <si>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</si>
  <si>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</si>
  <si>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</si>
  <si>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</si>
  <si>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</si>
  <si>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</si>
  <si>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</si>
  <si>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</si>
  <si>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</si>
  <si>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</si>
  <si>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</si>
  <si>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</si>
  <si>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</si>
  <si>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</si>
  <si>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</si>
  <si>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</si>
  <si>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</si>
  <si>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</si>
  <si>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</si>
  <si>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</si>
  <si>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</si>
  <si>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</si>
  <si>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</si>
  <si>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</si>
  <si>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</si>
  <si>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</si>
  <si>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</si>
  <si>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</si>
  <si>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</si>
  <si>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</si>
  <si>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</si>
  <si>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</si>
  <si>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</si>
  <si>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</si>
  <si>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</si>
  <si>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</si>
  <si>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</si>
  <si>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</si>
  <si>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</si>
  <si>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</si>
  <si>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</si>
  <si>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</si>
  <si>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</si>
  <si>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</si>
  <si>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</si>
  <si>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</si>
  <si>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</si>
  <si>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</si>
  <si>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</si>
  <si>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</si>
  <si>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</si>
  <si>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</si>
  <si>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</si>
  <si>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</si>
  <si>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</si>
  <si>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</si>
  <si>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</si>
  <si>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</si>
  <si>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</si>
  <si>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</si>
  <si>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</si>
  <si>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</si>
  <si>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</si>
  <si>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</si>
  <si>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</si>
  <si>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</si>
  <si>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</si>
  <si>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</si>
  <si>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</si>
  <si>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</si>
  <si>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</si>
  <si>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</si>
  <si>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</si>
  <si>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</si>
  <si>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</si>
  <si>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</si>
  <si>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</si>
  <si>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</si>
  <si>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</si>
  <si>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</si>
  <si>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</si>
  <si>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</si>
  <si>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</si>
  <si>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</si>
  <si>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</si>
  <si>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</si>
  <si>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</si>
  <si>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</si>
  <si>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</si>
  <si>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</si>
  <si>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</si>
  <si>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</si>
  <si>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</si>
  <si>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</si>
  <si>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</si>
  <si>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</si>
  <si>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</si>
  <si>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</si>
  <si>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</si>
  <si>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</si>
  <si>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</si>
  <si>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</si>
  <si>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</si>
  <si>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</si>
  <si>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</si>
  <si>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</si>
  <si>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</si>
  <si>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</si>
  <si>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</si>
  <si>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</si>
  <si>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</si>
  <si>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</si>
  <si>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</si>
  <si>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</si>
  <si>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</si>
  <si>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</si>
  <si>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</si>
  <si>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</si>
  <si>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</si>
  <si>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</si>
  <si>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</si>
  <si>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</si>
  <si>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</si>
  <si>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</si>
  <si>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</si>
  <si>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</si>
  <si>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</si>
  <si>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</si>
  <si>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</si>
  <si>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</si>
  <si>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</si>
  <si>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</si>
  <si>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</si>
  <si>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</si>
  <si>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</si>
  <si>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</si>
  <si>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</si>
  <si>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</si>
  <si>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</si>
  <si>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</si>
  <si>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</si>
  <si>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</si>
  <si>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</si>
  <si>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</si>
  <si>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</si>
  <si>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</si>
  <si>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</si>
  <si>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</si>
  <si>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</si>
  <si>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</si>
  <si>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</si>
  <si>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</si>
  <si>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</si>
  <si>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</si>
  <si>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</si>
  <si>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</si>
  <si>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</si>
  <si>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</si>
  <si>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</si>
  <si>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</si>
  <si>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</si>
  <si>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</si>
  <si>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</si>
  <si>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</si>
  <si>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</si>
  <si>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</si>
  <si>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</si>
  <si>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</si>
  <si>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</si>
  <si>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</si>
  <si>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</si>
  <si>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</si>
  <si>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</si>
  <si>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</si>
  <si>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</si>
  <si>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</si>
  <si>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</si>
  <si>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</si>
  <si>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</si>
  <si>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</si>
  <si>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</si>
  <si>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</si>
  <si>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</si>
  <si>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</si>
  <si>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</si>
  <si>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</si>
  <si>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</si>
  <si>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</si>
  <si>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</si>
  <si>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</si>
  <si>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</si>
  <si>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</si>
  <si>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</si>
  <si>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</si>
  <si>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</si>
  <si>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</si>
  <si>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</si>
  <si>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</si>
  <si>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</si>
  <si>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</si>
  <si>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</si>
  <si>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</si>
  <si>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</si>
  <si>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</si>
  <si>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</si>
  <si>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</si>
  <si>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</si>
  <si>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</si>
  <si>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</si>
  <si>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</si>
  <si>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</si>
  <si>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</si>
  <si>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</si>
  <si>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</si>
  <si>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</si>
  <si>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</si>
  <si>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</si>
  <si>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</si>
  <si>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</si>
  <si>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</si>
  <si>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</si>
  <si>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</si>
  <si>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</si>
  <si>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</si>
  <si>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</si>
  <si>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</si>
  <si>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</si>
  <si>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</si>
  <si>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</si>
  <si>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</si>
  <si>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</si>
  <si>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</si>
  <si>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</si>
  <si>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</si>
  <si>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</si>
  <si>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</si>
  <si>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</si>
  <si>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</si>
  <si>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</si>
  <si>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</si>
  <si>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</si>
  <si>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</si>
  <si>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</si>
  <si>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</si>
  <si>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</si>
  <si>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</si>
  <si>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</si>
  <si>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</si>
  <si>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</si>
  <si>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</si>
  <si>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</si>
  <si>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</si>
  <si>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</si>
  <si>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</si>
  <si>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</si>
  <si>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</si>
  <si>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</si>
  <si>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</si>
  <si>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</si>
  <si>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</si>
  <si>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</si>
  <si>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</si>
  <si>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</si>
  <si>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</si>
  <si>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</si>
  <si>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</si>
  <si>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</si>
  <si>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</si>
  <si>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</si>
  <si>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</si>
  <si>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</si>
  <si>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</si>
  <si>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</si>
  <si>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</si>
  <si>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</si>
  <si>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</si>
  <si>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</si>
  <si>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</si>
  <si>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</si>
  <si>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</si>
  <si>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</si>
  <si>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</si>
  <si>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</si>
  <si>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</si>
  <si>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</si>
  <si>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</si>
  <si>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</si>
  <si>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</si>
  <si>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</si>
  <si>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</si>
  <si>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</si>
  <si>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</si>
  <si>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</si>
  <si>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</si>
  <si>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</si>
  <si>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</si>
  <si>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</si>
  <si>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</si>
  <si>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</si>
  <si>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</si>
  <si>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</si>
  <si>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</si>
  <si>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</si>
  <si>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</si>
  <si>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</si>
  <si>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</si>
  <si>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</si>
  <si>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</si>
  <si>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</si>
  <si>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</si>
  <si>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</si>
  <si>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</si>
  <si>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</si>
  <si>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</si>
  <si>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</si>
  <si>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</si>
  <si>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</si>
  <si>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</si>
  <si>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</si>
  <si>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</si>
  <si>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</si>
  <si>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</si>
  <si>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</si>
  <si>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</si>
  <si>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</si>
  <si>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</si>
  <si>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</si>
  <si>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</si>
  <si>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</si>
  <si>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</si>
  <si>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</si>
  <si>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</si>
  <si>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</si>
  <si>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</si>
  <si>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</si>
  <si>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</si>
  <si>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</si>
  <si>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</si>
  <si>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</si>
  <si>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</si>
  <si>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</si>
  <si>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</si>
  <si>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</si>
  <si>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</si>
  <si>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</si>
  <si>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</si>
  <si>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</si>
  <si>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</si>
  <si>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</si>
  <si>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</si>
  <si>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</si>
  <si>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</si>
  <si>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</si>
  <si>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</si>
  <si>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</si>
  <si>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</si>
  <si>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</si>
  <si>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</si>
  <si>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</si>
  <si>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</si>
  <si>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</si>
  <si>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</si>
  <si>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</si>
  <si>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</si>
  <si>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</si>
  <si>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</si>
  <si>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</si>
  <si>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</si>
  <si>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</si>
  <si>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</si>
  <si>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</si>
  <si>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</si>
  <si>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</si>
  <si>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</si>
  <si>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</si>
  <si>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</si>
  <si>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</si>
  <si>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</si>
  <si>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</si>
  <si>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</si>
  <si>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</si>
  <si>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</si>
  <si>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</si>
  <si>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</si>
  <si>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</si>
  <si>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</si>
  <si>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</si>
  <si>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</si>
  <si>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</si>
  <si>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</si>
  <si>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</si>
  <si>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</si>
  <si>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</si>
  <si>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</si>
  <si>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</si>
  <si>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</si>
  <si>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</si>
  <si>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</si>
  <si>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</si>
  <si>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</si>
  <si>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</si>
  <si>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</si>
  <si>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</si>
  <si>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</si>
  <si>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</si>
  <si>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</si>
  <si>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</si>
  <si>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</si>
  <si>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</si>
  <si>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</si>
  <si>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</si>
  <si>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</si>
  <si>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</si>
  <si>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</si>
  <si>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</si>
  <si>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</si>
  <si>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</si>
  <si>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</si>
  <si>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</si>
  <si>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</si>
  <si>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</si>
  <si>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</si>
  <si>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</si>
  <si>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</si>
  <si>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</si>
  <si>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</si>
  <si>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</si>
  <si>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</si>
  <si>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</si>
  <si>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</si>
  <si>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</si>
  <si>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</si>
  <si>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</si>
  <si>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</si>
  <si>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</si>
  <si>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</si>
  <si>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</si>
  <si>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</si>
  <si>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</si>
  <si>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</si>
  <si>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</si>
  <si>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</si>
  <si>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</si>
  <si>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</si>
  <si>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</si>
  <si>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</si>
  <si>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</si>
  <si>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</si>
  <si>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</si>
  <si>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</si>
  <si>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</si>
  <si>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</si>
  <si>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</si>
  <si>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</si>
  <si>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</si>
  <si>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</si>
  <si>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</si>
  <si>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</si>
  <si>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</si>
  <si>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</si>
  <si>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</si>
  <si>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</si>
  <si>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</si>
  <si>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</si>
  <si>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</si>
  <si>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</si>
  <si>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</si>
  <si>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</si>
  <si>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</si>
  <si>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</si>
  <si>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</si>
  <si>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</si>
  <si>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</si>
  <si>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</si>
  <si>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</si>
  <si>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</si>
  <si>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</si>
  <si>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</si>
  <si>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</si>
  <si>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</si>
  <si>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</si>
  <si>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</si>
  <si>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</si>
  <si>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</si>
  <si>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</si>
  <si>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</si>
  <si>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</si>
  <si>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</si>
  <si>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</si>
  <si>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</si>
  <si>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</si>
  <si>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</si>
  <si>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</si>
  <si>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</si>
  <si>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</si>
  <si>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</si>
  <si>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</si>
  <si>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</si>
  <si>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</si>
  <si>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</si>
  <si>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</si>
  <si>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</si>
  <si>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</si>
  <si>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</si>
  <si>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</si>
  <si>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</si>
  <si>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</si>
  <si>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</si>
  <si>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</si>
  <si>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</si>
  <si>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</si>
  <si>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</si>
  <si>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</si>
  <si>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</si>
  <si>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</si>
  <si>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</si>
  <si>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</si>
  <si>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</si>
  <si>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</si>
  <si>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</si>
  <si>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</si>
  <si>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</si>
  <si>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</si>
  <si>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</si>
  <si>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</si>
  <si>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</si>
  <si>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</si>
  <si>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</si>
  <si>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</si>
  <si>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</si>
  <si>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</si>
  <si>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</si>
  <si>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</si>
  <si>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</si>
  <si>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</si>
  <si>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</si>
  <si>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</si>
  <si>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</si>
  <si>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</si>
  <si>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</si>
  <si>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</si>
  <si>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</si>
  <si>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</si>
  <si>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</si>
  <si>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</si>
  <si>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</si>
  <si>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</si>
  <si>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</si>
  <si>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</si>
  <si>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</si>
  <si>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</si>
  <si>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</si>
  <si>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</si>
  <si>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</si>
  <si>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</si>
  <si>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</si>
  <si>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</si>
  <si>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</si>
  <si>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</si>
  <si>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</si>
  <si>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</si>
  <si>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</si>
  <si>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</si>
  <si>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</si>
  <si>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</si>
  <si>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</si>
  <si>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</si>
  <si>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</si>
  <si>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</si>
  <si>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</si>
  <si>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</si>
  <si>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</si>
  <si>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</si>
  <si>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</si>
  <si>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</si>
  <si>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</si>
  <si>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</si>
  <si>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</si>
  <si>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</si>
  <si>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</si>
  <si>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</si>
  <si>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</si>
  <si>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</si>
  <si>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</si>
  <si>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</si>
  <si>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</si>
  <si>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</si>
  <si>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</si>
  <si>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</si>
  <si>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</si>
  <si>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</si>
  <si>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</si>
  <si>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</si>
  <si>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</si>
  <si>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</si>
  <si>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</si>
  <si>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</si>
  <si>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</si>
  <si>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</si>
  <si>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</si>
  <si>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</si>
  <si>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</si>
  <si>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</si>
  <si>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</si>
  <si>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</si>
  <si>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</si>
  <si>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</si>
  <si>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</si>
  <si>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</si>
  <si>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</si>
  <si>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</si>
  <si>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</si>
  <si>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</si>
  <si>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</si>
  <si>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</si>
  <si>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</si>
  <si>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</si>
  <si>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</si>
  <si>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</si>
  <si>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</si>
  <si>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</si>
  <si>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</si>
  <si>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</si>
  <si>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</si>
  <si>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</si>
  <si>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</si>
  <si>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</si>
  <si>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</si>
  <si>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</si>
  <si>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</si>
  <si>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</si>
  <si>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</si>
  <si>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</si>
  <si>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</si>
  <si>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</si>
  <si>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</si>
  <si>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</si>
  <si>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</si>
  <si>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</si>
  <si>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</si>
  <si>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</si>
  <si>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</si>
  <si>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</si>
  <si>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</si>
  <si>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</si>
  <si>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</si>
  <si>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</si>
  <si>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</si>
  <si>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</si>
  <si>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</si>
  <si>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</si>
  <si>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</si>
  <si>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</si>
  <si>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</si>
  <si>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</si>
  <si>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</si>
  <si>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</si>
  <si>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</si>
  <si>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</si>
  <si>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</si>
  <si>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</si>
  <si>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</si>
  <si>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</si>
  <si>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</si>
  <si>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</si>
  <si>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</si>
  <si>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</si>
  <si>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</si>
  <si>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</si>
  <si>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</si>
  <si>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</si>
  <si>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</si>
  <si>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</si>
  <si>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</si>
  <si>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</si>
  <si>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</si>
  <si>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</si>
  <si>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</si>
  <si>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</si>
  <si>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</si>
  <si>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</si>
  <si>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</si>
  <si>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</si>
  <si>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</si>
  <si>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</si>
  <si>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</si>
  <si>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</si>
  <si>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</si>
  <si>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</si>
  <si>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</si>
  <si>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</si>
  <si>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</si>
  <si>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</si>
  <si>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</si>
  <si>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</si>
  <si>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</si>
  <si>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</si>
  <si>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</si>
  <si>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</si>
  <si>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</si>
  <si>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</si>
  <si>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</si>
  <si>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</si>
  <si>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</si>
  <si>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</si>
  <si>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</si>
  <si>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</si>
  <si>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</si>
  <si>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</si>
  <si>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</si>
  <si>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</si>
  <si>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</si>
  <si>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</si>
  <si>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</si>
  <si>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</si>
  <si>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</si>
  <si>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</si>
  <si>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</si>
  <si>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</si>
  <si>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</si>
  <si>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</si>
  <si>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</si>
  <si>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</si>
  <si>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</si>
  <si>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</si>
  <si>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</si>
  <si>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</si>
  <si>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</si>
  <si>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</si>
  <si>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</si>
  <si>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</si>
  <si>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</si>
  <si>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</si>
  <si>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</si>
  <si>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</si>
  <si>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</si>
  <si>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</si>
  <si>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</si>
  <si>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</si>
  <si>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</si>
  <si>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</si>
  <si>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</si>
  <si>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</si>
  <si>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</si>
  <si>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</si>
  <si>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</si>
  <si>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</si>
  <si>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</si>
  <si>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</si>
  <si>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</si>
  <si>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</si>
  <si>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</si>
  <si>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</si>
  <si>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</si>
  <si>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</si>
  <si>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</si>
  <si>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</si>
  <si>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</si>
  <si>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</si>
  <si>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</si>
  <si>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</si>
  <si>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</si>
  <si>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</si>
  <si>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</si>
  <si>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</si>
  <si>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</si>
  <si>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</si>
  <si>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</si>
  <si>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</si>
  <si>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</si>
  <si>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</si>
  <si>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</si>
  <si>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</si>
  <si>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</si>
  <si>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</si>
  <si>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</si>
  <si>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</si>
  <si>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</si>
  <si>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</si>
  <si>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</si>
  <si>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</si>
  <si>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</si>
  <si>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</si>
  <si>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</si>
  <si>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</si>
  <si>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</si>
  <si>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</si>
  <si>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</si>
  <si>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</si>
  <si>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</si>
  <si>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</si>
  <si>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</si>
  <si>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</si>
  <si>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</si>
  <si>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</si>
  <si>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</si>
  <si>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</si>
  <si>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</si>
  <si>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</si>
  <si>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</si>
  <si>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</si>
  <si>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</si>
  <si>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</si>
  <si>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</si>
  <si>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</si>
  <si>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</si>
  <si>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</si>
  <si>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</si>
  <si>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</si>
  <si>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</si>
  <si>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</si>
  <si>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</si>
  <si>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</si>
  <si>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</si>
  <si>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</si>
  <si>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</si>
  <si>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</si>
  <si>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</si>
  <si>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</si>
  <si>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</si>
  <si>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</si>
  <si>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</si>
  <si>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</si>
  <si>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</si>
  <si>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</si>
  <si>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</si>
  <si>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</si>
  <si>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</si>
  <si>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</si>
  <si>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</si>
  <si>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</si>
  <si>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</si>
  <si>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</si>
  <si>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</si>
  <si>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</si>
  <si>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</si>
  <si>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</si>
  <si>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</si>
  <si>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</si>
  <si>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</si>
  <si>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</si>
  <si>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</si>
  <si>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</si>
  <si>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</si>
  <si>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</si>
  <si>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</si>
  <si>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</si>
  <si>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</si>
  <si>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</si>
  <si>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</si>
  <si>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</si>
  <si>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</si>
  <si>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</si>
  <si>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</si>
  <si>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</si>
  <si>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</si>
  <si>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</si>
  <si>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</si>
  <si>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</si>
  <si>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</si>
  <si>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</si>
  <si>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</si>
  <si>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</si>
  <si>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</si>
  <si>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</si>
  <si>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</si>
  <si>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</si>
  <si>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</si>
  <si>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</si>
  <si>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</si>
  <si>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</si>
  <si>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</si>
  <si>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</si>
  <si>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</si>
  <si>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</si>
  <si>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</si>
  <si>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</si>
  <si>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</si>
  <si>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</si>
  <si>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</si>
  <si>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</si>
  <si>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</si>
  <si>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</si>
  <si>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</si>
  <si>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</si>
  <si>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</si>
  <si>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</si>
  <si>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</si>
  <si>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</si>
  <si>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</si>
  <si>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</si>
  <si>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</si>
  <si>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</si>
  <si>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</si>
  <si>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</si>
  <si>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</si>
  <si>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</si>
  <si>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</si>
  <si>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</si>
  <si>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</si>
  <si>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</si>
  <si>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</si>
  <si>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</si>
  <si>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</si>
  <si>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</si>
  <si>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</si>
  <si>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</si>
  <si>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</si>
  <si>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</si>
  <si>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</si>
  <si>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</si>
  <si>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</si>
  <si>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</si>
  <si>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</si>
  <si>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</si>
  <si>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</si>
  <si>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</si>
  <si>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</si>
  <si>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</si>
  <si>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</si>
  <si>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</si>
  <si>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</si>
  <si>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</si>
  <si>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</si>
  <si>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</si>
  <si>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</si>
  <si>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</si>
  <si>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</si>
  <si>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</si>
  <si>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</si>
  <si>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</si>
  <si>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</si>
  <si>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</si>
  <si>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</si>
  <si>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</si>
  <si>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</si>
  <si>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</si>
  <si>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</si>
  <si>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</si>
  <si>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</si>
  <si>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</si>
  <si>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</si>
  <si>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</si>
  <si>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</si>
  <si>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</si>
  <si>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</si>
  <si>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</si>
  <si>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</si>
  <si>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</si>
  <si>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</si>
  <si>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</si>
  <si>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</si>
  <si>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</si>
  <si>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</si>
  <si>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</si>
  <si>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</si>
  <si>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</si>
  <si>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</si>
  <si>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</si>
  <si>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</si>
  <si>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</si>
  <si>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</si>
  <si>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</si>
  <si>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</si>
  <si>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</si>
  <si>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</si>
  <si>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</si>
  <si>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</si>
  <si>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</si>
  <si>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</si>
  <si>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</si>
  <si>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</si>
  <si>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</si>
  <si>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</si>
  <si>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</si>
  <si>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</si>
  <si>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</si>
  <si>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</si>
  <si>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</si>
  <si>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</si>
  <si>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</si>
  <si>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</si>
  <si>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</si>
  <si>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</si>
  <si>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</si>
  <si>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</si>
  <si>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</si>
  <si>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</si>
  <si>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</si>
  <si>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</si>
  <si>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</si>
  <si>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</si>
  <si>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</si>
  <si>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</si>
  <si>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</si>
  <si>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</si>
  <si>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</si>
  <si>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</si>
  <si>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</si>
  <si>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</si>
  <si>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</si>
  <si>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</si>
  <si>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</si>
  <si>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</si>
  <si>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</si>
  <si>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</si>
  <si>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</si>
  <si>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</si>
  <si>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</si>
  <si>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</si>
  <si>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</si>
  <si>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</si>
  <si>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</si>
  <si>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</si>
  <si>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</si>
  <si>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</si>
  <si>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</si>
  <si>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</si>
  <si>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</si>
  <si>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</si>
  <si>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</si>
  <si>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</si>
  <si>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</si>
  <si>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</si>
  <si>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</si>
  <si>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</si>
  <si>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</si>
  <si>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</si>
  <si>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</si>
  <si>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</si>
  <si>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</si>
  <si>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</si>
  <si>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</si>
  <si>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</si>
  <si>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</si>
  <si>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</si>
  <si>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</si>
  <si>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</si>
  <si>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</si>
  <si>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</si>
  <si>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</si>
  <si>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</si>
  <si>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</si>
  <si>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</si>
  <si>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</si>
  <si>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</si>
  <si>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</si>
  <si>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</si>
  <si>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</si>
  <si>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</si>
  <si>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</si>
  <si>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</si>
  <si>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</si>
  <si>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</si>
  <si>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</si>
  <si>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</si>
  <si>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</si>
  <si>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</si>
  <si>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</si>
  <si>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</si>
  <si>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</si>
  <si>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</si>
  <si>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</si>
  <si>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</si>
  <si>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</si>
  <si>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</si>
  <si>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</si>
  <si>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</si>
  <si>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</si>
  <si>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</si>
  <si>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</si>
  <si>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</si>
  <si>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</si>
  <si>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</si>
  <si>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</si>
  <si>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</si>
  <si>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</si>
  <si>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</si>
  <si>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</si>
  <si>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</si>
  <si>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</si>
  <si>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</si>
  <si>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</si>
  <si>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</si>
  <si>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</si>
  <si>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</si>
  <si>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</si>
  <si>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</si>
  <si>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</si>
  <si>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</si>
  <si>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</si>
  <si>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</si>
  <si>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</si>
  <si>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</si>
  <si>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</si>
  <si>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</si>
  <si>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</si>
  <si>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</si>
  <si>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</si>
  <si>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</si>
  <si>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</si>
  <si>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</si>
  <si>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</si>
  <si>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</si>
  <si>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</si>
  <si>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</si>
  <si>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</si>
  <si>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</si>
  <si>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</si>
  <si>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</si>
  <si>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</si>
  <si>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</si>
  <si>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</si>
  <si>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</si>
  <si>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</si>
  <si>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</si>
  <si>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</si>
  <si>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</si>
  <si>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</si>
  <si>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</si>
  <si>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</si>
  <si>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</si>
  <si>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</si>
  <si>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</si>
  <si>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</si>
  <si>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</si>
  <si>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</si>
  <si>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</si>
  <si>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</si>
  <si>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</si>
  <si>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</si>
  <si>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</si>
  <si>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</si>
  <si>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</si>
  <si>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</si>
  <si>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</si>
  <si>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</si>
  <si>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</si>
  <si>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</si>
  <si>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</si>
  <si>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</si>
  <si>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</si>
  <si>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</si>
  <si>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</si>
  <si>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</si>
  <si>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</si>
  <si>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</si>
  <si>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</si>
  <si>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</si>
  <si>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</si>
  <si>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</si>
  <si>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</si>
  <si>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</si>
  <si>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</si>
  <si>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</si>
  <si>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</si>
  <si>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</si>
  <si>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</si>
  <si>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</si>
  <si>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</si>
  <si>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</si>
  <si>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</si>
  <si>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</si>
  <si>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</si>
  <si>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</si>
  <si>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</si>
  <si>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</si>
  <si>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</si>
  <si>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</si>
  <si>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</si>
  <si>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</si>
  <si>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</si>
  <si>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</si>
  <si>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</si>
  <si>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</si>
  <si>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</si>
  <si>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</si>
  <si>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</si>
  <si>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</si>
  <si>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</si>
  <si>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</si>
  <si>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</si>
  <si>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</si>
  <si>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</si>
  <si>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</si>
  <si>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</si>
  <si>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</si>
  <si>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</si>
  <si>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</si>
  <si>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</si>
  <si>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</si>
  <si>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</si>
  <si>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</si>
  <si>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</si>
  <si>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</si>
  <si>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</si>
  <si>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</si>
  <si>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</si>
  <si>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</si>
  <si>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</si>
  <si>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</si>
  <si>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</si>
  <si>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</si>
  <si>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</si>
  <si>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</si>
  <si>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</si>
  <si>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</si>
  <si>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</si>
  <si>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</si>
  <si>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</si>
  <si>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</si>
  <si>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</si>
  <si>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</si>
  <si>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</si>
  <si>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</si>
  <si>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</si>
  <si>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</si>
  <si>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</si>
  <si>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</si>
  <si>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</si>
  <si>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</si>
  <si>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</si>
  <si>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</si>
  <si>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</si>
  <si>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</si>
  <si>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</si>
  <si>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</si>
  <si>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</si>
  <si>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</si>
  <si>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</si>
  <si>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</si>
  <si>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</si>
  <si>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</si>
  <si>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</si>
  <si>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</si>
  <si>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</si>
  <si>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</si>
  <si>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</si>
  <si>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</si>
  <si>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</si>
  <si>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</si>
  <si>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</si>
  <si>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</si>
  <si>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</si>
  <si>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</si>
  <si>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</si>
  <si>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</si>
  <si>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</si>
  <si>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</si>
  <si>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</si>
  <si>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</si>
  <si>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</si>
  <si>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</si>
  <si>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</si>
  <si>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</si>
  <si>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</si>
  <si>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</si>
  <si>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</si>
  <si>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</si>
  <si>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</si>
  <si>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</si>
  <si>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</si>
  <si>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</si>
  <si>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</si>
  <si>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</si>
  <si>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</si>
  <si>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</si>
  <si>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</si>
  <si>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</si>
  <si>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</si>
  <si>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</si>
  <si>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</si>
  <si>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</si>
  <si>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</si>
  <si>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</si>
  <si>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</si>
  <si>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</si>
  <si>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</si>
  <si>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</si>
  <si>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</si>
  <si>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</si>
  <si>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</si>
  <si>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</si>
  <si>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</si>
  <si>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</si>
  <si>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</si>
  <si>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</si>
  <si>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</si>
  <si>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</si>
  <si>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</si>
  <si>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</si>
  <si>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</si>
  <si>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</si>
  <si>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</si>
  <si>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</si>
  <si>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</si>
  <si>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</si>
  <si>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</si>
  <si>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</si>
  <si>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</si>
  <si>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</si>
  <si>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</si>
  <si>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</si>
  <si>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</si>
  <si>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</si>
  <si>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</si>
  <si>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</si>
  <si>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</si>
  <si>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</si>
  <si>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</si>
  <si>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</si>
  <si>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</si>
  <si>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</si>
  <si>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</si>
  <si>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</si>
  <si>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</si>
  <si>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</si>
  <si>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</si>
  <si>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</si>
  <si>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</si>
  <si>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</si>
  <si>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</si>
  <si>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</si>
  <si>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</si>
  <si>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</si>
  <si>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</si>
  <si>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</si>
  <si>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</si>
  <si>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</si>
  <si>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</si>
  <si>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</si>
  <si>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</si>
  <si>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</si>
  <si>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</si>
  <si>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</si>
  <si>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</si>
  <si>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</si>
  <si>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</si>
  <si>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</si>
  <si>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</si>
  <si>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</si>
  <si>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</si>
  <si>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</si>
  <si>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</si>
  <si>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</si>
  <si>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</si>
  <si>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</si>
  <si>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</si>
  <si>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</si>
  <si>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</si>
  <si>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</si>
  <si>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</si>
  <si>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</si>
  <si>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</si>
  <si>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</si>
  <si>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</si>
  <si>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</si>
  <si>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</si>
  <si>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</si>
  <si>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</si>
  <si>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</si>
  <si>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</si>
  <si>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</si>
  <si>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</si>
  <si>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</si>
  <si>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</si>
  <si>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</si>
  <si>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</si>
  <si>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</si>
  <si>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</si>
  <si>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</si>
  <si>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</si>
  <si>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</si>
  <si>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</si>
  <si>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</si>
  <si>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</si>
  <si>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</si>
  <si>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</si>
  <si>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</si>
  <si>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</si>
  <si>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</si>
  <si>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</si>
  <si>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</si>
  <si>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</si>
  <si>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</si>
  <si>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</si>
  <si>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</si>
  <si>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</si>
  <si>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</si>
  <si>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</si>
  <si>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</si>
  <si>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</si>
  <si>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</si>
  <si>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</si>
  <si>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</si>
  <si>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</si>
  <si>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</si>
  <si>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</si>
  <si>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</si>
  <si>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</si>
  <si>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</si>
  <si>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</si>
  <si>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</si>
  <si>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</si>
  <si>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</si>
  <si>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</si>
  <si>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</si>
  <si>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</si>
  <si>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</si>
  <si>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</si>
  <si>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</si>
  <si>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</si>
  <si>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</si>
  <si>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</si>
  <si>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</si>
  <si>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</si>
  <si>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</si>
  <si>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</si>
  <si>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</si>
  <si>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</si>
  <si>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</si>
  <si>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</si>
  <si>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</si>
  <si>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</si>
  <si>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</si>
  <si>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</si>
  <si>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</si>
  <si>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</si>
  <si>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</si>
  <si>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</si>
  <si>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</si>
  <si>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</si>
  <si>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</si>
  <si>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</si>
  <si>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</si>
  <si>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</si>
  <si>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</si>
  <si>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</si>
  <si>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</si>
  <si>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</si>
  <si>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</si>
  <si>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</si>
  <si>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</si>
  <si>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</si>
  <si>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</si>
  <si>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</si>
  <si>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</si>
  <si>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</si>
  <si>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</si>
  <si>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</si>
  <si>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</si>
  <si>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</si>
  <si>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</si>
  <si>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</si>
  <si>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</si>
  <si>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</si>
  <si>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</si>
  <si>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</si>
  <si>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</si>
  <si>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</si>
  <si>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</si>
  <si>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</si>
  <si>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</si>
  <si>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</si>
  <si>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</si>
  <si>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</si>
  <si>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</si>
  <si>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</si>
  <si>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</si>
  <si>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</si>
  <si>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</si>
  <si>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</si>
  <si>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</si>
  <si>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</si>
  <si>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</si>
  <si>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</si>
  <si>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</si>
  <si>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</si>
  <si>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</si>
  <si>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</si>
  <si>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</si>
  <si>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</si>
  <si>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</si>
  <si>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</si>
  <si>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</si>
  <si>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</si>
  <si>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</si>
  <si>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</si>
  <si>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</si>
  <si>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</si>
  <si>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</si>
  <si>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</si>
  <si>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</si>
  <si>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</si>
  <si>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</si>
  <si>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</si>
  <si>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</si>
  <si>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</si>
  <si>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</si>
  <si>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</si>
  <si>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</si>
  <si>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</si>
  <si>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</si>
  <si>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</si>
  <si>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</si>
  <si>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</si>
  <si>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</si>
  <si>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</si>
  <si>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</si>
  <si>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</si>
  <si>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</si>
  <si>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</si>
  <si>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</si>
  <si>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</si>
  <si>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</si>
  <si>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</si>
  <si>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</si>
  <si>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</si>
  <si>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</si>
  <si>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</si>
  <si>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</si>
  <si>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</si>
  <si>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</si>
  <si>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</si>
  <si>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</si>
  <si>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</si>
  <si>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</si>
  <si>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</si>
  <si>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</si>
  <si>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</si>
  <si>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</si>
  <si>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</si>
  <si>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</si>
  <si>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</si>
  <si>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</si>
  <si>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</si>
  <si>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</si>
  <si>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</si>
  <si>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</si>
  <si>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</si>
  <si>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</si>
  <si>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</si>
  <si>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</si>
  <si>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</si>
  <si>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</si>
  <si>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</si>
  <si>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</si>
  <si>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</si>
  <si>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</si>
  <si>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</si>
  <si>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</si>
  <si>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</si>
  <si>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</si>
  <si>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</si>
  <si>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</si>
  <si>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</si>
  <si>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Count of Campagines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</si>
  <si>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</si>
  <si>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</si>
  <si>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</si>
  <si>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</si>
  <si>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</si>
  <si>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</si>
  <si>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</si>
  <si>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</si>
  <si>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</si>
  <si>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</si>
  <si>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</si>
  <si>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</si>
  <si>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</si>
  <si>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</si>
  <si>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</si>
  <si>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</si>
  <si>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</si>
  <si>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</si>
  <si>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</si>
  <si>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</si>
  <si>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</si>
  <si>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</si>
  <si>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</si>
  <si>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</si>
  <si>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</si>
  <si>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</si>
  <si>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</si>
  <si>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</si>
  <si>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</si>
  <si>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</si>
  <si>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</si>
  <si>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</si>
  <si>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</si>
  <si>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</si>
  <si>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</si>
  <si>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</si>
  <si>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</si>
  <si>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</si>
  <si>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</si>
  <si>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</si>
  <si>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</si>
  <si>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</si>
  <si>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</si>
  <si>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</si>
  <si>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</si>
  <si>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</si>
  <si>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</si>
  <si>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</si>
  <si>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</si>
  <si>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</si>
  <si>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</si>
  <si>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</si>
  <si>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</si>
  <si>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</si>
  <si>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</si>
  <si>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(All)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</si>
  <si>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</si>
  <si>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</si>
  <si>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</si>
  <si>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</si>
  <si>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</si>
  <si>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</si>
  <si>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</si>
  <si>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</si>
  <si>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</si>
  <si>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</si>
  <si>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</si>
  <si>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</si>
  <si>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</si>
  <si>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</si>
  <si>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</si>
  <si>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</si>
  <si>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</si>
  <si>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</si>
  <si>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</si>
  <si>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</si>
  <si>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</si>
  <si>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backers_successful_count</t>
  </si>
  <si>
    <t>backers_failed_count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</si>
  <si>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</si>
  <si>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</si>
  <si>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</si>
  <si>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</si>
  <si>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</si>
  <si>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</si>
  <si>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Use your data to determine whether the mean or the median summarizes the data more meaningfully.</t>
  </si>
  <si>
    <t>Use your data to determine if there is more variability with successful or unsuccessful campaigns. Does this make sense? Why or why not?</t>
  </si>
  <si>
    <t>The median is a better summary because of the variability of the data and the presence of outliers.</t>
  </si>
  <si>
    <t>The variance and standard deviation are both greater in the succesful backers than the unsucessful.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</si>
</sst>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3" fontId="0" fillId="0" borderId="0" xfId="3" applyFont="1"/>
    <xf numFmtId="43" fontId="3" fillId="0" borderId="0" xfId="3" applyFont="1"/>
    <xf numFmtId="0" fontId="3" fillId="0" borderId="0" xfId="0" applyFont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 patternType="lightDown">
          <bgColor theme="0" tint="-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[StarterBook.xlsx]Pivot1!PivotTable1</c:name>
    <c:fmtId val="11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p3d/>
        </c:spPr>
        <c:marker>
          <c:symbol val="squar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p3d/>
        </c:spPr>
        <c:marker>
          <c:symbol val="triang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  <a:sp3d/>
        </c:spPr>
        <c:marker>
          <c:symbol val="diamond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  <a:sp3d/>
        </c:spPr>
        <c:marker>
          <c:symbol val="x"/>
          <c:size val="6"/>
          <c:spPr>
            <a:noFill/>
            <a:ln w="9525">
              <a:solidFill>
                <a:schemeClr val="accent2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2265109718428054"/>
          <c:y val="7.6637471626098533E-2"/>
          <c:w val="0.76327476922527537"/>
          <c:h val="0.74128903090162446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1C-4A70-816F-6374735DBE3D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1C-4A70-816F-6374735DBE3D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1C-4A70-816F-6374735DBE3D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1C-4A70-816F-6374735DBE3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9"/>
        <c:shape val="box"/>
        <c:axId val="378373968"/>
        <c:axId val="371751584"/>
        <c:axId val="0"/>
      </c:bar3DChart>
      <c:catAx>
        <c:axId val="378373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751584"/>
        <c:crosses val="autoZero"/>
        <c:auto val="1"/>
        <c:lblAlgn val="ctr"/>
        <c:lblOffset val="100"/>
        <c:noMultiLvlLbl val="0"/>
      </c:catAx>
      <c:valAx>
        <c:axId val="3717515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7837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[StarterBook.xlsx]Pivot2!PivotTable2</c:name>
    <c:fmtId val="1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Pivot2!$B$3:$B$4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Pivot2!$A$5:$A$46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Pivot2!$B$5:$B$46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1C-4D0A-9132-F8AF9108189C}"/>
            </c:ext>
          </c:extLst>
        </c:ser>
        <c:ser>
          <c:idx val="1"/>
          <c:order val="1"/>
          <c:tx>
            <c:strRef>
              <c:f>Pivot2!$C$3:$C$4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Pivot2!$A$5:$A$46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Pivot2!$C$5:$C$46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1C-4D0A-9132-F8AF9108189C}"/>
            </c:ext>
          </c:extLst>
        </c:ser>
        <c:ser>
          <c:idx val="2"/>
          <c:order val="2"/>
          <c:tx>
            <c:strRef>
              <c:f>Pivot2!$D$3:$D$4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Pivot2!$A$5:$A$46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Pivot2!$D$5:$D$46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1C-4D0A-9132-F8AF9108189C}"/>
            </c:ext>
          </c:extLst>
        </c:ser>
        <c:ser>
          <c:idx val="3"/>
          <c:order val="3"/>
          <c:tx>
            <c:strRef>
              <c:f>Pivot2!$E$3:$E$4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Pivot2!$A$5:$A$46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Pivot2!$E$5:$E$46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1C-4D0A-9132-F8AF91081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83473768"/>
        <c:axId val="383468520"/>
        <c:axId val="0"/>
      </c:bar3DChart>
      <c:catAx>
        <c:axId val="383473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468520"/>
        <c:crosses val="autoZero"/>
        <c:auto val="1"/>
        <c:lblAlgn val="ctr"/>
        <c:lblOffset val="100"/>
        <c:noMultiLvlLbl val="0"/>
      </c:catAx>
      <c:valAx>
        <c:axId val="3834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47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0B-40EC-9FD6-401CA9BA4B46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0B-40EC-9FD6-401CA9BA4B46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0B-40EC-9FD6-401CA9BA4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254072"/>
        <c:axId val="488262600"/>
      </c:lineChart>
      <c:catAx>
        <c:axId val="488254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262600"/>
        <c:crosses val="autoZero"/>
        <c:auto val="1"/>
        <c:lblAlgn val="ctr"/>
        <c:lblOffset val="100"/>
        <c:noMultiLvlLbl val="0"/>
      </c:catAx>
      <c:valAx>
        <c:axId val="48826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254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05-49C4-B5AB-648960E6233E}"/>
            </c:ext>
          </c:extLst>
        </c:ser>
        <c:ser>
          <c:idx val="1"/>
          <c:order val="1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05-49C4-B5AB-648960E6233E}"/>
            </c:ext>
          </c:extLst>
        </c:ser>
        <c:ser>
          <c:idx val="2"/>
          <c:order val="2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05-49C4-B5AB-648960E62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179640"/>
        <c:axId val="375179968"/>
      </c:lineChart>
      <c:catAx>
        <c:axId val="37517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179968"/>
        <c:crosses val="autoZero"/>
        <c:auto val="1"/>
        <c:lblAlgn val="ctr"/>
        <c:lblOffset val="100"/>
        <c:noMultiLvlLbl val="0"/>
      </c:catAx>
      <c:valAx>
        <c:axId val="37517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17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119062</xdr:rowOff>
    </xdr:from>
    <xdr:to>
      <xdr:col>15</xdr:col>
      <xdr:colOff>381000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6AB7D1-1E88-466E-92E4-567C3C5F3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347662</xdr:colOff>
      <xdr:row>2</xdr:row>
      <xdr:rowOff>119061</xdr:rowOff>
    </xdr:from>
    <xdr:to>
      <xdr:col>18</xdr:col>
      <xdr:colOff>247650</xdr:colOff>
      <xdr:row>29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56938B-D6FC-4784-8928-594B9B36F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528637</xdr:colOff>
      <xdr:row>4</xdr:row>
      <xdr:rowOff>147637</xdr:rowOff>
    </xdr:from>
    <xdr:to>
      <xdr:col>15</xdr:col>
      <xdr:colOff>223837</xdr:colOff>
      <xdr:row>19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C7F103-6C55-4117-81B0-74FEE65ECF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714375</xdr:colOff>
      <xdr:row>15</xdr:row>
      <xdr:rowOff>52386</xdr:rowOff>
    </xdr:from>
    <xdr:to>
      <xdr:col>9</xdr:col>
      <xdr:colOff>590550</xdr:colOff>
      <xdr:row>35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4038E9-5F79-4BF0-ADB8-D30C6592A0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ci" refreshedDate="43893.669193981485" createdVersion="6" refreshedVersion="6" minRefreshableVersion="3" recordCount="4114" xr:uid="{79A446CF-9186-471B-8957-1014DE7662B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ci" refreshedDate="43893.685570949077" createdVersion="6" refreshedVersion="6" minRefreshableVersion="3" recordCount="4114" xr:uid="{FD3AAC4B-E4E7-4B70-927D-BE9312A52A5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.3685882352941177"/>
    <n v="63.917582417582416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.4260827250608272"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.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.0389999999999999"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.2299154545454545"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.0977744436109027"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.064875"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.0122222222222221"/>
    <n v="159.82456140350877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.0004342857142856"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.2599800000000001"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.0049999999999999"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.2050000000000001"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.6529333333333334"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.5997142857142856"/>
    <n v="109.78431372549019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.0093333333333334"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.0660000000000001"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.0024166666666667"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.0066666666666666"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.0632110000000001"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.4529411764705882"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.002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.0913513513513513"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.1714285714285715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.1850000000000001"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.0880768571428572"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.3333333333333333"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.552"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.1172500000000001"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.0035000000000001"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.2333333333333334"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.0129975"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.0024604569420035"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.0209523809523811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.3046153846153845"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.665"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.4215"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.8344090909090909"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.1004"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.3098000000000001"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.0135000000000001"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"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.4185714285714286"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.0865999999999998"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"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.2"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.0416666666666667"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.0761100000000001"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.0794999999999999"/>
    <n v="56.81578947368421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"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"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.2801818181818181"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.1620999999999999"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.0963333333333334"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.01"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.2895348837209302"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.0726249999999999"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.0189999999999999"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.0290999999999999"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.0012570000000001"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.0329622222222221"/>
    <n v="43.040092592592593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.4830000000000001"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.5473333333333332"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.1351849999999999"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.7333333333333334"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.0752857142857142"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.1859999999999999"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.1625000000000001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.2716666666666667"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.109423"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.272"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.2394444444444443"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.084090909090909"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.1293199999999999"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.1542857142857144"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.5333333333333334"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.9249999999999998"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.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.27"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.0725"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.98"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.0001249999999999"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.0249999999999999"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"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.2549999999999999"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.0646666666666667"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.046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.0285714285714285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.1506666666666667"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.004"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.2"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.052"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.1060000000000001"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.04"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.3142857142857143"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.1466666666666667"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.0625"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.0625"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.0601933333333333"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"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.2775000000000001"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.0515384615384615"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.2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.074090909090909"/>
    <n v="39.38333333333333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.0049999999999999"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.0246666666666666"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.4666666666666668"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.1949999999999998"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.3076923076923077"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.5457142857142858"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.04"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.41"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.0333333333333334"/>
    <n v="88.571428571428569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.4044444444444444"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.1365714285714286"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.0049377777777779"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.1303159999999999"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.0455692307692308"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4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2E-4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e v="#DIV/0!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2.7454545454545453E-3"/>
    <n v="25.166666666666668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e v="#DIV/0!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0.14000000000000001"/>
    <n v="11.666666666666666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0000000000002E-2"/>
    <n v="106.692307692307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E-2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69999999999999E-2"/>
    <n v="311.16666666666669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e v="#DIV/0!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e v="#DIV/0!"/>
    <x v="0"/>
    <s v="science fiction"/>
    <x v="130"/>
    <d v="2014-05-19T21:58:12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e v="#DIV/0!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5E-2"/>
    <n v="94.506172839506178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e v="#DIV/0!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e v="#DIV/0!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0.13433333333333333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e v="#DIV/0!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e v="#DIV/0!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5E-2"/>
    <n v="81.241379310344826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e v="#DIV/0!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0.10775"/>
    <n v="46.178571428571431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3.3333333333333335E-3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e v="#DIV/0!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0.27600000000000002"/>
    <n v="55.945945945945944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5E-2"/>
    <n v="37.555555555555557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5.7499999999999999E-3"/>
    <n v="38.333333333333336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e v="#DIV/0!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8.0000000000000004E-4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9.1999999999999998E-3"/>
    <n v="15.333333333333334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0.23163076923076922"/>
    <n v="449.43283582089555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5E-4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3E-5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7.1799999999999998E-3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68E-2"/>
    <n v="13.333333333333334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2E-5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7E-2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2.671118530884808E-3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e v="#DIV/0!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.0000000000000002E-5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e v="#DIV/0!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1E-4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0.1553571428571428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e v="#DIV/0!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5.3333333333333332E-3"/>
    <n v="91.428571428571431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e v="#DIV/0!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0.6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1E-4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000000000001E-2"/>
    <n v="108.333333333333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0.224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00000000000001E-2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.0000000000000002E-5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e v="#DIV/0!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e v="#DIV/0!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e v="#DIV/0!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5E-2"/>
    <n v="49.884615384615387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e v="#DIV/0!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0.4"/>
    <n v="25.714285714285715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e v="#DIV/0!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0.2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0.33416666666666667"/>
    <n v="30.846153846153847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0.21092608822670172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e v="#DIV/0!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0.35855999999999999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2E-2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E-2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e v="#DIV/0!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0.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e v="#DIV/0!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7E-4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4.1666666666666666E-3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0.05"/>
    <n v="83.333333333333329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7E-5"/>
    <n v="5.6666666666666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e v="#DIV/0!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1.1999999999999999E-3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e v="#DIV/0!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0.41857142857142859"/>
    <n v="77.10526315789474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0.1048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6E-2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e v="#DIV/0!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0.26192500000000002"/>
    <n v="87.308333333333337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0.58461538461538465"/>
    <n v="54.285714285714285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e v="#DIV/0!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0.2984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0.50721666666666665"/>
    <n v="117.68368136117556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0.16250000000000001"/>
    <n v="76.470588235294116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e v="#DIV/0!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0.15214285714285714"/>
    <n v="163.84615384615384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e v="#DIV/0!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e v="#DIV/0!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0.2525"/>
    <n v="91.818181818181813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0.44600000000000001"/>
    <n v="185.83333333333334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3E-4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4.0000000000000002E-4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7E-5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2.2727272727272726E-3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0.55698440000000005"/>
    <n v="331.53833333333336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0.11942999999999999"/>
    <n v="314.2894736842105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0.0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0.17630000000000001"/>
    <n v="115.98684210526316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7.1999999999999998E-3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e v="#DIV/0!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0.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e v="#DIV/0!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e v="#DIV/0!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e v="#DIV/0!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8.6206896551724137E-3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e v="#DIV/0!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e v="#DIV/0!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e v="#DIV/0!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4.0000000000000001E-3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e v="#DIV/0!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E-2"/>
    <n v="15.714285714285714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e v="#DIV/0!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0.40100000000000002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e v="#DIV/0!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e v="#DIV/0!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3.3333333333333335E-3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e v="#DIV/0!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0.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.0763413333333334"/>
    <n v="117.84759124087591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.1263736263736264"/>
    <n v="109.04255319148936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.1346153846153846"/>
    <n v="73.019801980198025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.0259199999999999"/>
    <n v="78.195121951219505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.1375714285714287"/>
    <n v="47.398809523809526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.0371999999999999"/>
    <n v="54.020833333333336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.0546000000000002"/>
    <n v="68.488789237668158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.341"/>
    <n v="108.14516129032258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.0133294117647058"/>
    <n v="589.9520547945205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.1292"/>
    <n v="48.051063829787232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.0558333333333334"/>
    <n v="72.482837528604122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.2557142857142858"/>
    <n v="57.077922077922075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.8455999999999999"/>
    <n v="85.444444444444443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.0073333333333334"/>
    <n v="215.857142857142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.1694724999999999"/>
    <n v="89.38643312101911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.0673325"/>
    <n v="45.418404255319146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.391"/>
    <n v="65.756363636363631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.0672648571428571"/>
    <n v="66.70405357142856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.9114"/>
    <n v="83.345930232558146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.3193789333333332"/>
    <n v="105.04609341825902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.0640000000000001"/>
    <n v="120.909090909090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.0740000000000001"/>
    <n v="97.636363636363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.4"/>
    <n v="41.379310344827587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.1808107999999999"/>
    <n v="30.654485981308412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.1819999999999999"/>
    <n v="64.945054945054949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.111"/>
    <n v="95.775862068965523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.4550000000000001"/>
    <n v="40.416666666666664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.3162883248730965"/>
    <n v="78.57842424242424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.1140000000000001"/>
    <n v="50.180180180180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.4723377"/>
    <n v="92.25173558897242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.5260869565217392"/>
    <n v="57.54098360655737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.0468"/>
    <n v="109.42160278745645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.7743366666666667"/>
    <n v="81.892461538461546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.077758"/>
    <n v="45.667711864406776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.56"/>
    <n v="55.221238938053098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.08395"/>
    <n v="65.298192771084331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.476"/>
    <n v="95.225806451612897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.1038153846153846"/>
    <n v="75.444794952681391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.5034814814814814"/>
    <n v="97.81686746987951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.5731829411764706"/>
    <n v="87.685606557377056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.5614399999999999"/>
    <n v="54.74894810659186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.2058763636363636"/>
    <n v="83.953417721518989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.0118888888888888"/>
    <n v="254.3854748603351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.142725"/>
    <n v="101.8269801980198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.0462615"/>
    <n v="55.066394736842106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.2882507142857142"/>
    <n v="56.901438721136763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.0915333333333332"/>
    <n v="121.2814814814814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.7629999999999999"/>
    <n v="91.189655172413794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.0321061999999999"/>
    <n v="115.44812080536913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.0482"/>
    <n v="67.771551724137936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.0668444444444445"/>
    <n v="28.576190476190476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.2001999999999999"/>
    <n v="46.8828125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.0150693333333334"/>
    <n v="154.42231237322514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.0138461538461538"/>
    <n v="201.22137404580153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.3310911999999999"/>
    <n v="100.08204511278196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.187262"/>
    <n v="230.08953488372092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.0064"/>
    <n v="141.74647887323943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.089324126984127"/>
    <n v="56.344351395730705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.789525"/>
    <n v="73.341188524590166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.0172264"/>
    <n v="85.337785234899329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.1873499999999999"/>
    <n v="61.496215139442228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.0045999999999999"/>
    <n v="93.018518518518519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.3746666666666667"/>
    <n v="50.292682926829265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.3164705882352941"/>
    <n v="106.43243243243244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.3033333333333332"/>
    <n v="51.71957671957672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.9289999999999998"/>
    <n v="36.612499999999997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.1131818181818183"/>
    <n v="42.517361111111114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.0556666666666668"/>
    <n v="62.712871287128714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.1894444444444445"/>
    <n v="89.957983193277315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.04129"/>
    <n v="28.92472222222222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.0410165"/>
    <n v="138.8022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.1187499999999999"/>
    <n v="61.301369863013697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.0473529411764706"/>
    <n v="80.202702702702709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.8515000000000001"/>
    <n v="32.09583333333333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.01248"/>
    <n v="200.888888888888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.1377333333333333"/>
    <n v="108.0126582278481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.0080333333333333"/>
    <n v="95.699367088607602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.8332000000000002"/>
    <n v="49.88028169014084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.1268"/>
    <n v="110.47058823529412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.0658000000000001"/>
    <n v="134.91139240506328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.0266285714285714"/>
    <n v="106.62314540059347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.0791200000000001"/>
    <n v="145.04301075268816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.2307407407407407"/>
    <n v="114.58620689655173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.016"/>
    <n v="105.3170731707317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.04396"/>
    <n v="70.921195652173907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.1292973333333334"/>
    <n v="147.17167680278018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.3640000000000001"/>
    <n v="160.47058823529412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.036144"/>
    <n v="156.04578313253012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.0549999999999999"/>
    <n v="63.17365269461078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.0182857142857142"/>
    <n v="104.8235294117647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.0660499999999999"/>
    <n v="97.356164383561648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.13015"/>
    <n v="203.630630630630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.252275"/>
    <n v="188.31203007518798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.0119"/>
    <n v="146.6521739130434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.0276470588235294"/>
    <n v="109.1875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.1683911999999999"/>
    <n v="59.249046653144013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.0116833333333335"/>
    <n v="97.904838709677421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.1013360000000001"/>
    <n v="70.00016949152542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.0808333333333333"/>
    <n v="72.86516853932583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.2502285714285715"/>
    <n v="146.34782608695653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.0671428571428572"/>
    <n v="67.909090909090907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.0036639999999999"/>
    <n v="169.8508307692307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.0202863333333334"/>
    <n v="58.413339694656486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.0208358208955224"/>
    <n v="119.99298245614035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.2327586206896552"/>
    <n v="99.86033519553072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.7028880000000002"/>
    <n v="90.579148936170213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.1159049999999999"/>
    <n v="117.77361477572559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.03"/>
    <n v="86.554621848739501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.0663570159857905"/>
    <n v="71.899281437125751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.1476"/>
    <n v="129.8190045248868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.2734117647058822"/>
    <n v="44.912863070539416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.1656"/>
    <n v="40.755244755244753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.0861819426615318"/>
    <n v="103.52394779771615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.0394285714285714"/>
    <n v="125.44827586206897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.1625714285714286"/>
    <n v="246.60606060606059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.0269239999999999"/>
    <n v="79.40134020618556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.74"/>
    <n v="86.138613861386133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.03088"/>
    <n v="193.04868913857678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.0485537190082646"/>
    <n v="84.023178807947019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.0137499999999999"/>
    <n v="139.82758620689654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.1107699999999998"/>
    <n v="109.8218926553672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.2415933781686497"/>
    <n v="139.53488372093022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.0133333333333334"/>
    <n v="347.84615384615387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.1016142857142857"/>
    <n v="68.24159292035398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.0397333333333334"/>
    <n v="239.93846153846152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.013157894736842"/>
    <n v="287.3134328358208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.033501"/>
    <n v="86.84882352941176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.04112"/>
    <n v="81.84905660377359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.1015569230769231"/>
    <n v="42.874970059880241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.2202"/>
    <n v="709.41860465116281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.1416866666666667"/>
    <n v="161.25517890772127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.2533333333333334"/>
    <n v="41.777777777777779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.0666666666666667"/>
    <n v="89.88764044943820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.3065"/>
    <n v="45.051724137931032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.2"/>
    <n v="42.857142857142854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.0595918367346939"/>
    <n v="54.083333333333336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.1439999999999999"/>
    <n v="103.21804511278195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.1176666666666666"/>
    <n v="40.397590361445786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.1608000000000001"/>
    <n v="116.8590604026845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.415"/>
    <n v="115.51020408163265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.0472999999999999"/>
    <n v="104.31274900398407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.5583333333333331"/>
    <n v="69.77272727272726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.0670670670670672"/>
    <n v="43.0208333333333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.1210500000000001"/>
    <n v="58.540469973890339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.05982"/>
    <n v="111.79535864978902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.0016666666666667"/>
    <n v="46.230769230769234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.1398947368421051"/>
    <n v="144.6903914590747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.2616000000000001"/>
    <n v="88.84507042253521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.8153547058823529"/>
    <n v="81.75107284768211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"/>
    <n v="71.428571428571431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.0061"/>
    <n v="104.25906735751295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.009027027027027"/>
    <n v="90.616504854368927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.10446"/>
    <n v="157.3304843304843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.118936170212766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.0804450000000001"/>
    <n v="58.719836956521746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.0666666666666667"/>
    <n v="81.632653061224488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.0390027322404372"/>
    <n v="56.46004366812227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.2516"/>
    <n v="140.1044776119403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.0680499999999999"/>
    <n v="224.85263157894738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.1230249999999999"/>
    <n v="181.1330645161290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.0381199999999999"/>
    <n v="711.04109589041093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.4165000000000001"/>
    <n v="65.883720930232556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.0526"/>
    <n v="75.185714285714283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.0309142857142857"/>
    <n v="133.1439114391143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.0765957446808512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.0770464285714285"/>
    <n v="86.163714285714292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.0155000000000001"/>
    <n v="92.318181818181813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.0143766666666667"/>
    <n v="160.16473684210527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.3680000000000001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.2829999999999999"/>
    <n v="183.28571428571428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.0105"/>
    <n v="125.7883817427385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.2684"/>
    <n v="57.65454545454545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.0508593749999999"/>
    <n v="78.660818713450297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.0285405405405406"/>
    <n v="91.480769230769226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.0214714285714286"/>
    <n v="68.0980952380952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.2021700000000002"/>
    <n v="48.086800000000004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.0024761904761905"/>
    <n v="202.42307692307693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.0063392857142857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.004375"/>
    <n v="110.06849315068493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4.3939393939393936E-3"/>
    <n v="4.83333333333333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7E-2"/>
    <n v="50.166666666666664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49999999999999E-2"/>
    <n v="35.833333333333336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7.6499999999999997E-3"/>
    <n v="11.769230769230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5E-2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4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9E-2"/>
    <n v="16.625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e v="#DIV/0!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32E-2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e v="#DIV/0!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E-2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0.13833333333333334"/>
    <n v="51.875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000000000000001E-2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e v="#DIV/0!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0.0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3E-5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e v="#DIV/0!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e v="#DIV/0!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4E-2"/>
    <n v="170.54545454545453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e v="#DIV/0!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1E-3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e v="#DIV/0!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0.39358823529411763"/>
    <n v="393.58823529411762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1E-3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0.0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5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49E-2"/>
    <n v="47.875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4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E-2"/>
    <n v="20.502500000000001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499999999999999E-2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7.92E-3"/>
    <n v="56.571428571428569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e v="#DIV/0!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0.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E-4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8.2000000000000007E-3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6E-4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6.8631863186318634E-3"/>
    <n v="20.333333333333332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e v="#DIV/0!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6E-2"/>
    <n v="16.755102040816325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103E-4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2.9411764705882353E-3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e v="#DIV/0!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e v="#DIV/0!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8E-2"/>
    <n v="113.636363636363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1E-4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0.26953125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7.6E-3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0.21575"/>
    <n v="110.641025641025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e v="#DIV/0!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e v="#DIV/0!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00000000000001E-2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0.11892727272727273"/>
    <n v="38.476470588235294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0.17624999999999999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E-2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3E-4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e v="#DIV/0!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19E-2"/>
    <n v="39.569274193548388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e v="#DIV/0!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e v="#DIV/0!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0.3256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0.19409999999999999"/>
    <n v="55.45714285714285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0999999999999999E-2"/>
    <n v="87.142857142857139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1E-3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0.502"/>
    <n v="51.224489795918366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1.8625E-3"/>
    <n v="13.54545454545454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0.21906971229845085"/>
    <n v="66.520080000000007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4E-5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e v="#DIV/0!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e v="#DIV/0!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2.8667813379201833E-3"/>
    <n v="71.666666666666671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e v="#DIV/0!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e v="#DIV/0!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e v="#DIV/0!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e v="#DIV/0!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1.5499999999999999E-3"/>
    <n v="10.333333333333334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e v="#DIV/0!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7E-5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6.6964285714285711E-3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1E-2"/>
    <n v="136.090909090909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2E-2"/>
    <n v="73.461538461538467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8E-2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e v="#DIV/0!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5E-2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7E-2"/>
    <n v="12.666666666666666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1E-2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4.3333333333333331E-3"/>
    <n v="3.7142857142857144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1.25E-3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000000000000001E-2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8.0000000000000002E-3"/>
    <n v="133.33333333333334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2E-3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e v="#DIV/0!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0.0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1.3749999999999999E-3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0.13924"/>
    <n v="102.38235294117646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3E-2"/>
    <n v="16.666666666666668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0.25413402061855672"/>
    <n v="725.02941176470586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e v="#DIV/0!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E-2"/>
    <n v="68.333333333333329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e v="#DIV/0!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0.22881426547787684"/>
    <n v="39.228571428571428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.0209999999999999"/>
    <n v="150.14705882352942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.0464"/>
    <n v="93.428571428571431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.1466666666666667"/>
    <n v="110.9677419354838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.206"/>
    <n v="71.785714285714292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.0867285714285715"/>
    <n v="29.25807692307692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.1399999999999999"/>
    <n v="74.347826086956516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.0085"/>
    <n v="63.829113924050631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.1565217391304348"/>
    <n v="44.333333333333336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.3041666666666667"/>
    <n v="86.944444444444443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.0778267254038179"/>
    <n v="126.55172413793103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"/>
    <n v="129.0322580645161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.2324999999999999"/>
    <n v="71.242774566473983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.002"/>
    <n v="117.882352941176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.0466666666666666"/>
    <n v="327.08333333333331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.0249999999999999"/>
    <n v="34.745762711864408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.1825757575757576"/>
    <n v="100.06410256410257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.2050000000000001"/>
    <n v="40.847457627118644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.0242"/>
    <n v="252.01666666666668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.00644"/>
    <n v="25.161000000000001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E-5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5.5555555555555558E-3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8E-6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3.1818181818181819E-3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E-2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0.27383999999999997"/>
    <n v="402.70588235294116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63E-4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e v="#DIV/0!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8.9999999999999998E-4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E-2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7.0000000000000001E-3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1E-2"/>
    <n v="135.03571428571428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e v="#DIV/0!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4.9199999999999999E-3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0.36589147286821705"/>
    <n v="64.363636363636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e v="#DIV/0!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000000000000001E-2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9.1066666666666674E-3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e v="#DIV/0!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5E-4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4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3.6666666666666666E-3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e v="#DIV/0!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62E-4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5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e v="#DIV/0!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2.0000000000000001E-4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e v="#DIV/0!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0.0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8.0000000000000002E-3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1.6705882352941177E-3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4.2399999999999998E-3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e v="#DIV/0!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3.892538925389254E-3"/>
    <n v="38.444444444444443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7.1556350626118068E-3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4.3166666666666666E-3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00000000000001E-5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2E-3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4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4E-2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2E-4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e v="#DIV/0!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e v="#DIV/0!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4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0.0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e v="#DIV/0!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5.5999999999999999E-3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5E-2"/>
    <n v="389.28571428571428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3E-2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4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00000000000001E-2"/>
    <n v="24.777777777777779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7E-4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3E-2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0.23"/>
    <n v="16.428571428571427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1.0399999999999999E-3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4.2599999999999999E-3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2.9999999999999997E-4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2.6666666666666666E-3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0.34"/>
    <n v="121.428571428571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4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0.0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E-2"/>
    <n v="23.333333333333332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e v="#DIV/0!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E-2"/>
    <n v="45.386153846153846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e v="#DIV/0!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00000000000001E-2"/>
    <n v="16.375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2E-3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e v="#DIV/0!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9.7400000000000004E-3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6.41025641025641E-3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e v="#DIV/0!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e v="#DIV/0!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e v="#DIV/0!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0.21363333333333334"/>
    <n v="105.93388429752066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e v="#DIV/0!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e v="#DIV/0!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e v="#DIV/0!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0.0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e v="#DIV/0!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8E-7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0.0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E-2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3E-2"/>
    <n v="37.888888888888886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e v="#DIV/0!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e v="#DIV/0!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e v="#DIV/0!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0.17380000000000001"/>
    <n v="111.410256410256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2.0000000000000001E-4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e v="#DIV/0!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1.75E-3"/>
    <n v="116.666666666666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08E-4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E-2"/>
    <n v="76.666666666666671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e v="#DIV/0!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0.1245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2.0000000000000001E-4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7E-5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2E-3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e v="#DIV/0!"/>
    <x v="2"/>
    <s v="web"/>
    <x v="637"/>
    <d v="2017-01-27T23:05:18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06E-5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5E-7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.4428571428571428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.1916249999999999"/>
    <n v="151.31746031746033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.604850000000001"/>
    <n v="134.3592456301748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.0580799999999999"/>
    <n v="174.0263157894736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.0011791999999997"/>
    <n v="73.48626836434867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.7869999999999999"/>
    <n v="23.518987341772153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.3187625000000001"/>
    <n v="39.074444444444445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.0705"/>
    <n v="125.94117647058823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.2682285714285715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.3996"/>
    <n v="42.670731707317074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.1240000000000001"/>
    <n v="35.12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.00528"/>
    <n v="239.3523809523809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.0046666666666666"/>
    <n v="107.6428571428571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.4144600000000001"/>
    <n v="95.830623306233065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.6729166666666666"/>
    <n v="31.663376110562684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.4688749999999999"/>
    <n v="42.88686131386861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.1356000000000002"/>
    <n v="122.73563218390805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.2569999999999999"/>
    <n v="190.4545454545454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.0446206037108834"/>
    <n v="109.33695652173913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.0056666666666667"/>
    <n v="143.66666666666666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8E-2"/>
    <n v="84.944444444444443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9.4999999999999998E-3"/>
    <n v="10.555555555555555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4.0000000000000001E-3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3.5000000000000001E-3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5E-2"/>
    <n v="31.172413793103448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0.18640000000000001"/>
    <n v="155.33333333333334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3E-5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0.1002"/>
    <n v="178.92857142857142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2E-2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0.21507499999999999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0.29276666666666668"/>
    <n v="84.99677419354839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0.39426666666666665"/>
    <n v="788.533333333333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0.21628"/>
    <n v="50.29767441860465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2.0500000000000002E-3"/>
    <n v="68.333333333333329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2.9999999999999997E-4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0.14849999999999999"/>
    <n v="34.269230769230766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E-2"/>
    <n v="61.291666666666664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0.25584000000000001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6E-2"/>
    <n v="65.17647058823529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0.15485964912280703"/>
    <n v="93.90425531914893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0.25912000000000002"/>
    <n v="150.65116279069767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4.0000000000000002E-4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1.06E-3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8.5142857142857138E-3"/>
    <n v="99.333333333333329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1E-2"/>
    <n v="177.3925925925925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0.27650000000000002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e v="#DIV/0!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499999999999997E-2"/>
    <n v="591.66666666666663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0.72989999999999999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0.57648750000000004"/>
    <n v="343.14732142857144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0.1234"/>
    <n v="72.588235294117652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5.1999999999999998E-3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7E-2"/>
    <n v="6.4975124378109452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0.35338000000000003"/>
    <n v="119.38513513513513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3.933333333333333E-3"/>
    <n v="84.285714285714292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E-2"/>
    <n v="90.857142857142861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5E-6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0.46379999999999999"/>
    <n v="20.34210526315789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0.15390000000000001"/>
    <n v="530.68965517241384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0.824221076923077"/>
    <n v="120.39184269662923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7E-2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0.26600000000000001"/>
    <n v="291.33333333333331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0.30813400000000002"/>
    <n v="124.91918918918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00000000000002E-2"/>
    <n v="119.571428571428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8.7454545454545458E-3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9.7699999999999992E-3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e v="#DIV/0!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0.78927352941176465"/>
    <n v="117.69868421052631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0.22092500000000001"/>
    <n v="23.948509485094849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4.0666666666666663E-3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e v="#DIV/0!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0.33790999999999999"/>
    <n v="99.973372781065095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2.1649484536082476E-3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7.9600000000000001E-3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0.14993333333333334"/>
    <n v="80.321428571428569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6E-2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0.10214285714285715"/>
    <n v="44.6875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3.0500000000000002E-3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7.4999999999999997E-3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3E-2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.4394736842105262"/>
    <n v="66.707317073170728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.2210975609756098"/>
    <n v="84.142857142857139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.3202400000000001"/>
    <n v="215.7254901960784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.0938000000000001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.0547157142857144"/>
    <n v="51.62944055944056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.0035000000000001"/>
    <n v="143.35714285714286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.014"/>
    <n v="72.428571428571431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.5551428571428572"/>
    <n v="36.530201342281877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.05566"/>
    <n v="60.903461538461535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.3065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.3219000000000001"/>
    <n v="99.766037735849054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.26"/>
    <n v="88.73239436619718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.6"/>
    <n v="4.9230769230769234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.2048000000000001"/>
    <n v="17.822485207100591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.2552941176470589"/>
    <n v="187.19298245614036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.1440638297872341"/>
    <n v="234.8078602620087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.151388888888889"/>
    <n v="105.04629629629629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.224"/>
    <n v="56.666666666666664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.0673333333333332"/>
    <n v="39.048780487804876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.5833333333333333"/>
    <n v="68.345323741007192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.0740000000000001"/>
    <n v="169.57894736842104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.0226"/>
    <n v="141.42340425531913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.1071428571428572"/>
    <n v="67.391304347826093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.48"/>
    <n v="54.266666666666666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.0232000000000001"/>
    <n v="82.516129032258064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.7909909909909909"/>
    <n v="53.729729729729726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.1108135252761968"/>
    <n v="34.206185567010309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.0004285714285714"/>
    <n v="127.3272727272727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.0024999999999999"/>
    <n v="45.56818181818182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.0556000000000001"/>
    <n v="95.963636363636368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.0258775877587758"/>
    <n v="77.271186440677965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.1850000000000001"/>
    <n v="57.338709677419352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.117"/>
    <n v="53.190476190476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.28"/>
    <n v="492.30769230769232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.0375000000000001"/>
    <n v="42.346938775510203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.0190760000000001"/>
    <n v="37.466029411764708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.177142857142857"/>
    <n v="37.45454545454545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.38"/>
    <n v="33.055555555555557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.02"/>
    <n v="134.21052631578948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.0192000000000001"/>
    <n v="51.474747474747474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e v="#DIV/0!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E-2"/>
    <n v="39.166666666666664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e v="#DIV/0!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1.1655011655011655E-3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e v="#DIV/0!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0.36014285714285715"/>
    <n v="57.295454545454547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e v="#DIV/0!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00000000000001E-2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e v="#DIV/0!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0.41399999999999998"/>
    <n v="31.846153846153847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e v="#DIV/0!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1E-4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3E-2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8.5129023676509714E-3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0.70199999999999996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1E-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0.51400000000000001"/>
    <n v="63.122807017543863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7.0000000000000001E-3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4.0000000000000001E-3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68E-2"/>
    <n v="66.666666666666671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.04"/>
    <n v="38.518518518518519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.3315375"/>
    <n v="42.6092000000000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.4813333333333334"/>
    <n v="63.485714285714288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.0249999999999999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.8062799999999999"/>
    <n v="31.142758620689655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.4279999999999999"/>
    <n v="162.27272727272728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.1416666666666666"/>
    <n v="80.588235294117652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.03505"/>
    <n v="59.85441176470588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.0941176470588236"/>
    <n v="132.85714285714286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.443746"/>
    <n v="92.547820512820508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.0386666666666666"/>
    <n v="60.859375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.0044440000000001"/>
    <n v="41.851833333333339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.0277927272727272"/>
    <n v="88.325937499999995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.0531250000000001"/>
    <n v="158.96226415094338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.1178571428571429"/>
    <n v="85.054347826086953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.0135000000000001"/>
    <n v="112.6111111111111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.0753333333333333"/>
    <n v="45.436619718309856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.1488571428571428"/>
    <n v="46.218390804597703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.0002"/>
    <n v="178.60714285714286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.5213333333333334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.1152149999999998"/>
    <n v="43.733921568627444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.0133333333333334"/>
    <n v="81.06666666666666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.232608695652174"/>
    <n v="74.60526315789474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"/>
    <n v="305.55555555555554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.05"/>
    <n v="58.333333333333336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.0443750000000001"/>
    <n v="117.6760563380281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.05125"/>
    <n v="73.77192982456139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"/>
    <n v="104.65116279069767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.03775"/>
    <n v="79.82692307692308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.05"/>
    <n v="58.333333333333336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.04"/>
    <n v="86.666666666666671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.5183333333333333"/>
    <n v="27.606060606060606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.59996"/>
    <n v="24.999375000000001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.2729999999999999"/>
    <n v="45.464285714285715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.07"/>
    <n v="99.534883720930239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.1512214285714286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.3711066666666665"/>
    <n v="89.419999999999987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.5571428571428572"/>
    <n v="28.684210526315791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.0874999999999999"/>
    <n v="31.071428571428573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.3405"/>
    <n v="70.55263157894737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"/>
    <n v="224.128205128205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.1916666666666667"/>
    <n v="51.811594202898547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.7949999999999999"/>
    <n v="43.515151515151516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.3438124999999999"/>
    <n v="39.816666666666663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.0043200000000001"/>
    <n v="126.8080808080808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.0145454545454546"/>
    <n v="113.87755102040816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.0333333333333334"/>
    <n v="28.181818181818183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.07"/>
    <n v="36.60526315789474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.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.0783333333333334"/>
    <n v="60.65625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.3333333333333335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.0060706666666666"/>
    <n v="97.993896103896105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.0166666666666666"/>
    <n v="148.78048780487805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.3101818181818181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.1725000000000001"/>
    <n v="58.625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.009304"/>
    <n v="109.70695652173914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.218"/>
    <n v="49.112903225806448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.454"/>
    <n v="47.672131147540981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.166166"/>
    <n v="60.73781249999999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.2041660000000001"/>
    <n v="63.37715789473684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.0132000000000001"/>
    <n v="53.893617021276597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.0431999999999999"/>
    <n v="66.871794871794876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.6713333333333331"/>
    <n v="63.102362204724407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.9413333333333334"/>
    <n v="36.628930817610062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.203802"/>
    <n v="34.005706214689269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.2200090909090908"/>
    <n v="28.553404255319148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.1990000000000001"/>
    <n v="41.704347826086959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.55175"/>
    <n v="46.669172932330824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.3045"/>
    <n v="37.271428571428572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.0497142857142858"/>
    <n v="59.25806451612903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.1822050359712231"/>
    <n v="65.86232464929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.0344827586206897"/>
    <n v="31.914893617021278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.1800000000000002"/>
    <n v="19.464285714285715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.4400583333333332"/>
    <n v="22.737763157894737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.0467500000000001"/>
    <n v="42.724489795918366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0.18142857142857144"/>
    <n v="52.916666666666664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4E-2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3.3999999999999998E-3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4999999999999998E-2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0.41538461538461541"/>
    <n v="34.177215189873415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E-2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0.18285714285714286"/>
    <n v="58.181818181818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0.2402"/>
    <n v="109.18181818181819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1.1111111111111111E-3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0.11818181818181818"/>
    <n v="346.66666666666669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3.0999999999999999E-3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69E-2"/>
    <n v="27.083333333333332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8.1250000000000003E-3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7E-2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0.24333333333333335"/>
    <n v="34.761904761904759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e v="#DIV/0!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0.40799492385786801"/>
    <n v="28.577777777777779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0.67549999999999999"/>
    <n v="46.586206896551722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2999999999999999E-2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0.30666666666666664"/>
    <n v="21.466666666666665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E-2"/>
    <n v="14.125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8.0000000000000002E-3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0.20133333333333334"/>
    <n v="21.571428571428573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0.4002"/>
    <n v="83.375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0.0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0.75"/>
    <n v="35.714285714285715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0.41"/>
    <n v="29.285714285714285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e v="#DIV/0!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5E-2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5E-2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4E-2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00000000000001E-2"/>
    <n v="28.8888888888888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0.40749999999999997"/>
    <n v="143.8235294117647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0.1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0.39169999999999999"/>
    <n v="147.81132075471697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000000000001E-2"/>
    <n v="27.857142857142858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0.4"/>
    <n v="44.444444444444443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e v="#DIV/0!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1E-2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0.37333333333333335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4.1999999999999997E-3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e v="#DIV/0!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3.0000000000000001E-3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000000000000001E-2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3.0200000000000001E-3"/>
    <n v="50.333333333333336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E-2"/>
    <n v="32.666666666666664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e v="#DIV/0!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e v="#DIV/0!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e v="#DIV/0!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00000000000001E-2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0.22363636363636363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e v="#DIV/0!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8.5714285714285719E-3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2E-2"/>
    <n v="82.583333333333329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e v="#DIV/0!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6E-2"/>
    <n v="41.666666666666664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e v="#DIV/0!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6.0000000000000001E-3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E-2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5.0000000000000001E-3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e v="#DIV/0!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0.309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0.21037037037037037"/>
    <n v="189.33333333333334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9E-2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0.109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68E-2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e v="#DIV/0!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e v="#DIV/0!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0.1086206896551724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e v="#DIV/0!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0.38333333333333336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3E-2"/>
    <n v="18.714285714285715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0.14536842105263159"/>
    <n v="46.033333333333331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0.0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0.30399999999999999"/>
    <n v="50.666666666666664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5E-2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e v="#DIV/0!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9E-2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3.5714285714285713E-3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5E-2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0.17155555555555554"/>
    <n v="110.285714285714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E-2"/>
    <n v="37.451612903225808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9E-2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E-2"/>
    <n v="24.083333333333332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0.13325999999999999"/>
    <n v="69.40625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0000000000001E-2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6E-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e v="#DIV/0!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0.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0000000000001E-2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0.28039999999999998"/>
    <n v="58.416666666666664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0.38390000000000002"/>
    <n v="158.63636363636363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0.39942857142857141"/>
    <n v="99.857142857142861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8.3999999999999995E-3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0.43406666666666666"/>
    <n v="89.191780821917803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5E-2"/>
    <n v="182.6236559139785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19999999999999E-2"/>
    <n v="50.647058823529413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5E-2"/>
    <n v="33.285714285714285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0.11328275684711328"/>
    <n v="51.823529411764703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0.3886"/>
    <n v="113.62573099415205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0.46100628930817611"/>
    <n v="136.46276595744681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0.42188421052631581"/>
    <n v="364.35454545454547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0.2848"/>
    <n v="19.243243243243242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1E-2"/>
    <n v="41.888888888888886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7.9909090909090902E-3"/>
    <n v="30.310344827586206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2E-2"/>
    <n v="49.666666666666664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0.14799999999999999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0.17810000000000001"/>
    <n v="43.97530864197531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E-2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0.46666666666666667"/>
    <n v="1272.7272727272727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0.4592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2.2599999999999999E-3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0.34625"/>
    <n v="153.8888888888888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9E-2"/>
    <n v="51.375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5.5999999999999999E-3"/>
    <n v="93.333333333333329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9E-2"/>
    <n v="108.625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E-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0.33666666666666667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0.5626326718299024"/>
    <n v="790.83739837398377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0.82817600000000002"/>
    <n v="301.93916666666667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0.14860000000000001"/>
    <n v="47.93548387096774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4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3E-4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0.2950613611721471"/>
    <n v="171.79329608938548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E-2"/>
    <n v="35.333333333333336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27E-2"/>
    <n v="82.086956521739125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0.1275"/>
    <n v="110.8695652173913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0.13220000000000001"/>
    <n v="161.21951219512195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e v="#DIV/0!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0.16769999999999999"/>
    <n v="52.40625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1.0399999999999999E-3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E-2"/>
    <n v="30.285714285714285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4.6699999999999997E-3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0.25087142857142858"/>
    <n v="89.59693877551021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1E-2"/>
    <n v="424.45454545454544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599999999999998E-2"/>
    <n v="80.666666666666671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0000000000001E-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2999999999999999E-2"/>
    <n v="8.125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0.58558333333333334"/>
    <n v="153.42794759825327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3E-2"/>
    <n v="292.07499999999999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3E-2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.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0.29602960296029601"/>
    <n v="134.54545454545453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0.16055"/>
    <n v="214.06666666666666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0.82208000000000003"/>
    <n v="216.3368421052631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0.75051000000000001"/>
    <n v="932.31055900621118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3E-2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0.44319999999999998"/>
    <n v="174.94736842105263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2.6737967914438501E-3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0.13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1.9088937093275488E-3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3.7499999999999999E-3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.35021"/>
    <n v="1389.3561935483872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0.34527999999999998"/>
    <n v="95.91111111111111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0.30599999999999999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68E-2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E-2"/>
    <n v="74.78947368421052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0.22878799999999999"/>
    <n v="161.1183098591549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0000000000001E-2"/>
    <n v="88.714285714285708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0.47333333333333333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.0554838709677421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.5180366666666667"/>
    <n v="22.079728033472804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.149"/>
    <n v="31.054054054054053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.3715000000000002"/>
    <n v="36.206106870229007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.1863774999999999"/>
    <n v="388.9762295081967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.099283142857143"/>
    <n v="71.848571428571432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.0000828571428571"/>
    <n v="57.381803278688523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.0309292094387414"/>
    <n v="69.666666666666671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.1727000000000001"/>
    <n v="45.988235294117644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.1175999999999999"/>
    <n v="79.262411347517727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.4209999999999998"/>
    <n v="43.031446540880502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.0740000000000001"/>
    <n v="108.484848484848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.0849703703703704"/>
    <n v="61.029583333333335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.0286144578313252"/>
    <n v="50.592592592592595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.3000180000000001"/>
    <n v="39.157168674698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.0765217391304347"/>
    <n v="65.15789473684211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.1236044444444444"/>
    <n v="23.963127962085309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.0209999999999999"/>
    <n v="48.619047619047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.4533333333333334"/>
    <n v="35.73770491803279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.282"/>
    <n v="21.36666666666666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2.9411764705882353E-3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e v="#DIV/0!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E-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1E-2"/>
    <n v="29.23630136986301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E-4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9E-2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e v="#DIV/0!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5.0000000000000001E-4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E-2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e v="#DIV/0!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e v="#DIV/0!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e v="#DIV/0!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e v="#DIV/0!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0.0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e v="#DIV/0!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e v="#DIV/0!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e v="#DIV/0!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e v="#DIV/0!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e v="#DIV/0!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e v="#DIV/0!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0.0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e v="#DIV/0!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0.95477386934673369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e v="#DIV/0!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6E-2"/>
    <n v="65.666666666666671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E-2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E-2"/>
    <n v="34.128378378378379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0.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1.5E-3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0.38636363636363635"/>
    <n v="40.476190476190474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7.0000000000000001E-3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e v="#DIV/0!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4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4E-2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9E-2"/>
    <n v="113.56666666666666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4999999999999998E-2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0.62765333333333329"/>
    <n v="48.281025641025643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0.29376000000000002"/>
    <n v="43.976047904191617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4999999999999997E-2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7E-2"/>
    <n v="37.666666666666664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6E-2"/>
    <n v="18.581632653061224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3E-4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5.5999999999999999E-3"/>
    <n v="18.666666666666668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8.2000000000000007E-3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e v="#DIV/0!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00000000000001E-2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39E-4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e v="#DIV/0!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0.14182977777777778"/>
    <n v="43.41727891156463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5E-2"/>
    <n v="23.95918367346938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3E-4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0.125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00000000000001E-2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0.14083333333333334"/>
    <n v="10.5625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0.18300055555555556"/>
    <n v="122.00037037037038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E-2"/>
    <n v="267.80851063829789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0.17933333333333334"/>
    <n v="74.206896551724142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6999999999999999E-4"/>
    <n v="6.7142857142857144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4E-2"/>
    <n v="81.954545454545453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5.0000000000000001E-3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000000000000001E-2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0999999999999999E-4"/>
    <n v="6.83333333333333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4999999999999E-2"/>
    <n v="17.708333333333332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E-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67E-2"/>
    <n v="80.297297297297291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1.5900000000000001E-3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0.41249999999999998"/>
    <n v="23.571428571428573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e v="#DIV/0!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E-2"/>
    <n v="34.88095238095238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4.4999999999999997E-3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5.1000000000000004E-3"/>
    <n v="23.181818181818183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4.0000000000000002E-4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0.35537409090909089"/>
    <n v="100.23371794871794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5.0000000000000001E-3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1.6666666666666668E-3"/>
    <n v="3.3333333333333335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1.325E-3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4E-4"/>
    <n v="17.852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4E-2"/>
    <n v="10.375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E-2"/>
    <n v="36.333333333333336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2.3809523809523812E-3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e v="#DIV/0!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6E-4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e v="#DIV/0!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2.2000000000000001E-3"/>
    <n v="3.6666666666666665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4.7222222222222223E-3"/>
    <n v="60.714285714285715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e v="#DIV/0!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5.0000000000000001E-3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E-2"/>
    <n v="25.434782608695652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1E-3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1.0499999999999999E-3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2.2000000000000001E-3"/>
    <n v="3.6666666666666665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e v="#DIV/0!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0.14380000000000001"/>
    <n v="110.61538461538461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6.6666666666666671E-3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3E-5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0.0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3E-2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0.39500000000000002"/>
    <n v="253.2051282051282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3.5714285714285713E-3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00000000000001E-4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e v="#DIV/0!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e v="#DIV/0!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e v="#DIV/0!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4.1333333333333335E-3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e v="#DIV/0!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1.25E-3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3E-2"/>
    <n v="44.166666666666664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e v="#DIV/0!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4.8666666666666667E-3"/>
    <n v="24.333333333333332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1.5E-3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0.1008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e v="#DIV/0!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2E-2"/>
    <n v="60.733333333333334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6.2500000000000003E-3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000000000000002E-2"/>
    <n v="108.333333333333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7.5199999999999998E-3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e v="#DIV/0!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00000000000001E-2"/>
    <n v="50.333333333333336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4.6666666666666671E-3"/>
    <n v="11.666666666666666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e v="#DIV/0!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E-2"/>
    <n v="60.789473684210527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e v="#DIV/0!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38E-4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e v="#DIV/0!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e v="#DIV/0!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0.2070500000000000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0.19139999999999999"/>
    <n v="358.875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7E-2"/>
    <n v="61.1875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4E-2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1.6999999999999999E-3"/>
    <n v="5.6666666666666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4.0000000000000001E-3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1E-3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e v="#DIV/0!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000000000000001E-4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E-2"/>
    <n v="46.631578947368418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2E-2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2E-5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e v="#DIV/0!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E-5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7E-2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0.11749999999999999"/>
    <n v="69.117647058823536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7E-5"/>
    <n v="1.33333333333333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000000000000003E-2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0.04"/>
    <n v="33.333333333333336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.0493636363636363"/>
    <n v="61.562666666666665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.0544"/>
    <n v="118.73873873873873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.0673333333333332"/>
    <n v="65.081300813008127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.0412571428571429"/>
    <n v="130.15714285714284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.6054999999999999"/>
    <n v="37.776470588235291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.0777777777777777"/>
    <n v="112.79069767441861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.35"/>
    <n v="51.923076923076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.0907407407407408"/>
    <n v="89.242424242424249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.9"/>
    <n v="19.333333333333332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.0395714285714286"/>
    <n v="79.967032967032964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.2223999999999999"/>
    <n v="56.41456582633053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.35"/>
    <n v="79.411764705882348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.6991034482758622"/>
    <n v="76.43945312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.5329333333333333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.6059999999999999"/>
    <n v="54.616766467065865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.0131677953348381"/>
    <n v="299.2222222222222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.2560416666666667"/>
    <n v="58.533980582524272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.0243783333333334"/>
    <n v="55.371801801801809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.99244"/>
    <n v="183.80442804428046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.0245398773006136"/>
    <n v="165.34653465346534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.0294615384615384"/>
    <n v="234.78947368421052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.0086153846153847"/>
    <n v="211.48387096774192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.1499999999999999"/>
    <n v="32.34375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.0416766467065868"/>
    <n v="123.37588652482269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.5529999999999999"/>
    <n v="207.06666666666666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.06"/>
    <n v="138.2608695652174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.5431499999999998"/>
    <n v="493.81553398058253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.0109999999999999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.2904"/>
    <n v="38.867469879518069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.0223076923076924"/>
    <n v="61.52777777777777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.3180000000000001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.8608020000000005"/>
    <n v="71.592003642987251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.4570000000000001"/>
    <n v="91.882882882882882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.026"/>
    <n v="148.57377049180329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.7227777777777777"/>
    <n v="174.2134831460674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.5916819571865444"/>
    <n v="102.86166007905139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.0376666666666667"/>
    <n v="111.1785714285714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.1140954545454547"/>
    <n v="23.796213592233013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.80375"/>
    <n v="81.268115942028984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.1210606060606061"/>
    <n v="116.21465968586388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69E-2"/>
    <n v="58.888888888888886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7E-2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E-2"/>
    <n v="48.424999999999997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e v="#DIV/0!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0.29299999999999998"/>
    <n v="61.04166666666666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9.0909090909090905E-3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e v="#DIV/0!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e v="#DIV/0!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8.0000000000000002E-3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0.11600000000000001"/>
    <n v="19.333333333333332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e v="#DIV/0!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2E-2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e v="#DIV/0!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e v="#DIV/0!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0.17799999999999999"/>
    <n v="59.333333333333336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e v="#DIV/0!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9E-2"/>
    <n v="30.125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0.50739999999999996"/>
    <n v="74.617647058823536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5.4884742041712408E-3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0.14091666666666666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.038"/>
    <n v="46.13333333333333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.2024999999999999"/>
    <n v="141.47058823529412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.17"/>
    <n v="75.483870967741936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.2214285714285715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.5164"/>
    <n v="64.25423728813559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.0444"/>
    <n v="64.46913580246914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.0015333333333332"/>
    <n v="118.200787401574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.018"/>
    <n v="82.540540540540547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.3765714285714286"/>
    <n v="34.170212765957444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.3319999999999"/>
    <n v="42.73322081575246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.9885074626865671"/>
    <n v="94.489361702127653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.0236666666666667"/>
    <n v="55.697247706422019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.1796376666666666"/>
    <n v="98.030831024930734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.9472727272727273"/>
    <n v="92.102272727272734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.1314633333333335"/>
    <n v="38.17546268656716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.0424"/>
    <n v="27.145833333333332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.1366666666666667"/>
    <n v="50.689189189189186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.0125"/>
    <n v="38.942307692307693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.2541538461538462"/>
    <n v="77.638095238095232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.19"/>
    <n v="43.536585365853661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.6646153846153846"/>
    <n v="31.82352941176470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.1914771428571429"/>
    <n v="63.184393939393942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.0047368421052632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.018"/>
    <n v="140.85534591194968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.1666666666666667"/>
    <n v="76.923076923076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.0864893617021276"/>
    <n v="99.15533980582525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.1472"/>
    <n v="67.881656804733723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.018"/>
    <n v="246.29032258064515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.06"/>
    <n v="189.28571428571428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.0349999999999999"/>
    <n v="76.66666666666667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.5497535999999998"/>
    <n v="82.963254817987149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.6214066666666667"/>
    <n v="62.522107969151669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.0442100000000001"/>
    <n v="46.06808823529412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.0612433333333333"/>
    <n v="38.543946731234868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.5493846153846154"/>
    <n v="53.005263157894738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.1077157238734421"/>
    <n v="73.355396825396824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.1091186666666666"/>
    <n v="127.97523076923076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.1071428571428572"/>
    <n v="104.729729729729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.2361333333333333"/>
    <n v="67.671532846715323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.1105"/>
    <n v="95.931818181818187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.01"/>
    <n v="65.161290322580641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.0165"/>
    <n v="32.269841269841272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.0833333333333333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.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.0044999999999999"/>
    <n v="65.868852459016395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.2506666666666666"/>
    <n v="36.076923076923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.0857142857142856"/>
    <n v="44.186046511627907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.4570000000000001"/>
    <n v="104.0714285714285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.1000000000000001"/>
    <n v="35.9615384615384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.0223333333333333"/>
    <n v="127.79166666666667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.22"/>
    <n v="27.727272727272727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.0196000000000001"/>
    <n v="39.828125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.411764705882353"/>
    <n v="52.17391304347825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.0952500000000001"/>
    <n v="92.037815126050418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.0465"/>
    <n v="63.42424242424242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.24"/>
    <n v="135.62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.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.0275000000000001"/>
    <n v="70.862068965517238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.3026085714285716"/>
    <n v="42.21416666666667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0.39627499999999999"/>
    <n v="152.41346153846155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0.25976666666666665"/>
    <n v="90.616279069767444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0.65246363636363636"/>
    <n v="201.60393258426967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0.11514000000000001"/>
    <n v="127.93333333333334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0.11360000000000001"/>
    <n v="29.894736842105264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.1199130434782609"/>
    <n v="367.97142857142859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0.155"/>
    <n v="129.16666666666666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0.32028000000000001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6.0869565217391303E-3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0.31114999999999998"/>
    <n v="102.01639344262296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6E-2"/>
    <n v="184.36363636363637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0.40404000000000001"/>
    <n v="162.91935483870967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5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7E-2"/>
    <n v="603.52631578947364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0.15325"/>
    <n v="45.407407407407405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0.15103448275862069"/>
    <n v="97.333333333333329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5.0299999999999997E-3"/>
    <n v="167.66666666666666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8E-2"/>
    <n v="859.85714285714289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3.0285714285714286E-3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4E-2"/>
    <n v="30.272727272727273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00000000000001E-2"/>
    <n v="54.666666666666664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9E-2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E-2"/>
    <n v="102.727272727272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E-2"/>
    <n v="41.585365853658537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E-2"/>
    <n v="116.5333333333333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8.1600000000000006E-3"/>
    <n v="45.333333333333336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0.22494285714285714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E-2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e v="#DIV/0!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e v="#DIV/0!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0.10754135338345865"/>
    <n v="51.822463768115945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0.1976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0.84946999999999995"/>
    <n v="379.22767857142856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0.49381999999999998"/>
    <n v="176.36428571428573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1E-2"/>
    <n v="66.06666666666666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6E-2"/>
    <n v="89.648648648648646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e v="#DIV/0!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0.7036"/>
    <n v="382.39130434782606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2E-3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.02298"/>
    <n v="158.35603715170279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.7773333333333334"/>
    <n v="40.762589928057551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.25"/>
    <n v="53.571428571428569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.473265306122449"/>
    <n v="48.449664429530202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.022"/>
    <n v="82.41935483870968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.018723404255319"/>
    <n v="230.19230769230768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.0419999999999998"/>
    <n v="59.360465116279073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.0405"/>
    <n v="66.698717948717942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.0126500000000001"/>
    <n v="168.77500000000001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.3613999999999999"/>
    <n v="59.97356828193832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.3360000000000001"/>
    <n v="31.809523809523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.3025"/>
    <n v="24.421875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.2267999999999999"/>
    <n v="25.347107438016529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.8281058823529412"/>
    <n v="71.443218390804603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.2529999999999999"/>
    <n v="38.553846153846152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.1166666666666667"/>
    <n v="68.36734693877551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.1575757575757575"/>
    <n v="40.210526315789473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.732"/>
    <n v="32.074074074074076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.2598333333333334"/>
    <n v="28.632575757575758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.091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.1864285714285714"/>
    <n v="346.04166666666669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.0026666666666666"/>
    <n v="81.739130434782609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.2648920000000001"/>
    <n v="64.53530612244898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.1426000000000001"/>
    <n v="63.477777777777774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.107"/>
    <n v="63.620689655172413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.0534805315203954"/>
    <n v="83.967068965517228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.0366666666666666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.0708672667523933"/>
    <n v="107.0714285714285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.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.0501"/>
    <n v="201.94230769230768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.8946666666666667"/>
    <n v="43.060606060606062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.7132499999999999"/>
    <n v="62.871559633027523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.5248648648648651"/>
    <n v="55.607142857142854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.1615384615384616"/>
    <n v="48.70967741935484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.0335000000000001"/>
    <n v="30.578947368421051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.1160000000000001"/>
    <n v="73.907284768211923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.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.071"/>
    <n v="73.3561643835616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.043625"/>
    <n v="56.41216216216216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.124090909090909"/>
    <n v="50.247311827956992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.2408571428571429"/>
    <n v="68.936507936507937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.10406125"/>
    <n v="65.914104477611943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.1875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.36625"/>
    <n v="70.064102564102569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.348074"/>
    <n v="60.18187499999999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.454"/>
    <n v="21.382352941176471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.0910714285714285"/>
    <n v="160.78947368421052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.1020000000000001"/>
    <n v="42.384615384615387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.1364000000000001"/>
    <n v="27.317307692307693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.0235000000000001"/>
    <n v="196.82692307692307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.2213333333333334"/>
    <n v="53.882352941176471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.1188571428571428"/>
    <n v="47.756097560975611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.073"/>
    <n v="88.191780821917803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.1385000000000001"/>
    <n v="72.056962025316452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.0968181818181819"/>
    <n v="74.24615384615384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.2614444444444444"/>
    <n v="61.70108695652174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.6742857142857144"/>
    <n v="17.23529411764705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.9652000000000003"/>
    <n v="51.720833333333331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.0915999999999999"/>
    <n v="24.15044247787610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.0257499999999999"/>
    <n v="62.166666666666664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E-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4.1999999999999997E-3"/>
    <n v="6.1764705882352944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1.25E-3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5.0000000000000001E-3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5E-2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e v="#DIV/0!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4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2.3333333333333335E-3"/>
    <n v="2.3333333333333335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4E-2"/>
    <n v="24.615384615384617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0.0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2E-3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0.18181818181818182"/>
    <n v="88.888888888888886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e v="#DIV/0!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E-2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2E-3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4E-2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E-2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1E-3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1.0399999999999999E-3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3.3333333333333335E-3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0.2036"/>
    <n v="109.0714285714285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e v="#DIV/0!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e v="#DIV/0!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799999999999999E-2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4999999999999998E-2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e v="#DIV/0!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00000000000005E-2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0.31947058823529412"/>
    <n v="115.55319148936171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e v="#DIV/0!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28E-2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1E-2"/>
    <n v="744.545454545454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1E-3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7.7000000000000002E-3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0.26900000000000002"/>
    <n v="36.6818181818181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0.0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E-2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6E-5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E-2"/>
    <n v="673.33333333333337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e v="#DIV/0!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e v="#DIV/0!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e v="#DIV/0!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e v="#DIV/0!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e v="#DIV/0!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4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e v="#DIV/0!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e v="#DIV/0!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.0000000000000001E-5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4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e v="#DIV/0!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e v="#DIV/0!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8.5714285714285719E-3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0.105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1E-2"/>
    <n v="48.333333333333336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e v="#DIV/0!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e v="#DIV/0!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e v="#DIV/0!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e v="#DIV/0!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.012446"/>
    <n v="44.66673529411765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.085175"/>
    <n v="28.93799999999999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.4766666666666666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.6319999999999999"/>
    <n v="34.871794871794869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.5641449999999999"/>
    <n v="52.622732513451197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.0787731249999999"/>
    <n v="69.59826612903225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.1508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.0236842105263158"/>
    <n v="33.191126279863482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.0842485875706214"/>
    <n v="149.46417445482865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.2513333333333334"/>
    <n v="23.17283950617283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.03840625"/>
    <n v="96.877551020408163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.3870400000000001"/>
    <n v="103.20238095238095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.20516"/>
    <n v="38.462553191489363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.1226666666666667"/>
    <n v="44.31578947368421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.8866966666666667"/>
    <n v="64.173356009070289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.6155466666666669"/>
    <n v="43.333275109170302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.1131"/>
    <n v="90.495934959349597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.8161422"/>
    <n v="29.187190495010373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.37375"/>
    <n v="30.95774647887324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.170404"/>
    <n v="92.157795275590544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000000000000001E-2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1E-3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7.1428571428571426E-3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e v="#DIV/0!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6E-2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2.3999999999999998E-3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e v="#DIV/0!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E-2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e v="#DIV/0!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0.30862068965517242"/>
    <n v="47.10526315789474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9E-2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7.4999999999999997E-3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e v="#DIV/0!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8999999999999996E-2"/>
    <n v="40.45454545454545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e v="#DIV/0!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e v="#DIV/0!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E-5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E-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2.5000000000000001E-3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0.25035714285714283"/>
    <n v="46.733333333333334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.6633076923076924"/>
    <n v="97.731073446327684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.0144545454545455"/>
    <n v="67.83586626139818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.0789146666666667"/>
    <n v="56.98492957746479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.7793846153846156"/>
    <n v="67.15985130111523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.0358125"/>
    <n v="48.037681159420288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.1140000000000001"/>
    <n v="38.8604651162790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.15"/>
    <n v="78.18181818181818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.1076216216216217"/>
    <n v="97.113744075829388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.2364125714285714"/>
    <n v="110.39397959183674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.0103500000000001"/>
    <n v="39.9150617283950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.1179285714285714"/>
    <n v="75.975728155339809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.5877142857142861"/>
    <n v="58.379104477611939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.5001875"/>
    <n v="55.82093023255814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.0647599999999999"/>
    <n v="151.24431818181819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.57189"/>
    <n v="849.67027027027029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.0865882352941176"/>
    <n v="159.24137931034483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.6197999999999999"/>
    <n v="39.507317073170732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.0536666666666665"/>
    <n v="130.52966101694915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.033638888888889"/>
    <n v="64.156896551724131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.0347222222222223"/>
    <n v="111.5269461077844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.0681333333333334"/>
    <n v="170.44680851063831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.3896574712643677"/>
    <n v="133.739159292035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.2484324324324325"/>
    <n v="95.834024896265561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.0699999999999998"/>
    <n v="221.78571428571428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.7400576923076922"/>
    <n v="32.315357142857138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.2032608695652174"/>
    <n v="98.839285714285708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.1044428571428573"/>
    <n v="55.222142857142863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.8156666666666665"/>
    <n v="52.79375000000000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.0067894736842105"/>
    <n v="135.66666666666666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.3482571428571428"/>
    <n v="53.991990846681922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.7595744680851064"/>
    <n v="56.643835616438359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.8402000000000003"/>
    <n v="82.316326530612244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.4514"/>
    <n v="88.26081081081081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.1773333333333333"/>
    <n v="84.90514905149051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.3242499999999999"/>
    <n v="48.154545454545456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.5030841666666666"/>
    <n v="66.015406593406595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.7989999999999999"/>
    <n v="96.375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.0262857142857142"/>
    <n v="156.17391304347825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.359861"/>
    <n v="95.764859154929582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.1786666666666668"/>
    <n v="180.4081632653061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2E-4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0.0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4.4444444444444444E-3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e v="#DIV/0!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2E-4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0.28899999999999998"/>
    <n v="26.272727272727273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e v="#DIV/0!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5E-2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0.34"/>
    <n v="28.333333333333332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0.13466666666666666"/>
    <n v="14.428571428571429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e v="#DIV/0!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0.49186046511627907"/>
    <n v="132.1875"/>
    <x v="8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e v="#DIV/0!"/>
    <x v="8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e v="#DIV/0!"/>
    <x v="8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e v="#DIV/0!"/>
    <x v="8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0.45133333333333331"/>
    <n v="56.416666666666664"/>
    <x v="8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0.04"/>
    <n v="100"/>
    <x v="8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69E-2"/>
    <n v="11.666666666666666"/>
    <x v="8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3.3333333333333335E-3"/>
    <n v="50"/>
    <x v="8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1E-2"/>
    <n v="23.5"/>
    <x v="8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6.7000000000000002E-3"/>
    <n v="67"/>
    <x v="3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e v="#DIV/0!"/>
    <x v="3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6E-2"/>
    <n v="42.5"/>
    <x v="3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1E-3"/>
    <n v="10"/>
    <x v="3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000000000000001E-2"/>
    <n v="100"/>
    <x v="3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0.21249999999999999"/>
    <n v="108.05084745762711"/>
    <x v="3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4E-2"/>
    <n v="26.923076923076923"/>
    <x v="3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0.13639999999999999"/>
    <n v="155"/>
    <x v="3"/>
    <s v="art books"/>
    <x v="1567"/>
    <d v="2014-11-19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e v="#DIV/0!"/>
    <x v="3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0.41399999999999998"/>
    <n v="47.769230769230766"/>
    <x v="3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6.6115702479338841E-3"/>
    <n v="20"/>
    <x v="3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0.05"/>
    <n v="41.666666666666664"/>
    <x v="3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7E-2"/>
    <n v="74.333333333333329"/>
    <x v="3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9E-2"/>
    <n v="84.333333333333329"/>
    <x v="3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0.2291"/>
    <n v="65.457142857142856"/>
    <x v="3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0.13"/>
    <n v="65"/>
    <x v="3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5.4999999999999997E-3"/>
    <n v="27.5"/>
    <x v="3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0.10806536636794939"/>
    <n v="51.25"/>
    <x v="3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8.4008400840084006E-3"/>
    <n v="14"/>
    <x v="3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e v="#DIV/0!"/>
    <x v="3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5.0000000000000001E-3"/>
    <n v="5"/>
    <x v="8"/>
    <s v="places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2999999999999999E-2"/>
    <n v="31"/>
    <x v="8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5000000000000002E-4"/>
    <n v="15"/>
    <x v="8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e v="#DIV/0!"/>
    <x v="8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0.79"/>
    <n v="131.66666666666666"/>
    <x v="8"/>
    <s v="places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e v="#DIV/0!"/>
    <x v="8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4"/>
    <n v="1"/>
    <x v="8"/>
    <s v="places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e v="#DIV/0!"/>
    <x v="8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e v="#DIV/0!"/>
    <x v="8"/>
    <s v="places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1E-2"/>
    <n v="510"/>
    <x v="8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0.29228571428571426"/>
    <n v="44.478260869565219"/>
    <x v="8"/>
    <s v="places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e v="#DIV/0!"/>
    <x v="8"/>
    <s v="places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4"/>
    <n v="1"/>
    <x v="8"/>
    <s v="plac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0.20499999999999999"/>
    <n v="20.5"/>
    <x v="8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2.8E-3"/>
    <n v="40"/>
    <x v="8"/>
    <s v="plac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8E-2"/>
    <n v="25"/>
    <x v="8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e v="#DIV/0!"/>
    <x v="8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1.25E-3"/>
    <n v="1"/>
    <x v="8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e v="#DIV/0!"/>
    <x v="8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E-2"/>
    <n v="40.777777777777779"/>
    <x v="8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.082492"/>
    <n v="48.325535714285714"/>
    <x v="4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.0016666666666667"/>
    <n v="46.953125"/>
    <x v="4"/>
    <s v="rock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.0003299999999999"/>
    <n v="66.688666666666663"/>
    <x v="4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.2210714285714286"/>
    <n v="48.842857142857142"/>
    <x v="4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.0069333333333335"/>
    <n v="137.30909090909091"/>
    <x v="4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.01004125"/>
    <n v="87.829673913043479"/>
    <x v="4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.4511000000000001"/>
    <n v="70.785365853658533"/>
    <x v="4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.0125"/>
    <n v="52.826086956521742"/>
    <x v="4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.1833333333333333"/>
    <n v="443.75"/>
    <x v="4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.7185000000000001"/>
    <n v="48.544642857142854"/>
    <x v="4"/>
    <s v="rock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.25125"/>
    <n v="37.074074074074076"/>
    <x v="4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.1000000000000001"/>
    <n v="50"/>
    <x v="4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.0149999999999999"/>
    <n v="39.03846153846154"/>
    <x v="4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.0269999999999999"/>
    <n v="66.688311688311686"/>
    <x v="4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.1412500000000001"/>
    <n v="67.132352941176464"/>
    <x v="4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.042"/>
    <n v="66.369426751592357"/>
    <x v="4"/>
    <s v="rock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.4585714285714286"/>
    <n v="64.620253164556956"/>
    <x v="4"/>
    <s v="rock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.0506666666666666"/>
    <n v="58.370370370370374"/>
    <x v="4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.3333333333333333"/>
    <n v="86.956521739130437"/>
    <x v="4"/>
    <s v="rock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.1299999999999999"/>
    <n v="66.470588235294116"/>
    <x v="4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.212"/>
    <n v="163.78378378378378"/>
    <x v="4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.0172463768115942"/>
    <n v="107.98461538461538"/>
    <x v="4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.0106666666666666"/>
    <n v="42.111111111111114"/>
    <x v="4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.18"/>
    <n v="47.2"/>
    <x v="4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.5533333333333332"/>
    <n v="112.01923076923077"/>
    <x v="4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.0118750000000001"/>
    <n v="74.953703703703709"/>
    <x v="4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.17"/>
    <n v="61.578947368421055"/>
    <x v="4"/>
    <s v="rock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.00925"/>
    <n v="45.875"/>
    <x v="4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.0366666666666666"/>
    <n v="75.853658536585371"/>
    <x v="4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.6524999999999999"/>
    <n v="84.206349206349202"/>
    <x v="4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.5590999999999999"/>
    <n v="117.22556390977444"/>
    <x v="4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.0162500000000001"/>
    <n v="86.489361702127653"/>
    <x v="4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"/>
    <n v="172.41379310344828"/>
    <x v="4"/>
    <s v="rock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.0049999999999999"/>
    <n v="62.8125"/>
    <x v="4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.2529999999999999"/>
    <n v="67.729729729729726"/>
    <x v="4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.0355555555555556"/>
    <n v="53.5632183908046"/>
    <x v="4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.038"/>
    <n v="34.6"/>
    <x v="4"/>
    <s v="rock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.05"/>
    <n v="38.888888888888886"/>
    <x v="4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"/>
    <n v="94.736842105263165"/>
    <x v="4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.6986000000000001"/>
    <n v="39.967058823529413"/>
    <x v="4"/>
    <s v="rock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.014"/>
    <n v="97.5"/>
    <x v="4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"/>
    <n v="42.857142857142854"/>
    <x v="4"/>
    <s v="pop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.2470000000000001"/>
    <n v="168.51351351351352"/>
    <x v="4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.095"/>
    <n v="85.546875"/>
    <x v="4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.1080000000000001"/>
    <n v="554"/>
    <x v="4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.1020000000000001"/>
    <n v="26.554216867469879"/>
    <x v="4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.0471999999999999"/>
    <n v="113.82608695652173"/>
    <x v="4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.2526086956521738"/>
    <n v="32.011111111111113"/>
    <x v="4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.0058763157894737"/>
    <n v="47.189259259259259"/>
    <x v="4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.4155"/>
    <n v="88.46875"/>
    <x v="4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.0075000000000001"/>
    <n v="100.75"/>
    <x v="4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.0066666666666666"/>
    <n v="64.714285714285708"/>
    <x v="4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.7423040000000001"/>
    <n v="51.854285714285716"/>
    <x v="4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.199090909090909"/>
    <n v="38.794117647058826"/>
    <x v="4"/>
    <s v="pop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.4286666666666668"/>
    <n v="44.645833333333336"/>
    <x v="4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.0033493333333334"/>
    <n v="156.77333333333334"/>
    <x v="4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.0493380000000001"/>
    <n v="118.70339366515837"/>
    <x v="4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.3223333333333334"/>
    <n v="74.149532710280369"/>
    <x v="4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.1279999999999999"/>
    <n v="12.533333333333333"/>
    <x v="4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.5375"/>
    <n v="27.861111111111111"/>
    <x v="4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.0250632911392406"/>
    <n v="80.178217821782184"/>
    <x v="4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.026375"/>
    <n v="132.43548387096774"/>
    <x v="4"/>
    <s v="pop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.08"/>
    <n v="33.75"/>
    <x v="4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.2240879999999998"/>
    <n v="34.384494382022467"/>
    <x v="4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.1945714285714286"/>
    <n v="44.956989247311824"/>
    <x v="4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.6088"/>
    <n v="41.04081632653061"/>
    <x v="4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.2685294117647059"/>
    <n v="52.597560975609753"/>
    <x v="4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.026375"/>
    <n v="70.784482758620683"/>
    <x v="4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.3975"/>
    <n v="53.75"/>
    <x v="4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.026"/>
    <n v="44.608695652173914"/>
    <x v="4"/>
    <s v="pop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.0067349999999999"/>
    <n v="26.148961038961041"/>
    <x v="4"/>
    <s v="pop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.1294117647058823"/>
    <n v="39.183673469387756"/>
    <x v="4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.2809523809523808"/>
    <n v="45.593220338983052"/>
    <x v="4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.0169999999999999"/>
    <n v="89.247787610619469"/>
    <x v="4"/>
    <s v="pop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.37416"/>
    <n v="40.416470588235299"/>
    <x v="4"/>
    <s v="pop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.1533333333333333"/>
    <n v="82.38095238095238"/>
    <x v="4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.1166666666666667"/>
    <n v="159.52380952380952"/>
    <x v="4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.1839999999999999"/>
    <n v="36.244897959183675"/>
    <x v="4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.75"/>
    <n v="62.5"/>
    <x v="4"/>
    <s v="pop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.175"/>
    <n v="47"/>
    <x v="4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.0142212307692309"/>
    <n v="74.575090497737563"/>
    <x v="4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e v="#DIV/0!"/>
    <x v="4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0.21714285714285714"/>
    <n v="76"/>
    <x v="4"/>
    <s v="faith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.0912500000000001"/>
    <n v="86.43564356435644"/>
    <x v="4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.0285714285714285"/>
    <n v="24"/>
    <x v="4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3.5999999999999999E-3"/>
    <n v="18"/>
    <x v="4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0.3125"/>
    <n v="80.128205128205124"/>
    <x v="4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0.443"/>
    <n v="253.14285714285714"/>
    <x v="4"/>
    <s v="faith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"/>
    <n v="171.42857142857142"/>
    <x v="4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0.254"/>
    <n v="57.727272727272727"/>
    <x v="4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0.33473333333333333"/>
    <n v="264.26315789473682"/>
    <x v="4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0.47799999999999998"/>
    <n v="159.33333333333334"/>
    <x v="4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8E-2"/>
    <n v="35"/>
    <x v="4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5.0000000000000001E-4"/>
    <n v="5"/>
    <x v="4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0.11708333333333333"/>
    <n v="61.086956521739133"/>
    <x v="4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e v="#DIV/0!"/>
    <x v="4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0.20208000000000001"/>
    <n v="114.81818181818181"/>
    <x v="4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e v="#DIV/0!"/>
    <x v="4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9E-2"/>
    <n v="54"/>
    <x v="4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0.2606"/>
    <n v="65.974683544303801"/>
    <x v="4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1.9801980198019802E-3"/>
    <n v="5"/>
    <x v="4"/>
    <s v="faith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5E-5"/>
    <n v="1"/>
    <x v="4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00000000000001E-2"/>
    <n v="25.5"/>
    <x v="4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0.65100000000000002"/>
    <n v="118.36363636363636"/>
    <x v="4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e v="#DIV/0!"/>
    <x v="4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e v="#DIV/0!"/>
    <x v="4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E-2"/>
    <n v="54.111111111111114"/>
    <x v="4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e v="#DIV/0!"/>
    <x v="4"/>
    <s v="faith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71E-2"/>
    <n v="21.25"/>
    <x v="4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6.7999999999999996E-3"/>
    <n v="34"/>
    <x v="4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0.105"/>
    <n v="525"/>
    <x v="4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e v="#DIV/0!"/>
    <x v="4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6E-2"/>
    <n v="50"/>
    <x v="4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E-2"/>
    <n v="115.70588235294117"/>
    <x v="4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2.2000000000000001E-3"/>
    <n v="5.5"/>
    <x v="4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4999999999999997E-2"/>
    <n v="50"/>
    <x v="4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0.42725880551301687"/>
    <n v="34.024390243902438"/>
    <x v="4"/>
    <s v="faith"/>
    <x v="1716"/>
    <d v="2016-03-31T23:33:58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2.142857142857143E-3"/>
    <n v="37.5"/>
    <x v="4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8.7500000000000008E-3"/>
    <n v="11.666666666666666"/>
    <x v="4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0000000000001E-2"/>
    <n v="28.125"/>
    <x v="4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e v="#DIV/0!"/>
    <x v="4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4"/>
    <n v="1"/>
    <x v="4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000000000000002E-2"/>
    <n v="216.66666666666666"/>
    <x v="4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5.8333333333333336E-3"/>
    <n v="8.75"/>
    <x v="4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0.10181818181818182"/>
    <n v="62.222222222222221"/>
    <x v="4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0.33784615384615385"/>
    <n v="137.25"/>
    <x v="4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2E-4"/>
    <n v="1"/>
    <x v="4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0.68400000000000005"/>
    <n v="122.14285714285714"/>
    <x v="4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e v="#DIV/0!"/>
    <x v="4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e v="#DIV/0!"/>
    <x v="4"/>
    <s v="faith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e v="#DIV/0!"/>
    <x v="4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e v="#DIV/0!"/>
    <x v="4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e v="#DIV/0!"/>
    <x v="4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4"/>
    <n v="1"/>
    <x v="4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0.11"/>
    <n v="55"/>
    <x v="4"/>
    <s v="faith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7.3333333333333332E-3"/>
    <n v="22"/>
    <x v="4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0.21249999999999999"/>
    <n v="56.666666666666664"/>
    <x v="4"/>
    <s v="faith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4.0000000000000001E-3"/>
    <n v="20"/>
    <x v="4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1E-3"/>
    <n v="1"/>
    <x v="4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e v="#DIV/0!"/>
    <x v="4"/>
    <s v="faith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.1083333333333334"/>
    <n v="25.576923076923077"/>
    <x v="8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.0874999999999999"/>
    <n v="63.970588235294116"/>
    <x v="8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.0041666666666667"/>
    <n v="89.925373134328353"/>
    <x v="8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.1845454545454546"/>
    <n v="93.071428571428569"/>
    <x v="8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.1401428571428571"/>
    <n v="89.674157303370791"/>
    <x v="8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.4810000000000001"/>
    <n v="207.61682242990653"/>
    <x v="8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.0495555555555556"/>
    <n v="59.408805031446541"/>
    <x v="8"/>
    <s v="photobooks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.29948"/>
    <n v="358.97237569060775"/>
    <x v="8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.2348756218905472"/>
    <n v="94.736641221374043"/>
    <x v="8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.0162"/>
    <n v="80.647999999999996"/>
    <x v="8"/>
    <s v="photobook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.0289999999999999"/>
    <n v="168.68852459016392"/>
    <x v="8"/>
    <s v="photobooks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.6016666666666666"/>
    <n v="34.68888888888889"/>
    <x v="8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.08"/>
    <n v="462.85714285714283"/>
    <x v="8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.1052941176470588"/>
    <n v="104.38888888888889"/>
    <x v="8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.2"/>
    <n v="7.5"/>
    <x v="8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.0282909090909091"/>
    <n v="47.13"/>
    <x v="8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.1599999999999999"/>
    <n v="414.28571428571428"/>
    <x v="8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.147"/>
    <n v="42.481481481481481"/>
    <x v="8"/>
    <s v="photobooks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.0660000000000001"/>
    <n v="108.77551020408163"/>
    <x v="8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.6544000000000001"/>
    <n v="81.098039215686271"/>
    <x v="8"/>
    <s v="photobooks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.55"/>
    <n v="51.666666666666664"/>
    <x v="8"/>
    <s v="photobooks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.85"/>
    <n v="35.4"/>
    <x v="8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.0190833333333333"/>
    <n v="103.63559322033899"/>
    <x v="8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0.19600000000000001"/>
    <n v="55.282051282051285"/>
    <x v="8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0.59467839999999994"/>
    <n v="72.16970873786407"/>
    <x v="8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e v="#DIV/0!"/>
    <x v="8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0.4572"/>
    <n v="58.615384615384613"/>
    <x v="8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00000000000003E-2"/>
    <n v="12.466666666666667"/>
    <x v="8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E-2"/>
    <n v="49.136363636363633"/>
    <x v="8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0.56514285714285717"/>
    <n v="150.5"/>
    <x v="8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0.21309523809523809"/>
    <n v="35.799999999999997"/>
    <x v="8"/>
    <s v="photobooks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0.156"/>
    <n v="45.157894736842103"/>
    <x v="8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3E-2"/>
    <n v="98.78947368421052"/>
    <x v="8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0.4592"/>
    <n v="88.307692307692307"/>
    <x v="8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0.65101538461538466"/>
    <n v="170.62903225806451"/>
    <x v="8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000000000000004E-2"/>
    <n v="83.75"/>
    <x v="8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0.135625"/>
    <n v="65.099999999999994"/>
    <x v="8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1E-2"/>
    <n v="66.333333333333329"/>
    <x v="8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0.36236363636363639"/>
    <n v="104.89473684210526"/>
    <x v="8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0.39743333333333336"/>
    <n v="78.440789473684205"/>
    <x v="8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0.25763636363636366"/>
    <n v="59.041666666666664"/>
    <x v="8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0.15491428571428573"/>
    <n v="71.34210526315789"/>
    <x v="8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0.236925"/>
    <n v="51.227027027027027"/>
    <x v="8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0.39760000000000001"/>
    <n v="60.242424242424242"/>
    <x v="8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0.20220833333333332"/>
    <n v="44.935185185185183"/>
    <x v="8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0.47631578947368419"/>
    <n v="31.206896551724139"/>
    <x v="8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0.15329999999999999"/>
    <n v="63.875"/>
    <x v="8"/>
    <s v="photobook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E-2"/>
    <n v="19"/>
    <x v="8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5.0000000000000001E-3"/>
    <n v="10"/>
    <x v="8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79E-2"/>
    <n v="109.06666666666666"/>
    <x v="8"/>
    <s v="photobooks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6E-2"/>
    <n v="26.75"/>
    <x v="8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0.61124000000000001"/>
    <n v="109.93525179856115"/>
    <x v="8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4E-2"/>
    <n v="20"/>
    <x v="8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0.11077777777777778"/>
    <n v="55.388888888888886"/>
    <x v="8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0.38735714285714284"/>
    <n v="133.90123456790124"/>
    <x v="8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0.22052631578947368"/>
    <n v="48.720930232558139"/>
    <x v="8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0.67549999999999999"/>
    <n v="48.25"/>
    <x v="8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0.136375"/>
    <n v="58.972972972972975"/>
    <x v="8"/>
    <s v="photobooks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E-2"/>
    <n v="11.638333333333334"/>
    <x v="8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0.20449632511889321"/>
    <n v="83.716814159292042"/>
    <x v="8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0.13852941176470587"/>
    <n v="63.648648648648646"/>
    <x v="8"/>
    <s v="photobooks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0.48485714285714288"/>
    <n v="94.277777777777771"/>
    <x v="8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0.308"/>
    <n v="71.86666666666666"/>
    <x v="8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0.35174193548387095"/>
    <n v="104.84615384615384"/>
    <x v="8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0.36404444444444445"/>
    <n v="67.139344262295083"/>
    <x v="8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E-2"/>
    <n v="73.875"/>
    <x v="8"/>
    <s v="photobooks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0.1106"/>
    <n v="69.125"/>
    <x v="8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0.41407142857142859"/>
    <n v="120.77083333333333"/>
    <x v="8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0.10857142857142857"/>
    <n v="42.222222222222221"/>
    <x v="8"/>
    <s v="photobooks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3E-2"/>
    <n v="7.5"/>
    <x v="8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4"/>
    <n v="1.5384615384615385"/>
    <x v="8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0.13307692307692306"/>
    <n v="37.608695652173914"/>
    <x v="8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e v="#DIV/0!"/>
    <x v="8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0.49183333333333334"/>
    <n v="42.157142857142858"/>
    <x v="8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e v="#DIV/0!"/>
    <x v="8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E-2"/>
    <n v="84.833333333333329"/>
    <x v="8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0.52327777777777773"/>
    <n v="94.19"/>
    <x v="8"/>
    <s v="photobook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e v="#DIV/0!"/>
    <x v="8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2E-2"/>
    <n v="6.25"/>
    <x v="8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E-2"/>
    <n v="213.375"/>
    <x v="8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.3489"/>
    <n v="59.162280701754383"/>
    <x v="4"/>
    <s v="rock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"/>
    <n v="27.272727272727273"/>
    <x v="4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.1585714285714286"/>
    <n v="24.575757575757574"/>
    <x v="4"/>
    <s v="rock"/>
    <x v="1822"/>
    <d v="2012-09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.0006666666666666"/>
    <n v="75.05"/>
    <x v="4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.0505"/>
    <n v="42.02"/>
    <x v="4"/>
    <s v="rock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.01"/>
    <n v="53.157894736842103"/>
    <x v="4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.0066250000000001"/>
    <n v="83.885416666666671"/>
    <x v="4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.0016"/>
    <n v="417.33333333333331"/>
    <x v="4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.6668333333333334"/>
    <n v="75.765151515151516"/>
    <x v="4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.0153333333333334"/>
    <n v="67.389380530973455"/>
    <x v="4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.03"/>
    <n v="73.571428571428569"/>
    <x v="4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.4285714285714286"/>
    <n v="25"/>
    <x v="4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.625"/>
    <n v="42"/>
    <x v="4"/>
    <s v="rock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.1805000000000001"/>
    <n v="131.16666666666666"/>
    <x v="4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.04"/>
    <n v="47.272727272727273"/>
    <x v="4"/>
    <s v="rock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.0034000000000001"/>
    <n v="182.12727272727273"/>
    <x v="4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.0683333333333334"/>
    <n v="61.366666666666667"/>
    <x v="4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.00149"/>
    <n v="35.767499999999998"/>
    <x v="4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.0529999999999999"/>
    <n v="45.62222222222222"/>
    <x v="4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.0888888888888888"/>
    <n v="75.384615384615387"/>
    <x v="4"/>
    <s v="rock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.0175000000000001"/>
    <n v="50.875"/>
    <x v="4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.2524999999999999"/>
    <n v="119.28571428571429"/>
    <x v="4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.2400610000000001"/>
    <n v="92.541865671641801"/>
    <x v="4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.014"/>
    <n v="76.05"/>
    <x v="4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"/>
    <n v="52.631578947368418"/>
    <x v="4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.3792666666666666"/>
    <n v="98.990430622009569"/>
    <x v="4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.2088000000000001"/>
    <n v="79.526315789473685"/>
    <x v="4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.0736666666666668"/>
    <n v="134.20833333333334"/>
    <x v="4"/>
    <s v="rock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.0033333333333334"/>
    <n v="37.625"/>
    <x v="4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.0152222222222222"/>
    <n v="51.044692737430168"/>
    <x v="4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.0007692307692309"/>
    <n v="50.03846153846154"/>
    <x v="4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.1696666666666666"/>
    <n v="133.93129770992365"/>
    <x v="4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.01875"/>
    <n v="58.214285714285715"/>
    <x v="4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.0212366666666666"/>
    <n v="88.037643678160919"/>
    <x v="4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.5405897142857143"/>
    <n v="70.576753926701571"/>
    <x v="4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.0125"/>
    <n v="53.289473684210527"/>
    <x v="4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"/>
    <n v="136.36363636363637"/>
    <x v="4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.0874800874800874"/>
    <n v="40.547315436241611"/>
    <x v="4"/>
    <s v="rock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.3183333333333334"/>
    <n v="70.625"/>
    <x v="4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.3346666666666667"/>
    <n v="52.684210526315788"/>
    <x v="4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e v="#DIV/0!"/>
    <x v="6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6E-2"/>
    <n v="90.9375"/>
    <x v="6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4.0000000000000001E-3"/>
    <n v="5"/>
    <x v="6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0.42892307692307691"/>
    <n v="58.083333333333336"/>
    <x v="6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5"/>
    <n v="2"/>
    <x v="6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5.0000000000000001E-3"/>
    <n v="62.5"/>
    <x v="6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5.0000000000000001E-4"/>
    <n v="10"/>
    <x v="6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1E-2"/>
    <n v="71.588235294117652"/>
    <x v="6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e v="#DIV/0!"/>
    <x v="6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0.10314285714285715"/>
    <n v="32.81818181818182"/>
    <x v="6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0.7178461538461538"/>
    <n v="49.11578947368421"/>
    <x v="6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E-2"/>
    <n v="16.307692307692307"/>
    <x v="6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4.4999999999999997E-3"/>
    <n v="18"/>
    <x v="6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49999999999999E-4"/>
    <n v="13"/>
    <x v="6"/>
    <s v="mobile gam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5.1000000000000004E-3"/>
    <n v="17"/>
    <x v="6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e v="#DIV/0!"/>
    <x v="6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e v="#DIV/0!"/>
    <x v="6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e v="#DIV/0!"/>
    <x v="6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1.1999999999999999E-3"/>
    <n v="3"/>
    <x v="6"/>
    <s v="mobile games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0.20080000000000001"/>
    <n v="41.833333333333336"/>
    <x v="6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.726845"/>
    <n v="49.338428571428572"/>
    <x v="4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.008955223880597"/>
    <n v="41.728395061728392"/>
    <x v="4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.0480480480480481"/>
    <n v="32.71875"/>
    <x v="4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.351"/>
    <n v="51.96153846153846"/>
    <x v="4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.1632786885245903"/>
    <n v="50.685714285714283"/>
    <x v="4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.0208333333333333"/>
    <n v="42.241379310344826"/>
    <x v="4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.1116666666666666"/>
    <n v="416.875"/>
    <x v="4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.6608000000000001"/>
    <n v="46.651685393258425"/>
    <x v="4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.0660000000000001"/>
    <n v="48.454545454545453"/>
    <x v="4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.4458441666666668"/>
    <n v="70.5289837398374"/>
    <x v="4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.0555000000000001"/>
    <n v="87.958333333333329"/>
    <x v="4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.3660000000000001"/>
    <n v="26.26923076923077"/>
    <x v="4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.04"/>
    <n v="57.777777777777779"/>
    <x v="4"/>
    <s v="indie rock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.145"/>
    <n v="57.25"/>
    <x v="4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.0171957671957672"/>
    <n v="196.34042553191489"/>
    <x v="4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.2394678492239468"/>
    <n v="43"/>
    <x v="4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.0245669291338582"/>
    <n v="35.551912568306008"/>
    <x v="4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.4450000000000001"/>
    <n v="68.80952380952381"/>
    <x v="4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.3333333333333333"/>
    <n v="28.571428571428573"/>
    <x v="4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.0936440000000001"/>
    <n v="50.631666666666668"/>
    <x v="4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7E-2"/>
    <n v="106.8"/>
    <x v="2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E-2"/>
    <n v="4"/>
    <x v="2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0.46600000000000003"/>
    <n v="34.097560975609753"/>
    <x v="2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1E-3"/>
    <n v="25"/>
    <x v="2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1.6800000000000001E-3"/>
    <n v="10.5"/>
    <x v="2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0.42759999999999998"/>
    <n v="215.95959595959596"/>
    <x v="2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2.8333333333333335E-3"/>
    <n v="21.25"/>
    <x v="2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9E-2"/>
    <n v="108.25"/>
    <x v="2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0.14111428571428572"/>
    <n v="129.97368421052633"/>
    <x v="2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0.39395294117647056"/>
    <n v="117.49473684210527"/>
    <x v="2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3E-4"/>
    <n v="10"/>
    <x v="2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0.59299999999999997"/>
    <n v="70.595238095238102"/>
    <x v="2"/>
    <s v="gadget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E-2"/>
    <n v="24.5"/>
    <x v="2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86E-2"/>
    <n v="30"/>
    <x v="2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E-2"/>
    <n v="2"/>
    <x v="2"/>
    <s v="gadget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5.1000000000000004E-3"/>
    <n v="17"/>
    <x v="2"/>
    <s v="gadgets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0.52570512820512816"/>
    <n v="2928.9285714285716"/>
    <x v="2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E-2"/>
    <n v="28.888888888888889"/>
    <x v="2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0.47399999999999998"/>
    <n v="29.625"/>
    <x v="2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0.43030000000000002"/>
    <n v="40.980952380952381"/>
    <x v="2"/>
    <s v="gadgets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.3680000000000001"/>
    <n v="54"/>
    <x v="4"/>
    <s v="indie rock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.1555"/>
    <n v="36.109375"/>
    <x v="4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.4079999999999999"/>
    <n v="23.153846153846153"/>
    <x v="4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.1439999999999999"/>
    <n v="104"/>
    <x v="4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.1033333333333333"/>
    <n v="31.826923076923077"/>
    <x v="4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.9537933333333333"/>
    <n v="27.3896261682243"/>
    <x v="4"/>
    <s v="indie rock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.0333333333333334"/>
    <n v="56.363636363636367"/>
    <x v="4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.031372549019608"/>
    <n v="77.352941176470594"/>
    <x v="4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.003125"/>
    <n v="42.8"/>
    <x v="4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.27"/>
    <n v="48.846153846153847"/>
    <x v="4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.20601"/>
    <n v="48.240400000000001"/>
    <x v="4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.0699047619047619"/>
    <n v="70.212500000000006"/>
    <x v="4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.7243333333333333"/>
    <n v="94.054545454545448"/>
    <x v="4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.2362"/>
    <n v="80.272727272727266"/>
    <x v="4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.0840000000000001"/>
    <n v="54.2"/>
    <x v="4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.1652013333333333"/>
    <n v="60.26903448275862"/>
    <x v="4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.8724499999999999"/>
    <n v="38.740344827586206"/>
    <x v="4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.1593333333333333"/>
    <n v="152.54385964912279"/>
    <x v="4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.107"/>
    <n v="115.3125"/>
    <x v="4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.7092307692307693"/>
    <n v="35.838709677419352"/>
    <x v="4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.2611835600000001"/>
    <n v="64.570118779438872"/>
    <x v="2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.3844033333333334"/>
    <n v="87.436000000000007"/>
    <x v="2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.052499999999998"/>
    <n v="68.815577078288939"/>
    <x v="2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.8805550000000002"/>
    <n v="176.200223588597"/>
    <x v="2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.4801799999999998"/>
    <n v="511.79117647058825"/>
    <x v="2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.4974666666666667"/>
    <n v="160.44285714285715"/>
    <x v="2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.0063375000000001"/>
    <n v="35.003043478260871"/>
    <x v="2"/>
    <s v="hardware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.0021100000000001"/>
    <n v="188.50671378091872"/>
    <x v="2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.0600260000000001"/>
    <n v="56.204984093319197"/>
    <x v="2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.0051866666666669"/>
    <n v="51.3054157782516"/>
    <x v="2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.1244399999999999"/>
    <n v="127.36450839328538"/>
    <x v="2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.9847237142857144"/>
    <n v="101.85532258064516"/>
    <x v="2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.2594666666666665"/>
    <n v="230.55782312925169"/>
    <x v="2"/>
    <s v="hardware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.9894800000000004"/>
    <n v="842.10602409638557"/>
    <x v="2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.9859528571428569"/>
    <n v="577.27593103448271"/>
    <x v="2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.9403333333333332"/>
    <n v="483.34246575342468"/>
    <x v="2"/>
    <s v="hardware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.6750470000000002"/>
    <n v="76.138500000000008"/>
    <x v="2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.355717142857143"/>
    <n v="74.107684365781708"/>
    <x v="2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.5673440000000001"/>
    <n v="36.965660377358489"/>
    <x v="2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.1790285714285715"/>
    <n v="2500.969696969697"/>
    <x v="2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.053811999999999"/>
    <n v="67.690214329454989"/>
    <x v="2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.9292499999999999"/>
    <n v="63.04738562091503"/>
    <x v="2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.268842105263158"/>
    <n v="117.6"/>
    <x v="2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.5957748878923765"/>
    <n v="180.75185011709601"/>
    <x v="2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.6227999999999998"/>
    <n v="127.32038834951456"/>
    <x v="2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.0674309000000002"/>
    <n v="136.6444745538665"/>
    <x v="2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.7012999999999998"/>
    <n v="182.78024691358024"/>
    <x v="2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.8496600000000001"/>
    <n v="279.37843137254902"/>
    <x v="2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.7907999999999999"/>
    <n v="61.375728669846318"/>
    <x v="2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.318"/>
    <n v="80.727532097004286"/>
    <x v="2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.6302771750000002"/>
    <n v="272.35590732591254"/>
    <x v="2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.7447999999999997"/>
    <n v="70.848739495798313"/>
    <x v="2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.5683081313131315"/>
    <n v="247.94003412969283"/>
    <x v="2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.7549600000000001"/>
    <n v="186.81393034825871"/>
    <x v="2"/>
    <s v="hardware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.0870837499999997"/>
    <n v="131.98948616600788"/>
    <x v="2"/>
    <s v="hardware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.4660000000000002"/>
    <n v="29.310782241014799"/>
    <x v="2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.0232999999999999"/>
    <n v="245.02436053593178"/>
    <x v="2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.2684514"/>
    <n v="1323.2540463917526"/>
    <x v="2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.14901155"/>
    <n v="282.65966789667897"/>
    <x v="2"/>
    <s v="hardware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.5482402000000004"/>
    <n v="91.214401028277635"/>
    <x v="2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799999999999998E-2"/>
    <n v="31.75"/>
    <x v="8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e v="#DIV/0!"/>
    <x v="8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2999999999999997E-2"/>
    <n v="88.6875"/>
    <x v="8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0.21146666666666666"/>
    <n v="453.14285714285717"/>
    <x v="8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000000000001E-2"/>
    <n v="12.75"/>
    <x v="8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5.0000000000000001E-4"/>
    <n v="1"/>
    <x v="8"/>
    <s v="people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0.42472727272727273"/>
    <n v="83.428571428571431"/>
    <x v="8"/>
    <s v="people"/>
    <x v="1986"/>
    <d v="2015-01-30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4.1666666666666666E-3"/>
    <n v="25"/>
    <x v="8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0.01"/>
    <n v="50"/>
    <x v="8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0.16966666666666666"/>
    <n v="101.8"/>
    <x v="8"/>
    <s v="people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7E-2"/>
    <n v="46.666666666666664"/>
    <x v="8"/>
    <s v="people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1.3333333333333333E-3"/>
    <n v="1"/>
    <x v="8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e v="#DIV/0!"/>
    <x v="8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e v="#DIV/0!"/>
    <x v="8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E-2"/>
    <n v="26"/>
    <x v="8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e v="#DIV/0!"/>
    <x v="8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e v="#DIV/0!"/>
    <x v="8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0.26200000000000001"/>
    <n v="218.33333333333334"/>
    <x v="8"/>
    <s v="people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7.6129032258064515E-3"/>
    <n v="33.714285714285715"/>
    <x v="8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0.125"/>
    <n v="25"/>
    <x v="8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.8212909090909091"/>
    <n v="128.38790470372632"/>
    <x v="2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.1679422000000002"/>
    <n v="78.834261818181815"/>
    <x v="2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.12"/>
    <n v="91.764705882352942"/>
    <x v="2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.3442048"/>
    <n v="331.10237288135596"/>
    <x v="2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.236801"/>
    <n v="194.26193717277485"/>
    <x v="2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.4784000000000002"/>
    <n v="408.97689768976898"/>
    <x v="2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.157092"/>
    <n v="84.459270072992695"/>
    <x v="2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.1707484768810599"/>
    <n v="44.853658536585364"/>
    <x v="2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.05158"/>
    <n v="383.3643216080402"/>
    <x v="2"/>
    <s v="hardware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.2005299999999997"/>
    <n v="55.276856649395505"/>
    <x v="2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.1956399999999991"/>
    <n v="422.02059732234807"/>
    <x v="2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.3490000000000002"/>
    <n v="64.180327868852459"/>
    <x v="2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.9491375"/>
    <n v="173.57781674704077"/>
    <x v="2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.137822333333332"/>
    <n v="88.601680840609291"/>
    <x v="2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.1300013888888889"/>
    <n v="50.222283950617282"/>
    <x v="2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.2154220000000002"/>
    <n v="192.38876826722338"/>
    <x v="2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.2510239999999999"/>
    <n v="73.416901408450698"/>
    <x v="2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.0224343076923077"/>
    <n v="147.68495555555555"/>
    <x v="2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.8490975000000001"/>
    <n v="108.96848314606741"/>
    <x v="2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.9233333333333333"/>
    <n v="23.647540983606557"/>
    <x v="2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.8109999999999999"/>
    <n v="147.94736842105263"/>
    <x v="2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.2513700000000001"/>
    <n v="385.03692307692307"/>
    <x v="2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.61459"/>
    <n v="457.39093484419266"/>
    <x v="2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.8535000000000004"/>
    <n v="222.99047619047619"/>
    <x v="2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.0114999999999998"/>
    <n v="220.74074074074073"/>
    <x v="2"/>
    <s v="hardware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.3348307999999998"/>
    <n v="73.503898678414089"/>
    <x v="2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.2024900000000001"/>
    <n v="223.09647495361781"/>
    <x v="2"/>
    <s v="hardware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.2616666666666667"/>
    <n v="47.911392405063289"/>
    <x v="2"/>
    <s v="hardware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.6120000000000001"/>
    <n v="96.063829787234042"/>
    <x v="2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.26239013671875"/>
    <n v="118.6144"/>
    <x v="2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.2035"/>
    <n v="118.45472440944881"/>
    <x v="2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.0418799999999999"/>
    <n v="143.21468926553672"/>
    <x v="2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.7867599999999999"/>
    <n v="282.71518987341773"/>
    <x v="2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.868199871794872"/>
    <n v="593.93620078740162"/>
    <x v="2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.1103642500000004"/>
    <n v="262.15704968944101"/>
    <x v="2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.3166833333333334"/>
    <n v="46.580778301886795"/>
    <x v="2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.0047639999999998"/>
    <n v="70.041118881118877"/>
    <x v="2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.2051249999999998"/>
    <n v="164.90686274509804"/>
    <x v="2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.362168"/>
    <n v="449.26385224274406"/>
    <x v="2"/>
    <s v="hardware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.4817133333333334"/>
    <n v="27.472841328413285"/>
    <x v="2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.8186315789473684"/>
    <n v="143.97499999999999"/>
    <x v="2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.2353000000000001"/>
    <n v="88.23571428571428"/>
    <x v="2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.0620938628158845"/>
    <n v="36.326424870466319"/>
    <x v="2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.0821333333333334"/>
    <n v="90.177777777777777"/>
    <x v="2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.1918387755102042"/>
    <n v="152.62361216730039"/>
    <x v="2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.2110000000000001"/>
    <n v="55.806451612903224"/>
    <x v="2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.0299897959183673"/>
    <n v="227.85327313769753"/>
    <x v="2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.4833229411764706"/>
    <n v="91.82989803350327"/>
    <x v="2"/>
    <s v="hardware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.2019070000000001"/>
    <n v="80.991037735849048"/>
    <x v="2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.7327000000000004"/>
    <n v="278.39411764705881"/>
    <x v="2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.303625"/>
    <n v="43.095041322314053"/>
    <x v="2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.5304799999999998"/>
    <n v="326.29205175600737"/>
    <x v="2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.0102"/>
    <n v="41.743801652892564"/>
    <x v="2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.1359142857142857"/>
    <n v="64.020933977455712"/>
    <x v="2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.6741666666666666"/>
    <n v="99.455445544554451"/>
    <x v="2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.5345200000000001"/>
    <n v="138.49458483754512"/>
    <x v="2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.022322"/>
    <n v="45.547792792792798"/>
    <x v="2"/>
    <s v="hardware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.6828125"/>
    <n v="10.507317073170732"/>
    <x v="2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.4345666666666668"/>
    <n v="114.76533333333333"/>
    <x v="2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.964"/>
    <n v="35.997067448680355"/>
    <x v="2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.0791999999999999"/>
    <n v="154.17142857142858"/>
    <x v="2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.14977"/>
    <n v="566.38916256157631"/>
    <x v="2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.4804999999999999"/>
    <n v="120.85714285714286"/>
    <x v="2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.9116676082790633"/>
    <n v="86.163845492085343"/>
    <x v="2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.99215125"/>
    <n v="51.212114395886893"/>
    <x v="2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.1859999999999999"/>
    <n v="67.261538461538464"/>
    <x v="2"/>
    <s v="hardware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.2686868686868686"/>
    <n v="62.8"/>
    <x v="2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.0522388"/>
    <n v="346.13118421052633"/>
    <x v="2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.2840666000000001"/>
    <n v="244.11912547528519"/>
    <x v="2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.1732719999999999"/>
    <n v="259.25424836601309"/>
    <x v="2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.8073000000000001"/>
    <n v="201.96402877697841"/>
    <x v="2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.1073146853146854"/>
    <n v="226.20857142857142"/>
    <x v="2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.5260429999999998"/>
    <n v="324.69"/>
    <x v="2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.0249999999999999"/>
    <n v="205"/>
    <x v="2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.783738373837384"/>
    <n v="20.465926829268295"/>
    <x v="2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.4334915642458101"/>
    <n v="116.35303146309367"/>
    <x v="2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.1550800000000001"/>
    <n v="307.20212765957444"/>
    <x v="2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.3120499999999999"/>
    <n v="546.6875"/>
    <x v="2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.8816999999999999"/>
    <n v="47.474464579901152"/>
    <x v="2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.0780000000000003"/>
    <n v="101.56"/>
    <x v="2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.1457142857142857"/>
    <n v="72.909090909090907"/>
    <x v="4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.1073333333333333"/>
    <n v="43.710526315789473"/>
    <x v="4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.1333333333333333"/>
    <n v="34"/>
    <x v="4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.0833333333333333"/>
    <n v="70.652173913043484"/>
    <x v="4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.2353333333333334"/>
    <n v="89.301204819277103"/>
    <x v="4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.0069999999999999"/>
    <n v="115.08571428571429"/>
    <x v="4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.0353333333333334"/>
    <n v="62.12"/>
    <x v="4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.1551066666666667"/>
    <n v="46.204266666666669"/>
    <x v="4"/>
    <s v="indie rock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.2040040000000001"/>
    <n v="48.54854838709678"/>
    <x v="4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.1504037499999999"/>
    <n v="57.520187499999999"/>
    <x v="4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.2046777777777777"/>
    <n v="88.147154471544724"/>
    <x v="4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.0128333333333333"/>
    <n v="110.49090909090908"/>
    <x v="4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.0246666666666666"/>
    <n v="66.826086956521735"/>
    <x v="4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.2054285714285715"/>
    <n v="58.597222222222221"/>
    <x v="4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"/>
    <n v="113.63636363636364"/>
    <x v="4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.0166666666666666"/>
    <n v="43.571428571428569"/>
    <x v="4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"/>
    <n v="78.94736842105263"/>
    <x v="4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.0033333333333334"/>
    <n v="188.125"/>
    <x v="4"/>
    <s v="indie rock"/>
    <x v="2097"/>
    <d v="2012-02-07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.3236666666666668"/>
    <n v="63.031746031746032"/>
    <x v="4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.3666666666666667"/>
    <n v="30.37037037037037"/>
    <x v="4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.1325000000000001"/>
    <n v="51.477272727272727"/>
    <x v="4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.36"/>
    <n v="35.789473684210527"/>
    <x v="4"/>
    <s v="indie rock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.4612318374694613"/>
    <n v="98.817391304347822"/>
    <x v="4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.2949999999999999"/>
    <n v="28"/>
    <x v="4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.54"/>
    <n v="51.313131313131315"/>
    <x v="4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.0704545454545455"/>
    <n v="53.522727272727273"/>
    <x v="4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.0773299999999999"/>
    <n v="37.149310344827583"/>
    <x v="4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.0731250000000001"/>
    <n v="89.895287958115176"/>
    <x v="4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.06525"/>
    <n v="106.52500000000001"/>
    <x v="4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.0035000000000001"/>
    <n v="52.815789473684212"/>
    <x v="4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.0649999999999999"/>
    <n v="54.615384615384613"/>
    <x v="4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"/>
    <n v="27.272727272727273"/>
    <x v="4"/>
    <s v="indie rock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.0485714285714285"/>
    <n v="68.598130841121488"/>
    <x v="4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.0469999999999999"/>
    <n v="35.612244897959187"/>
    <x v="4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.2566666666666668"/>
    <n v="94.027777777777771"/>
    <x v="4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.0090416666666666"/>
    <n v="526.45652173913038"/>
    <x v="4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.4775"/>
    <n v="50.657142857142858"/>
    <x v="4"/>
    <s v="indie rock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.3461099999999999"/>
    <n v="79.182941176470578"/>
    <x v="4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.0075000000000001"/>
    <n v="91.590909090909093"/>
    <x v="4"/>
    <s v="indie rock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.00880375"/>
    <n v="116.96275362318841"/>
    <x v="4"/>
    <s v="indie rock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5.6800000000000002E-3"/>
    <n v="28.4"/>
    <x v="6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3.875E-3"/>
    <n v="103.33333333333333"/>
    <x v="6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0.1"/>
    <n v="10"/>
    <x v="6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0.10454545454545454"/>
    <n v="23"/>
    <x v="6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1E-2"/>
    <n v="31.555555555555557"/>
    <x v="6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5.0000000000000001E-4"/>
    <n v="5"/>
    <x v="6"/>
    <s v="video games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0.28842857142857142"/>
    <n v="34.220338983050844"/>
    <x v="6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1.6666666666666668E-3"/>
    <n v="25"/>
    <x v="6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0.11799999999999999"/>
    <n v="19.666666666666668"/>
    <x v="6"/>
    <s v="video games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2.0238095238095236E-3"/>
    <n v="21.25"/>
    <x v="6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0.05"/>
    <n v="8.3333333333333339"/>
    <x v="6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7E-2"/>
    <n v="21.34333333333333"/>
    <x v="6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E-2"/>
    <n v="5.333333333333333"/>
    <x v="6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3E-2"/>
    <n v="34.666666666666664"/>
    <x v="6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00000000000004E-2"/>
    <n v="21.727272727272727"/>
    <x v="6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8E-4"/>
    <n v="11.922499999999999"/>
    <x v="6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0.28405999999999998"/>
    <n v="26.59737827715356"/>
    <x v="6"/>
    <s v="video games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0.128"/>
    <n v="10.666666666666666"/>
    <x v="6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199999999999998E-2"/>
    <n v="29.035714285714285"/>
    <x v="6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1.1199999999999999E-3"/>
    <n v="50.909090909090907"/>
    <x v="6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e v="#DIV/0!"/>
    <x v="6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41E-2"/>
    <n v="50.083333333333336"/>
    <x v="6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0.1125"/>
    <n v="45"/>
    <x v="6"/>
    <s v="video games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5E-2"/>
    <n v="25.291666666666668"/>
    <x v="6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0.30433333333333334"/>
    <n v="51.292134831460672"/>
    <x v="6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2.0000000000000001E-4"/>
    <n v="1"/>
    <x v="6"/>
    <s v="video games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6.9641025641025639E-3"/>
    <n v="49.381818181818183"/>
    <x v="6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0.02"/>
    <n v="1"/>
    <x v="6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e v="#DIV/0!"/>
    <x v="6"/>
    <s v="video games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8.0999999999999996E-3"/>
    <n v="101.25"/>
    <x v="6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2.6222222222222224E-3"/>
    <n v="19.666666666666668"/>
    <x v="6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1.6666666666666668E-3"/>
    <n v="12.5"/>
    <x v="6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57E-5"/>
    <n v="8.5"/>
    <x v="6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8.0000000000000002E-3"/>
    <n v="1"/>
    <x v="6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3E-2"/>
    <n v="23"/>
    <x v="6"/>
    <s v="video games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4E-2"/>
    <n v="17.987951807228917"/>
    <x v="6"/>
    <s v="video games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0.28192"/>
    <n v="370.94736842105266"/>
    <x v="6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68E-2"/>
    <n v="63.569485530546629"/>
    <x v="6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7.2222222222222219E-3"/>
    <n v="13"/>
    <x v="6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8.5000000000000006E-3"/>
    <n v="5.3125"/>
    <x v="6"/>
    <s v="video games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.1575"/>
    <n v="35.615384615384613"/>
    <x v="4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.1226666666666667"/>
    <n v="87.103448275862064"/>
    <x v="4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.3220000000000001"/>
    <n v="75.11363636363636"/>
    <x v="4"/>
    <s v="rock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.0263636363636364"/>
    <n v="68.01204819277109"/>
    <x v="4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.3864000000000001"/>
    <n v="29.623931623931625"/>
    <x v="4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.466"/>
    <n v="91.625"/>
    <x v="4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.2"/>
    <n v="22.5"/>
    <x v="4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.215816111111111"/>
    <n v="64.366735294117646"/>
    <x v="4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"/>
    <n v="21.857142857142858"/>
    <x v="4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.8085714285714285"/>
    <n v="33.315789473684212"/>
    <x v="4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.0607500000000001"/>
    <n v="90.276595744680847"/>
    <x v="4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"/>
    <n v="76.92307692307692"/>
    <x v="4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.2692857142857144"/>
    <n v="59.233333333333334"/>
    <x v="4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.0297499999999999"/>
    <n v="65.38095238095238"/>
    <x v="4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.5"/>
    <n v="67.307692307692307"/>
    <x v="4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.2602"/>
    <n v="88.74647887323944"/>
    <x v="4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.0012000000000001"/>
    <n v="65.868421052631575"/>
    <x v="4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.3864000000000001"/>
    <n v="40.349243306169967"/>
    <x v="4"/>
    <s v="rock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.6140000000000001"/>
    <n v="76.857142857142861"/>
    <x v="4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.071842"/>
    <n v="68.707820512820518"/>
    <x v="4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.5309999999999999"/>
    <n v="57.773584905660378"/>
    <x v="6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.2416666666666663"/>
    <n v="44.171348314606739"/>
    <x v="6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.8927777777777779"/>
    <n v="31.566308243727597"/>
    <x v="6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.8473999999999999"/>
    <n v="107.04511278195488"/>
    <x v="6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.569700000000001"/>
    <n v="149.03451043338683"/>
    <x v="6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.0967499999999999"/>
    <n v="55.956632653061227"/>
    <x v="6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.146425000000001"/>
    <n v="56.970381807973048"/>
    <x v="6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.1217692027666546"/>
    <n v="44.056420233463037"/>
    <x v="6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.0324999999999998"/>
    <n v="68.625"/>
    <x v="6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.8461052631578947"/>
    <n v="65.318435754189949"/>
    <x v="6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.1973333333333334"/>
    <n v="35.92"/>
    <x v="6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.812401666666668"/>
    <n v="40.070667078443485"/>
    <x v="6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.5237333333333334"/>
    <n v="75.647714604236342"/>
    <x v="6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.3737000000000004"/>
    <n v="61.203872437357631"/>
    <x v="6"/>
    <s v="tabletop games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.2032608695652174"/>
    <n v="48.130434782608695"/>
    <x v="6"/>
    <s v="tabletop games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.1383571428571428"/>
    <n v="68.106837606837601"/>
    <x v="6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.5103109999999997"/>
    <n v="65.891300230946882"/>
    <x v="6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.3289249999999999"/>
    <n v="81.654377880184327"/>
    <x v="6"/>
    <s v="tabletop games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.4697777777777778"/>
    <n v="52.701195219123505"/>
    <x v="6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.4215"/>
    <n v="41.228136882129277"/>
    <x v="6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.8271818181818182"/>
    <n v="15.035357142857142"/>
    <x v="4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.0418124999999998"/>
    <n v="39.066920943134534"/>
    <x v="4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.0954999999999999"/>
    <n v="43.82"/>
    <x v="4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.3286666666666667"/>
    <n v="27.301369863013697"/>
    <x v="4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.52"/>
    <n v="42.222222222222221"/>
    <x v="4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.0272727272727273"/>
    <n v="33.235294117647058"/>
    <x v="4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"/>
    <n v="285.71428571428572"/>
    <x v="4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.016"/>
    <n v="42.333333333333336"/>
    <x v="4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.508"/>
    <n v="50.266666666666666"/>
    <x v="4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.11425"/>
    <n v="61.902777777777779"/>
    <x v="4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.956"/>
    <n v="40.75"/>
    <x v="4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.1438333333333333"/>
    <n v="55.796747967479675"/>
    <x v="4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"/>
    <n v="10"/>
    <x v="4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.9250166666666666"/>
    <n v="73.125416666666666"/>
    <x v="4"/>
    <s v="electronic music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.5636363636363637"/>
    <n v="26.060606060606062"/>
    <x v="4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.0566666666666666"/>
    <n v="22.642857142857142"/>
    <x v="4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.0119047619047619"/>
    <n v="47.222222222222221"/>
    <x v="4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.2283299999999999"/>
    <n v="32.324473684210524"/>
    <x v="4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.0149999999999999"/>
    <n v="53.421052631578945"/>
    <x v="4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.0114285714285713"/>
    <n v="51.304347826086953"/>
    <x v="4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.0811999999999999"/>
    <n v="37.197247706422019"/>
    <x v="6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.6259999999999999"/>
    <n v="27.1"/>
    <x v="6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.0580000000000001"/>
    <n v="206.31"/>
    <x v="6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.4315000000000002"/>
    <n v="82.145270270270274"/>
    <x v="6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.4483338095238096"/>
    <n v="164.79651993355483"/>
    <x v="6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.0846283333333333"/>
    <n v="60.820280373831778"/>
    <x v="6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.5737692307692308"/>
    <n v="67.970099667774093"/>
    <x v="6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.744899999999999"/>
    <n v="81.561805555555551"/>
    <x v="6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.7104755366949576"/>
    <n v="25.42547309833024"/>
    <x v="6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.2595294117647058"/>
    <n v="21.497991967871485"/>
    <x v="6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.121296000000001"/>
    <n v="27.226630727762803"/>
    <x v="6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.9580000000000002"/>
    <n v="25.091093117408906"/>
    <x v="6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.3203999999999998"/>
    <n v="21.230179028132991"/>
    <x v="6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.65"/>
    <n v="41.607142857142854"/>
    <x v="6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.5331538461538461"/>
    <n v="135.58503401360545"/>
    <x v="6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.3710714285714287"/>
    <n v="22.116176470588236"/>
    <x v="6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.5292777777777777"/>
    <n v="64.625635808748726"/>
    <x v="6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.3740000000000001"/>
    <n v="69.569620253164558"/>
    <x v="6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.2802667999999999"/>
    <n v="75.133028169014082"/>
    <x v="6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.7067999999999999"/>
    <n v="140.97916666666666"/>
    <x v="6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.0640000000000001"/>
    <n v="49.472392638036808"/>
    <x v="6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.600976000000001"/>
    <n v="53.865251485148519"/>
    <x v="6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.5"/>
    <n v="4.5712530712530715"/>
    <x v="6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.7702"/>
    <n v="65.00344827586207"/>
    <x v="6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.47025"/>
    <n v="53.475252525252522"/>
    <x v="6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.0012000000000001"/>
    <n v="43.912280701754383"/>
    <x v="6"/>
    <s v="tabletop games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.0445405405405406"/>
    <n v="50.852631578947367"/>
    <x v="6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.0721428571428571"/>
    <n v="58.6328125"/>
    <x v="6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.6877142857142857"/>
    <n v="32.81666666666667"/>
    <x v="6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.7511200000000002"/>
    <n v="426.93169877408059"/>
    <x v="6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.3444929411764706"/>
    <n v="23.808729166666669"/>
    <x v="6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.722777777777778"/>
    <n v="98.413654618473899"/>
    <x v="6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.1268750000000001"/>
    <n v="107.32142857142857"/>
    <x v="6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.5979999999999999"/>
    <n v="11.67005076142132"/>
    <x v="6"/>
    <s v="tabletop gam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.8665822784810127"/>
    <n v="41.782287822878232"/>
    <x v="6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.2270833333333333"/>
    <n v="21.38"/>
    <x v="6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.3613999999999997"/>
    <n v="94.103550295857985"/>
    <x v="6"/>
    <s v="tabletop games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.4650000000000001"/>
    <n v="15.721951219512196"/>
    <x v="6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.670999999999999"/>
    <n v="90.635922330097088"/>
    <x v="6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.2692000000000001"/>
    <n v="97.297619047619051"/>
    <x v="6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.7949999999999999"/>
    <n v="37.11904761904762"/>
    <x v="6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.5415151515151515"/>
    <n v="28.104972375690608"/>
    <x v="6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.1554666666666666"/>
    <n v="144.43333333333334"/>
    <x v="6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.8003333333333333"/>
    <n v="24.274157303370785"/>
    <x v="6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.9849999999999999"/>
    <n v="35.117647058823529"/>
    <x v="6"/>
    <s v="tabletop games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.2026666666666666"/>
    <n v="24.762886597938145"/>
    <x v="6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.80525"/>
    <n v="188.37871287128712"/>
    <x v="6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.026"/>
    <n v="148.08247422680412"/>
    <x v="6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.016400000000001"/>
    <n v="49.934589800443462"/>
    <x v="6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.2024800000000004"/>
    <n v="107.82155688622754"/>
    <x v="6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.8309000000000002"/>
    <n v="42.63403614457831"/>
    <x v="6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.566000000000001"/>
    <n v="14.370762711864407"/>
    <x v="6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.2035999999999998"/>
    <n v="37.476190476190474"/>
    <x v="6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.196"/>
    <n v="30.202020202020201"/>
    <x v="6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.0776923076923079"/>
    <n v="33.550632911392405"/>
    <x v="6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.0581826105905425"/>
    <n v="64.74666666666667"/>
    <x v="6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.4108235294117648"/>
    <n v="57.932367149758456"/>
    <x v="6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.7069999999999999"/>
    <n v="53.078431372549019"/>
    <x v="6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.538"/>
    <n v="48.0625"/>
    <x v="6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.0357653061224488"/>
    <n v="82.396874999999994"/>
    <x v="6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.85"/>
    <n v="50.454545454545453"/>
    <x v="4"/>
    <s v="rock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.8533333333333333"/>
    <n v="115.83333333333333"/>
    <x v="4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.0085533333333332"/>
    <n v="63.03458333333333"/>
    <x v="4"/>
    <s v="rock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.0622116666666668"/>
    <n v="108.02152542372882"/>
    <x v="4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.2136666666666667"/>
    <n v="46.088607594936711"/>
    <x v="4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.0006666666666666"/>
    <n v="107.21428571428571"/>
    <x v="4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.1997755555555556"/>
    <n v="50.9338679245283"/>
    <x v="4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.0009999999999999"/>
    <n v="40.04"/>
    <x v="4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.0740000000000001"/>
    <n v="64.44"/>
    <x v="4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.0406666666666666"/>
    <n v="53.827586206896555"/>
    <x v="4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.728"/>
    <n v="100.46511627906976"/>
    <x v="4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.072505"/>
    <n v="46.630652173913049"/>
    <x v="4"/>
    <s v="rock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.0823529411764705"/>
    <n v="34.074074074074076"/>
    <x v="4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.4608079999999999"/>
    <n v="65.214642857142863"/>
    <x v="4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.2524999999999999"/>
    <n v="44.205882352941174"/>
    <x v="4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.4907142857142857"/>
    <n v="71.965517241379317"/>
    <x v="4"/>
    <s v="rock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.006"/>
    <n v="52.94736842105263"/>
    <x v="4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.0507333333333333"/>
    <n v="109.45138888888889"/>
    <x v="4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.5016666666666665"/>
    <n v="75.035714285714292"/>
    <x v="4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.0125"/>
    <n v="115.71428571428571"/>
    <x v="4"/>
    <s v="rock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.336044"/>
    <n v="31.659810426540286"/>
    <x v="4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.7065217391304348"/>
    <n v="46.176470588235297"/>
    <x v="4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.0935829457364341"/>
    <n v="68.481650485436887"/>
    <x v="4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.0070033333333335"/>
    <n v="53.469203539823013"/>
    <x v="4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.0122777777777778"/>
    <n v="109.10778443113773"/>
    <x v="4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.0675857142857144"/>
    <n v="51.185616438356163"/>
    <x v="4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.0665777537961894"/>
    <n v="27.936800000000002"/>
    <x v="4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.0130622"/>
    <n v="82.496921824104234"/>
    <x v="4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.0667450000000001"/>
    <n v="59.817476635514019"/>
    <x v="4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.288397837837838"/>
    <n v="64.816470588235291"/>
    <x v="4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.0411111111111111"/>
    <n v="90.09615384615384"/>
    <x v="4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.0786666666666667"/>
    <n v="40.962025316455694"/>
    <x v="4"/>
    <s v="indie rock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.7584040000000001"/>
    <n v="56.000127388535034"/>
    <x v="4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.5697000000000001"/>
    <n v="37.672800000000002"/>
    <x v="4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.026"/>
    <n v="40.078125"/>
    <x v="4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.0404266666666666"/>
    <n v="78.031999999999996"/>
    <x v="4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.04"/>
    <n v="18.90909090909091"/>
    <x v="4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.2105999999999999"/>
    <n v="37.134969325153371"/>
    <x v="4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.077"/>
    <n v="41.961038961038959"/>
    <x v="4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.0866"/>
    <n v="61.044943820224717"/>
    <x v="4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0.39120962394619685"/>
    <n v="64.53125"/>
    <x v="7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8E-2"/>
    <n v="21.25"/>
    <x v="7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0.48"/>
    <n v="30"/>
    <x v="7"/>
    <s v="small batch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0.20733333333333334"/>
    <n v="25.491803278688526"/>
    <x v="7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0.08"/>
    <n v="11.428571428571429"/>
    <x v="7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7.1999999999999998E-3"/>
    <n v="108"/>
    <x v="7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.2609431428571432"/>
    <n v="54.883162444113267"/>
    <x v="7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.5445000000000002"/>
    <n v="47.383612662942269"/>
    <x v="7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.0591999999999999"/>
    <n v="211.84"/>
    <x v="7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.0242285714285715"/>
    <n v="219.92638036809817"/>
    <x v="7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.4431375"/>
    <n v="40.795406360424032"/>
    <x v="7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.06308"/>
    <n v="75.502840909090907"/>
    <x v="7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.1216666666666666"/>
    <n v="13.542553191489361"/>
    <x v="7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.0195000000000001"/>
    <n v="60.865671641791046"/>
    <x v="7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.0227200000000001"/>
    <n v="115.69230769230769"/>
    <x v="7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.2073254999999996"/>
    <n v="48.104623556581984"/>
    <x v="7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.1065833333333333"/>
    <n v="74.184357541899445"/>
    <x v="7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.0114333333333334"/>
    <n v="123.34552845528455"/>
    <x v="7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.9420799999999998"/>
    <n v="66.623188405797094"/>
    <x v="7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.0577749999999999"/>
    <n v="104.99007444168734"/>
    <x v="7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e v="#DIV/0!"/>
    <x v="2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e v="#DIV/0!"/>
    <x v="2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0.03"/>
    <n v="300"/>
    <x v="2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1E-3"/>
    <n v="1"/>
    <x v="2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e v="#DIV/0!"/>
    <x v="2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4999999999999997E-4"/>
    <n v="13"/>
    <x v="2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4999999999999999E-2"/>
    <n v="15"/>
    <x v="2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3.8571428571428572E-3"/>
    <n v="54"/>
    <x v="2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e v="#DIV/0!"/>
    <x v="2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e v="#DIV/0!"/>
    <x v="2"/>
    <s v="web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5.7142857142857143E-3"/>
    <n v="15.428571428571429"/>
    <x v="2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e v="#DIV/0!"/>
    <x v="2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e v="#DIV/0!"/>
    <x v="2"/>
    <s v="web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9E-4"/>
    <n v="25"/>
    <x v="2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6.875E-3"/>
    <n v="27.5"/>
    <x v="2"/>
    <s v="web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e v="#DIV/0!"/>
    <x v="2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e v="#DIV/0!"/>
    <x v="2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e v="#DIV/0!"/>
    <x v="2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0.14680000000000001"/>
    <n v="367"/>
    <x v="2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4.0000000000000002E-4"/>
    <n v="2"/>
    <x v="2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e v="#DIV/0!"/>
    <x v="2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0.2857142857142857"/>
    <n v="60"/>
    <x v="2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e v="#DIV/0!"/>
    <x v="2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e v="#DIV/0!"/>
    <x v="2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e v="#DIV/0!"/>
    <x v="2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0.1052"/>
    <n v="97.407407407407405"/>
    <x v="2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E-2"/>
    <n v="47.857142857142854"/>
    <x v="2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2.5000000000000001E-3"/>
    <n v="50"/>
    <x v="2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e v="#DIV/0!"/>
    <x v="2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3.2799999999999999E-3"/>
    <n v="20.5"/>
    <x v="2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e v="#DIV/0!"/>
    <x v="2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3E-2"/>
    <n v="30"/>
    <x v="2"/>
    <s v="web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8E-5"/>
    <n v="50"/>
    <x v="2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5E-4"/>
    <n v="10"/>
    <x v="2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e v="#DIV/0!"/>
    <x v="2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0.10877666666666666"/>
    <n v="81.582499999999996"/>
    <x v="2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e v="#DIV/0!"/>
    <x v="2"/>
    <s v="web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e v="#DIV/0!"/>
    <x v="2"/>
    <s v="web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e v="#DIV/0!"/>
    <x v="2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3.6666666666666666E-3"/>
    <n v="18.333333333333332"/>
    <x v="2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E-2"/>
    <n v="224.42857142857142"/>
    <x v="2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000000000000001E-2"/>
    <n v="37.5"/>
    <x v="2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7E-2"/>
    <n v="145"/>
    <x v="2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8.0000000000000002E-3"/>
    <n v="1"/>
    <x v="2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4E-2"/>
    <n v="112.57142857142857"/>
    <x v="2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e v="#DIV/0!"/>
    <x v="2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6.8399999999999997E-3"/>
    <n v="342"/>
    <x v="2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3E-2"/>
    <n v="57.875"/>
    <x v="2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1.8749999999999999E-3"/>
    <n v="30"/>
    <x v="2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e v="#DIV/0!"/>
    <x v="2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1.25E-3"/>
    <n v="25"/>
    <x v="2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e v="#DIV/0!"/>
    <x v="2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5.0000000000000001E-4"/>
    <n v="50"/>
    <x v="2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5.9999999999999995E-4"/>
    <n v="1.5"/>
    <x v="2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e v="#DIV/0!"/>
    <x v="2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2E-3"/>
    <n v="10"/>
    <x v="2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e v="#DIV/0!"/>
    <x v="2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e v="#DIV/0!"/>
    <x v="2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e v="#DIV/0!"/>
    <x v="2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e v="#DIV/0!"/>
    <x v="2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7.1785714285714283E-3"/>
    <n v="22.333333333333332"/>
    <x v="7"/>
    <s v="food trucks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4.3333333333333331E-3"/>
    <n v="52"/>
    <x v="7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0.16833333333333333"/>
    <n v="16.833333333333332"/>
    <x v="7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e v="#DIV/0!"/>
    <x v="7"/>
    <s v="food truck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0.22520000000000001"/>
    <n v="56.3"/>
    <x v="7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0.41384615384615386"/>
    <n v="84.0625"/>
    <x v="7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0.25259090909090909"/>
    <n v="168.39393939393941"/>
    <x v="7"/>
    <s v="food truck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2E-3"/>
    <n v="15"/>
    <x v="7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4E-2"/>
    <n v="76.666666666666671"/>
    <x v="7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e v="#DIV/0!"/>
    <x v="7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6.0400000000000002E-3"/>
    <n v="50.333333333333336"/>
    <x v="7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e v="#DIV/0!"/>
    <x v="7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8.3333333333333332E-3"/>
    <n v="8.3333333333333339"/>
    <x v="7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5E-2"/>
    <n v="35.384615384615387"/>
    <x v="7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5.5833333333333334E-3"/>
    <n v="55.833333333333336"/>
    <x v="7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4"/>
    <n v="5"/>
    <x v="7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e v="#DIV/0!"/>
    <x v="7"/>
    <s v="food trucks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2.0000000000000001E-4"/>
    <n v="1"/>
    <x v="7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e v="#DIV/0!"/>
    <x v="7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0.14825133372851215"/>
    <n v="69.472222222222229"/>
    <x v="7"/>
    <s v="food trucks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4"/>
    <n v="1"/>
    <x v="7"/>
    <s v="food trucks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2E-3"/>
    <n v="1"/>
    <x v="7"/>
    <s v="food truck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4"/>
    <n v="8"/>
    <x v="7"/>
    <s v="food trucks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E-2"/>
    <n v="34.444444444444443"/>
    <x v="7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4"/>
    <n v="1"/>
    <x v="7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e v="#DIV/0!"/>
    <x v="7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.0000000000000002E-5"/>
    <n v="1"/>
    <x v="7"/>
    <s v="food trucks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5"/>
    <n v="1"/>
    <x v="7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E-2"/>
    <n v="501.25"/>
    <x v="7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7.0000000000000001E-3"/>
    <n v="10.5"/>
    <x v="7"/>
    <s v="food trucks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.0000000000000002E-5"/>
    <n v="1"/>
    <x v="7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4"/>
    <n v="1"/>
    <x v="7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e v="#DIV/0!"/>
    <x v="7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1.2999999999999999E-3"/>
    <n v="13"/>
    <x v="7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4.8960000000000002E-3"/>
    <n v="306"/>
    <x v="7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2E-4"/>
    <n v="22.5"/>
    <x v="7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e v="#DIV/0!"/>
    <x v="7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3.3333333333333335E-3"/>
    <n v="50"/>
    <x v="7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e v="#DIV/0!"/>
    <x v="7"/>
    <s v="food truck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2E-3"/>
    <n v="5"/>
    <x v="7"/>
    <s v="food trucks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.0788"/>
    <n v="74.22935779816514"/>
    <x v="7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.2594166666666666"/>
    <n v="81.252688172043008"/>
    <x v="7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.0251494999999999"/>
    <n v="130.23469453376205"/>
    <x v="7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.0860000000000001"/>
    <n v="53.409836065573771"/>
    <x v="7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.728"/>
    <n v="75.130434782608702"/>
    <x v="7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.6798"/>
    <n v="75.666666666666671"/>
    <x v="7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.2720000000000002"/>
    <n v="31.691394658753708"/>
    <x v="7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.075"/>
    <n v="47.777777777777779"/>
    <x v="7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.08"/>
    <n v="90"/>
    <x v="7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.0153353333333335"/>
    <n v="149.31401960784314"/>
    <x v="7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.1545000000000001"/>
    <n v="62.06989247311828"/>
    <x v="7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.335"/>
    <n v="53.4"/>
    <x v="7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.5469999999999999"/>
    <n v="69.268656716417908"/>
    <x v="7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.0084571428571429"/>
    <n v="271.50769230769231"/>
    <x v="7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.82"/>
    <n v="34.125"/>
    <x v="7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.8086666666666666"/>
    <n v="40.492537313432834"/>
    <x v="7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.0230434782608695"/>
    <n v="189.75806451612902"/>
    <x v="7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.1017999999999999"/>
    <n v="68.862499999999997"/>
    <x v="7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.0225"/>
    <n v="108.77659574468085"/>
    <x v="7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.0078823529411765"/>
    <n v="125.98529411764706"/>
    <x v="7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.038"/>
    <n v="90.523255813953483"/>
    <x v="4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.1070833333333334"/>
    <n v="28.880434782608695"/>
    <x v="4"/>
    <s v="indie rock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.1625000000000001"/>
    <n v="31"/>
    <x v="4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.111"/>
    <n v="51.674418604651166"/>
    <x v="4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.8014285714285714"/>
    <n v="26.270833333333332"/>
    <x v="4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"/>
    <n v="48.07692307692308"/>
    <x v="4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.1850000000000001"/>
    <n v="27.558139534883722"/>
    <x v="4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.0721700000000001"/>
    <n v="36.97137931034483"/>
    <x v="4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.1366666666666667"/>
    <n v="29.021276595744681"/>
    <x v="4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.0316400000000001"/>
    <n v="28.65666666666667"/>
    <x v="4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.28"/>
    <n v="37.647058823529413"/>
    <x v="4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.3576026666666667"/>
    <n v="97.904038461538462"/>
    <x v="4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"/>
    <n v="42.553191489361701"/>
    <x v="4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.0000360000000001"/>
    <n v="131.58368421052631"/>
    <x v="4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.0471999999999999"/>
    <n v="32.320987654320987"/>
    <x v="4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.050225"/>
    <n v="61.103999999999999"/>
    <x v="4"/>
    <s v="indie rock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.7133333333333334"/>
    <n v="31.341463414634145"/>
    <x v="4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.2749999999999999"/>
    <n v="129.1139240506329"/>
    <x v="4"/>
    <s v="indie rock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.3344333333333334"/>
    <n v="25.020624999999999"/>
    <x v="4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"/>
    <n v="250"/>
    <x v="4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.1291099999999998"/>
    <n v="47.541473684210523"/>
    <x v="4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.0009999999999999"/>
    <n v="40.04"/>
    <x v="4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.1372727272727272"/>
    <n v="65.84210526315789"/>
    <x v="4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.1931742857142855"/>
    <n v="46.401222222222216"/>
    <x v="4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.0325"/>
    <n v="50.365853658536587"/>
    <x v="4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.6566666666666667"/>
    <n v="26.566666666666666"/>
    <x v="4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.0005066666666667"/>
    <n v="39.493684210526318"/>
    <x v="4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.0669999999999999"/>
    <n v="49.246153846153845"/>
    <x v="4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.3367142857142857"/>
    <n v="62.38"/>
    <x v="4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.214"/>
    <n v="37.9375"/>
    <x v="4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.032"/>
    <n v="51.6"/>
    <x v="4"/>
    <s v="indie rock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.25"/>
    <n v="27.777777777777779"/>
    <x v="4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.2869999999999999"/>
    <n v="99.382239382239376"/>
    <x v="4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.0100533333333332"/>
    <n v="38.848205128205123"/>
    <x v="4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.2753666666666665"/>
    <n v="45.548809523809524"/>
    <x v="4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"/>
    <n v="600"/>
    <x v="4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.127715"/>
    <n v="80.551071428571419"/>
    <x v="4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.056"/>
    <n v="52.8"/>
    <x v="4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.0262500000000001"/>
    <n v="47.676470588235297"/>
    <x v="4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.1333333333333333"/>
    <n v="23.448275862068964"/>
    <x v="4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5E-2"/>
    <n v="40.142857142857146"/>
    <x v="7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1E-4"/>
    <n v="17.2"/>
    <x v="7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e v="#DIV/0!"/>
    <x v="7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e v="#DIV/0!"/>
    <x v="7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e v="#DIV/0!"/>
    <x v="7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6.0000000000000001E-3"/>
    <n v="15"/>
    <x v="7"/>
    <s v="restaurants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e v="#DIV/0!"/>
    <x v="7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e v="#DIV/0!"/>
    <x v="7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E-2"/>
    <n v="35.714285714285715"/>
    <x v="7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1.5E-3"/>
    <n v="37.5"/>
    <x v="7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e v="#DIV/0!"/>
    <x v="7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e v="#DIV/0!"/>
    <x v="7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e v="#DIV/0!"/>
    <x v="7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E-2"/>
    <n v="52.5"/>
    <x v="7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0.186"/>
    <n v="77.5"/>
    <x v="7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e v="#DIV/0!"/>
    <x v="7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6E-2"/>
    <n v="53.545454545454547"/>
    <x v="7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e v="#DIV/0!"/>
    <x v="7"/>
    <s v="restaurant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1E-4"/>
    <n v="16.25"/>
    <x v="7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e v="#DIV/0!"/>
    <x v="7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.0948792000000001"/>
    <n v="103.68174242424243"/>
    <x v="4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"/>
    <n v="185.18518518518519"/>
    <x v="4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.5644444444444445"/>
    <n v="54.153846153846153"/>
    <x v="4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.016"/>
    <n v="177.2093023255814"/>
    <x v="4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.00325"/>
    <n v="100.325"/>
    <x v="4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.1294999999999999"/>
    <n v="136.90909090909091"/>
    <x v="4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.02125"/>
    <n v="57.535211267605632"/>
    <x v="4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.0724974999999999"/>
    <n v="52.962839506172834"/>
    <x v="4"/>
    <s v="classical music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.0428333333333333"/>
    <n v="82.328947368421055"/>
    <x v="4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"/>
    <n v="135.41666666666666"/>
    <x v="4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.004"/>
    <n v="74.06557377049181"/>
    <x v="4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.26125"/>
    <n v="84.083333333333329"/>
    <x v="4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.1066666666666667"/>
    <n v="61.029411764705884"/>
    <x v="4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.05"/>
    <n v="150"/>
    <x v="4"/>
    <s v="classical music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.03775"/>
    <n v="266.08974358974359"/>
    <x v="4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.1599999999999999"/>
    <n v="7.25"/>
    <x v="4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.1000000000000001"/>
    <n v="100"/>
    <x v="4"/>
    <s v="classical music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.130176111111111"/>
    <n v="109.96308108108107"/>
    <x v="4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.0024999999999999"/>
    <n v="169.91525423728814"/>
    <x v="4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.034"/>
    <n v="95.740740740740748"/>
    <x v="4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.0702857142857143"/>
    <n v="59.460317460317462"/>
    <x v="4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.0357142857142858"/>
    <n v="55.769230769230766"/>
    <x v="4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.5640000000000001"/>
    <n v="30.076923076923077"/>
    <x v="4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.0082"/>
    <n v="88.438596491228068"/>
    <x v="4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.9530000000000001"/>
    <n v="64.032786885245898"/>
    <x v="4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.1171428571428572"/>
    <n v="60.153846153846153"/>
    <x v="4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.1985454545454546"/>
    <n v="49.194029850746269"/>
    <x v="4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.0185"/>
    <n v="165.16216216216216"/>
    <x v="4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.0280254777070064"/>
    <n v="43.621621621621621"/>
    <x v="4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.0084615384615385"/>
    <n v="43.7"/>
    <x v="4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.0273469387755103"/>
    <n v="67.419642857142861"/>
    <x v="4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.0649999999999999"/>
    <n v="177.5"/>
    <x v="4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.5553333333333332"/>
    <n v="38.883333333333333"/>
    <x v="4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.228"/>
    <n v="54.985074626865675"/>
    <x v="4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.0734999999999999"/>
    <n v="61.342857142857142"/>
    <x v="4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.0550335570469798"/>
    <n v="23.117647058823529"/>
    <x v="4"/>
    <s v="classical music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.1844444444444444"/>
    <n v="29.611111111111111"/>
    <x v="4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.0888"/>
    <n v="75.611111111111114"/>
    <x v="4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.1125"/>
    <n v="35.6"/>
    <x v="4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.0009999999999999"/>
    <n v="143"/>
    <x v="4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e v="#DIV/0!"/>
    <x v="7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7.4999999999999997E-3"/>
    <n v="25"/>
    <x v="7"/>
    <s v="food trucks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e v="#DIV/0!"/>
    <x v="7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e v="#DIV/0!"/>
    <x v="7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0.01"/>
    <n v="100"/>
    <x v="7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e v="#DIV/0!"/>
    <x v="7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2.6666666666666666E-3"/>
    <n v="60"/>
    <x v="7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5.0000000000000001E-3"/>
    <n v="50"/>
    <x v="7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6E-2"/>
    <n v="72.5"/>
    <x v="7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8.4285714285714294E-3"/>
    <n v="29.5"/>
    <x v="7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2.5000000000000001E-3"/>
    <n v="62.5"/>
    <x v="7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e v="#DIV/0!"/>
    <x v="7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e v="#DIV/0!"/>
    <x v="7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e v="#DIV/0!"/>
    <x v="7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e v="#DIV/0!"/>
    <x v="7"/>
    <s v="food trucks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e v="#DIV/0!"/>
    <x v="7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e v="#DIV/0!"/>
    <x v="7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e v="#DIV/0!"/>
    <x v="7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1.3849999999999999E-3"/>
    <n v="23.083333333333332"/>
    <x v="7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6.0000000000000001E-3"/>
    <n v="25.5"/>
    <x v="7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0.106"/>
    <n v="48.18181818181818"/>
    <x v="7"/>
    <s v="food trucks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2E-5"/>
    <n v="1"/>
    <x v="7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5.0000000000000001E-3"/>
    <n v="1"/>
    <x v="7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e v="#DIV/0!"/>
    <x v="7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1.6666666666666668E-3"/>
    <n v="50"/>
    <x v="7"/>
    <s v="food truck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1.6666666666666668E-3"/>
    <n v="5"/>
    <x v="7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1E-2"/>
    <n v="202.83333333333334"/>
    <x v="7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31E-2"/>
    <n v="29.125"/>
    <x v="7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1E-4"/>
    <n v="5"/>
    <x v="7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e v="#DIV/0!"/>
    <x v="7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3E-2"/>
    <n v="13"/>
    <x v="7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1.6666666666666668E-3"/>
    <n v="50"/>
    <x v="7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e v="#DIV/0!"/>
    <x v="7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00000000000001E-5"/>
    <n v="1"/>
    <x v="7"/>
    <s v="food trucks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0.12166666666666667"/>
    <n v="96.05263157894737"/>
    <x v="7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0.23588571428571428"/>
    <n v="305.77777777777777"/>
    <x v="7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4E-2"/>
    <n v="12.142857142857142"/>
    <x v="7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0.39"/>
    <n v="83.571428571428569"/>
    <x v="7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9.9546510341776348E-3"/>
    <n v="18"/>
    <x v="7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7E-2"/>
    <n v="115.53333333333333"/>
    <x v="7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.6139999999999999"/>
    <n v="21.900662251655628"/>
    <x v="2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.2609166666666667"/>
    <n v="80.022494887525568"/>
    <x v="2"/>
    <s v="space exploration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.0148571428571429"/>
    <n v="35.520000000000003"/>
    <x v="2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.0421799999999999"/>
    <n v="64.933333333333323"/>
    <x v="2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.0742157000000001"/>
    <n v="60.965703745743475"/>
    <x v="2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.1005454545454545"/>
    <n v="31.444155844155844"/>
    <x v="2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.077"/>
    <n v="81.949748743718587"/>
    <x v="2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.2392500000000002"/>
    <n v="58.92763157894737"/>
    <x v="2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.038011142857143"/>
    <n v="157.29347633136095"/>
    <x v="2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.4132510432681749"/>
    <n v="55.758509532062391"/>
    <x v="2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.906363636363636"/>
    <n v="83.802893802893806"/>
    <x v="2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.7176130000000001"/>
    <n v="58.422210884353746"/>
    <x v="2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.0101333333333333"/>
    <n v="270.57142857142856"/>
    <x v="2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.02"/>
    <n v="107.1"/>
    <x v="2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.6976511744127936"/>
    <n v="47.180555555555557"/>
    <x v="2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.14534"/>
    <n v="120.30882352941177"/>
    <x v="2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.7759999999999998"/>
    <n v="27.59748427672956"/>
    <x v="2"/>
    <s v="space exploration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.0538666666666667"/>
    <n v="205.2987012987013"/>
    <x v="2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.8839999999999999"/>
    <n v="35.547169811320757"/>
    <x v="2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.436523076923077"/>
    <n v="74.639488409272587"/>
    <x v="2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.4588000000000001"/>
    <n v="47.058064516129029"/>
    <x v="2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.3118399999999999"/>
    <n v="26.591351351351353"/>
    <x v="2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.1399999999999999"/>
    <n v="36.774193548387096"/>
    <x v="2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.794206249999998"/>
    <n v="31.820544982698959"/>
    <x v="2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.56"/>
    <n v="27.576923076923077"/>
    <x v="2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.1200000000000001"/>
    <n v="56"/>
    <x v="2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.4666666666666668"/>
    <n v="21.555555555555557"/>
    <x v="2"/>
    <s v="space exploration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.1036948748510131"/>
    <n v="44.095238095238095"/>
    <x v="2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.2774000000000001"/>
    <n v="63.87"/>
    <x v="2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.579"/>
    <n v="38.987654320987652"/>
    <x v="2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.1466525000000001"/>
    <n v="80.185489510489504"/>
    <x v="2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.3700934579439252"/>
    <n v="34.904761904761905"/>
    <x v="2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.5461999999999998"/>
    <n v="89.100502512562812"/>
    <x v="2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.0602150537634409"/>
    <n v="39.44"/>
    <x v="2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"/>
    <n v="136.9047619047619"/>
    <x v="2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.873"/>
    <n v="37.46"/>
    <x v="2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.6619999999999999"/>
    <n v="31.96153846153846"/>
    <x v="2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.0172910662824208"/>
    <n v="25.214285714285715"/>
    <x v="2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.64"/>
    <n v="10.040816326530612"/>
    <x v="2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.0566666666666666"/>
    <n v="45.94202898550725"/>
    <x v="2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0.01"/>
    <n v="15"/>
    <x v="2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e v="#DIV/0!"/>
    <x v="2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0.33559730999999998"/>
    <n v="223.58248500999335"/>
    <x v="2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3E-2"/>
    <n v="39.480769230769234"/>
    <x v="2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0.105"/>
    <n v="91.304347826086953"/>
    <x v="2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39999999999E-2"/>
    <n v="78.666205607476627"/>
    <x v="2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E-2"/>
    <n v="12"/>
    <x v="2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8.8333333333333337E-3"/>
    <n v="17.666666666666668"/>
    <x v="2"/>
    <s v="space exploration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04E-4"/>
    <n v="41.333333333333336"/>
    <x v="2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5.966666666666667E-3"/>
    <n v="71.599999999999994"/>
    <x v="2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4E-2"/>
    <n v="307.8235294117647"/>
    <x v="2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8.8500000000000002E-3"/>
    <n v="80.454545454545453"/>
    <x v="2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0.1152156862745098"/>
    <n v="83.942857142857136"/>
    <x v="2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4"/>
    <n v="8.5"/>
    <x v="2"/>
    <s v="space exploration"/>
    <x v="2650"/>
    <d v="2015-02-20T14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0.21033333333333334"/>
    <n v="73.372093023255815"/>
    <x v="2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0.11436666666666667"/>
    <n v="112.86184210526316"/>
    <x v="2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0.18737933333333334"/>
    <n v="95.277627118644077"/>
    <x v="2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56E-4"/>
    <n v="22.75"/>
    <x v="2"/>
    <s v="space exploration"/>
    <x v="2654"/>
    <d v="2016-06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E-2"/>
    <n v="133.30000000000001"/>
    <x v="2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E-4"/>
    <n v="3.8"/>
    <x v="2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.0289999999999999"/>
    <n v="85.75"/>
    <x v="2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.0680000000000001"/>
    <n v="267"/>
    <x v="2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.0459624999999999"/>
    <n v="373.55803571428572"/>
    <x v="2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.0342857142857143"/>
    <n v="174.03846153846155"/>
    <x v="2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.2314285714285715"/>
    <n v="93.695652173913047"/>
    <x v="2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.592951"/>
    <n v="77.327718446601949"/>
    <x v="2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.1066666666666667"/>
    <n v="92.222222222222229"/>
    <x v="2"/>
    <s v="makerspaces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.7070000000000001"/>
    <n v="60.964285714285715"/>
    <x v="2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.25125"/>
    <n v="91"/>
    <x v="2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2E-2"/>
    <n v="41.583333333333336"/>
    <x v="2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0.11344"/>
    <n v="33.761904761904759"/>
    <x v="2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0.33189999999999997"/>
    <n v="70.61702127659575"/>
    <x v="2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0.27579999999999999"/>
    <n v="167.15151515151516"/>
    <x v="2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0.62839999999999996"/>
    <n v="128.61988304093566"/>
    <x v="2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3E-2"/>
    <n v="65.41379310344827"/>
    <x v="2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0.50380952380952382"/>
    <n v="117.55555555555556"/>
    <x v="2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0.17512820512820512"/>
    <n v="126.48148148148148"/>
    <x v="2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0000000000001E-4"/>
    <n v="550"/>
    <x v="2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3.3E-3"/>
    <n v="44"/>
    <x v="2"/>
    <s v="makerspaces"/>
    <x v="2675"/>
    <d v="2015-01-29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8.6250000000000007E-3"/>
    <n v="69"/>
    <x v="2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6.875E-3"/>
    <n v="27.5"/>
    <x v="7"/>
    <s v="food truck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0.28299999999999997"/>
    <n v="84.9"/>
    <x v="7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2.3999999999999998E-3"/>
    <n v="12"/>
    <x v="7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9E-2"/>
    <n v="200"/>
    <x v="7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2.0000000000000001E-4"/>
    <n v="10"/>
    <x v="7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e v="#DIV/0!"/>
    <x v="7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e v="#DIV/0!"/>
    <x v="7"/>
    <s v="food trucks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1.48E-3"/>
    <n v="5.2857142857142856"/>
    <x v="7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5"/>
    <n v="1"/>
    <x v="7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0.107325"/>
    <n v="72.762711864406782"/>
    <x v="7"/>
    <s v="food trucks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4E-4"/>
    <n v="17.5"/>
    <x v="7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7.1428571428571426E-3"/>
    <n v="25"/>
    <x v="7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8.0000000000000002E-3"/>
    <n v="13.333333333333334"/>
    <x v="7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5"/>
    <n v="1"/>
    <x v="7"/>
    <s v="food truck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4.7333333333333333E-3"/>
    <n v="23.666666666666668"/>
    <x v="7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00000000000002E-2"/>
    <n v="89.21052631578948"/>
    <x v="7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0.26352173913043481"/>
    <n v="116.55769230769231"/>
    <x v="7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3.2512500000000002E-3"/>
    <n v="13.005000000000001"/>
    <x v="7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e v="#DIV/0!"/>
    <x v="7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7.0007000700070005E-3"/>
    <n v="17.5"/>
    <x v="7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0.46176470588235297"/>
    <n v="34.130434782608695"/>
    <x v="1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0.34410000000000002"/>
    <n v="132.34615384615384"/>
    <x v="1"/>
    <s v="spac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.0375000000000001"/>
    <n v="922.22222222222217"/>
    <x v="1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5E-2"/>
    <n v="163.57142857142858"/>
    <x v="1"/>
    <s v="spaces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0.10539393939393939"/>
    <n v="217.375"/>
    <x v="1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.1229714285714285"/>
    <n v="149.44486692015209"/>
    <x v="1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.50844625"/>
    <n v="71.237487309644663"/>
    <x v="1"/>
    <s v="spac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.3321535"/>
    <n v="44.464318398474738"/>
    <x v="1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.01606"/>
    <n v="164.94480519480518"/>
    <x v="1"/>
    <s v="spaces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.5390035000000002"/>
    <n v="84.871516544117654"/>
    <x v="1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.007161125319693"/>
    <n v="53.945205479452056"/>
    <x v="1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.3138181818181818"/>
    <n v="50.531468531468533"/>
    <x v="1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.0224133333333334"/>
    <n v="108.00140845070422"/>
    <x v="1"/>
    <s v="spaces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.1635599999999999"/>
    <n v="95.373770491803285"/>
    <x v="1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.6462241666666664"/>
    <n v="57.631016333938291"/>
    <x v="1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.1998010000000001"/>
    <n v="64.160481283422456"/>
    <x v="1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.2010400000000001"/>
    <n v="92.387692307692305"/>
    <x v="1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.0358333333333334"/>
    <n v="125.97972972972973"/>
    <x v="1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.0883333333333334"/>
    <n v="94.637681159420296"/>
    <x v="1"/>
    <s v="spac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.1812400000000001"/>
    <n v="170.69942196531792"/>
    <x v="1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.62"/>
    <n v="40.762081784386616"/>
    <x v="2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.5253999999999999"/>
    <n v="68.254054054054052"/>
    <x v="2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.4005000000000001"/>
    <n v="95.48863636363636"/>
    <x v="2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.9687520259319289"/>
    <n v="7.1902649656526005"/>
    <x v="2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.445425"/>
    <n v="511.65486725663715"/>
    <x v="2"/>
    <s v="hardware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.05745"/>
    <n v="261.74504950495049"/>
    <x v="2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.9321000000000002"/>
    <n v="69.760961810466767"/>
    <x v="2"/>
    <s v="hardware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.0182666666666669"/>
    <n v="77.229591836734699"/>
    <x v="2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.0444"/>
    <n v="340.56521739130437"/>
    <x v="2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.7029262962962963"/>
    <n v="67.417903225806455"/>
    <x v="2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.0430333333333333"/>
    <n v="845.70270270270271"/>
    <x v="2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.1825000000000001"/>
    <n v="97.191780821917803"/>
    <x v="2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.07538"/>
    <n v="451.84033613445376"/>
    <x v="2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"/>
    <n v="138.66871165644173"/>
    <x v="2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.7813466666666677"/>
    <n v="21.640147492625371"/>
    <x v="2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.2290000000000001"/>
    <n v="169.51724137931035"/>
    <x v="2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.4606080000000001"/>
    <n v="161.88210526315791"/>
    <x v="2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.4794"/>
    <n v="493.13333333333333"/>
    <x v="2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.8409090909090908"/>
    <n v="22.120418848167539"/>
    <x v="2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.0333333333333334"/>
    <n v="18.235294117647058"/>
    <x v="2"/>
    <s v="hardware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4.3750000000000004E-3"/>
    <n v="8.75"/>
    <x v="3"/>
    <s v="children's books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0.29239999999999999"/>
    <n v="40.611111111111114"/>
    <x v="3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e v="#DIV/0!"/>
    <x v="3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499999999998E-2"/>
    <n v="37.954545454545453"/>
    <x v="3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0.21887499999999999"/>
    <n v="35.734693877551024"/>
    <x v="3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0.26700000000000002"/>
    <n v="42.157894736842103"/>
    <x v="3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0.28000000000000003"/>
    <n v="35"/>
    <x v="3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E-2"/>
    <n v="13.25"/>
    <x v="3"/>
    <s v="children's books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E-2"/>
    <n v="55"/>
    <x v="3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e v="#DIV/0!"/>
    <x v="3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e v="#DIV/0!"/>
    <x v="3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0.11458333333333333"/>
    <n v="39.285714285714285"/>
    <x v="3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0.19"/>
    <n v="47.5"/>
    <x v="3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e v="#DIV/0!"/>
    <x v="3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0.52"/>
    <n v="17.333333333333332"/>
    <x v="3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0.1048"/>
    <n v="31.757575757575758"/>
    <x v="3"/>
    <s v="children's books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6.6666666666666671E-3"/>
    <n v="5"/>
    <x v="3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0.11700000000000001"/>
    <n v="39"/>
    <x v="3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0.105"/>
    <n v="52.5"/>
    <x v="3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e v="#DIV/0!"/>
    <x v="3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7.1999999999999998E-3"/>
    <n v="9"/>
    <x v="3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7.6923076923076927E-3"/>
    <n v="25"/>
    <x v="3"/>
    <s v="children's books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2.2842639593908631E-3"/>
    <n v="30"/>
    <x v="3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E-2"/>
    <n v="11.25"/>
    <x v="3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e v="#DIV/0!"/>
    <x v="3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0.02"/>
    <n v="25"/>
    <x v="3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8.5000000000000006E-3"/>
    <n v="11.333333333333334"/>
    <x v="3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0.14314285714285716"/>
    <n v="29.470588235294116"/>
    <x v="3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2.5000000000000001E-3"/>
    <n v="1"/>
    <x v="3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0.1041125"/>
    <n v="63.098484848484851"/>
    <x v="3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e v="#DIV/0!"/>
    <x v="3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e v="#DIV/0!"/>
    <x v="3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1.8867924528301887E-3"/>
    <n v="1"/>
    <x v="3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0.14249999999999999"/>
    <n v="43.846153846153847"/>
    <x v="3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0.03"/>
    <n v="75"/>
    <x v="3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5E-2"/>
    <n v="45.972222222222221"/>
    <x v="3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3.3333333333333335E-3"/>
    <n v="10"/>
    <x v="3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0.25545454545454543"/>
    <n v="93.666666666666671"/>
    <x v="3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E-2"/>
    <n v="53"/>
    <x v="3"/>
    <s v="children's books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e v="#DIV/0!"/>
    <x v="3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.0528"/>
    <n v="47"/>
    <x v="1"/>
    <s v="play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.2"/>
    <n v="66.666666666666671"/>
    <x v="1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.145"/>
    <n v="18.770491803278688"/>
    <x v="1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.19"/>
    <n v="66.111111111111114"/>
    <x v="1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.0468"/>
    <n v="36.859154929577464"/>
    <x v="1"/>
    <s v="plays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.1783999999999999"/>
    <n v="39.810810810810814"/>
    <x v="1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.1970000000000001"/>
    <n v="31.5"/>
    <x v="1"/>
    <s v="play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.0249999999999999"/>
    <n v="102.5"/>
    <x v="1"/>
    <s v="plays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.0116666666666667"/>
    <n v="126.45833333333333"/>
    <x v="1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.0533333333333332"/>
    <n v="47.878787878787875"/>
    <x v="1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.0249999999999999"/>
    <n v="73.214285714285708"/>
    <x v="1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.0760000000000001"/>
    <n v="89.666666666666671"/>
    <x v="1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.105675"/>
    <n v="151.4623287671233"/>
    <x v="1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.5"/>
    <n v="25"/>
    <x v="1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.0428571428571429"/>
    <n v="36.5"/>
    <x v="1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.155"/>
    <n v="44"/>
    <x v="1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.02645125"/>
    <n v="87.357553191489373"/>
    <x v="1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.014"/>
    <n v="36.474820143884891"/>
    <x v="1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.1663479999999999"/>
    <n v="44.859538461538463"/>
    <x v="1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.33"/>
    <n v="42.903225806451616"/>
    <x v="1"/>
    <s v="plays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.3320000000000001"/>
    <n v="51.230769230769234"/>
    <x v="1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.0183333333333333"/>
    <n v="33.944444444444443"/>
    <x v="1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.2795000000000001"/>
    <n v="90.744680851063833"/>
    <x v="1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.1499999999999999"/>
    <n v="50"/>
    <x v="1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.1000000000000001"/>
    <n v="24.444444444444443"/>
    <x v="1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.121"/>
    <n v="44.25"/>
    <x v="1"/>
    <s v="plays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.26"/>
    <n v="67.741935483870961"/>
    <x v="1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.0024444444444445"/>
    <n v="65.376811594202906"/>
    <x v="1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.024"/>
    <n v="121.9047619047619"/>
    <x v="1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.0820000000000001"/>
    <n v="47.456140350877192"/>
    <x v="1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.0026999999999999"/>
    <n v="92.842592592592595"/>
    <x v="1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.133"/>
    <n v="68.253012048192772"/>
    <x v="1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.2757571428571428"/>
    <n v="37.209583333333335"/>
    <x v="1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.0773333333333333"/>
    <n v="25.25"/>
    <x v="1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.42"/>
    <n v="43.214285714285715"/>
    <x v="1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.4156666666666666"/>
    <n v="25.130177514792898"/>
    <x v="1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.3"/>
    <n v="23.636363636363637"/>
    <x v="1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.0603"/>
    <n v="103.95098039215686"/>
    <x v="1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.048"/>
    <n v="50.384615384615387"/>
    <x v="1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.36"/>
    <n v="13.6"/>
    <x v="1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"/>
    <n v="28.571428571428573"/>
    <x v="1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"/>
    <n v="63.829787234042556"/>
    <x v="1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.24"/>
    <n v="8.8571428571428577"/>
    <x v="1"/>
    <s v="plays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.1692307692307693"/>
    <n v="50.666666666666664"/>
    <x v="1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.0333333333333334"/>
    <n v="60.784313725490193"/>
    <x v="1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.0774999999999999"/>
    <n v="113.42105263157895"/>
    <x v="1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.2024999999999999"/>
    <n v="104.56521739130434"/>
    <x v="1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.0037894736842106"/>
    <n v="98.30927835051547"/>
    <x v="1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.0651999999999999"/>
    <n v="35.039473684210527"/>
    <x v="1"/>
    <s v="plays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"/>
    <n v="272.72727272727275"/>
    <x v="1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.1066666666666667"/>
    <n v="63.846153846153847"/>
    <x v="1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.1471959999999999"/>
    <n v="30.189368421052631"/>
    <x v="1"/>
    <s v="plays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.0825925925925926"/>
    <n v="83.51428571428572"/>
    <x v="1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.7"/>
    <n v="64.761904761904759"/>
    <x v="1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.8709899999999999"/>
    <n v="20.118172043010752"/>
    <x v="1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.0777777777777777"/>
    <n v="44.090909090909093"/>
    <x v="1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"/>
    <n v="40.476190476190474"/>
    <x v="1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.2024999999999999"/>
    <n v="44.537037037037038"/>
    <x v="1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.1142857142857143"/>
    <n v="125.80645161290323"/>
    <x v="1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.04"/>
    <n v="19.696969696969695"/>
    <x v="1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0.01"/>
    <n v="10"/>
    <x v="1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e v="#DIV/0!"/>
    <x v="1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e v="#DIV/0!"/>
    <x v="1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3E-2"/>
    <n v="30"/>
    <x v="1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0.31546666666666667"/>
    <n v="60.666666666666664"/>
    <x v="1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e v="#DIV/0!"/>
    <x v="1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e v="#DIV/0!"/>
    <x v="1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2E-3"/>
    <n v="23.333333333333332"/>
    <x v="1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0.01"/>
    <n v="5"/>
    <x v="1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E-2"/>
    <n v="23.923076923076923"/>
    <x v="1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e v="#DIV/0!"/>
    <x v="1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E-2"/>
    <n v="15.833333333333334"/>
    <x v="1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e v="#DIV/0!"/>
    <x v="1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0.41699999999999998"/>
    <n v="29.785714285714285"/>
    <x v="1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0.5"/>
    <n v="60"/>
    <x v="1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4E-2"/>
    <n v="24.333333333333332"/>
    <x v="1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0.19736842105263158"/>
    <n v="500"/>
    <x v="1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e v="#DIV/0!"/>
    <x v="1"/>
    <s v="play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E-2"/>
    <n v="35"/>
    <x v="1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00000000000004E-2"/>
    <n v="29.555555555555557"/>
    <x v="1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0.32"/>
    <n v="26.666666666666668"/>
    <x v="1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4.3307086614173228E-3"/>
    <n v="18.333333333333332"/>
    <x v="1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4.0000000000000002E-4"/>
    <n v="20"/>
    <x v="1"/>
    <s v="plays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E-2"/>
    <n v="13.333333333333334"/>
    <x v="1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e v="#DIV/0!"/>
    <x v="1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8.9999999999999993E-3"/>
    <n v="22.5"/>
    <x v="1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0.2016"/>
    <n v="50.4"/>
    <x v="1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0.42011733333333334"/>
    <n v="105.02933333333334"/>
    <x v="1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8.8500000000000002E-3"/>
    <n v="35.4"/>
    <x v="1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0.15"/>
    <n v="83.333333333333329"/>
    <x v="1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699999999999998E-2"/>
    <n v="35.92307692307692"/>
    <x v="1"/>
    <s v="plays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e v="#DIV/0!"/>
    <x v="1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0.38119999999999998"/>
    <n v="119.125"/>
    <x v="1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199999999999998E-2"/>
    <n v="90.333333333333329"/>
    <x v="1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5E-4"/>
    <n v="2.3333333333333335"/>
    <x v="1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e v="#DIV/0!"/>
    <x v="1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0.10833333333333334"/>
    <n v="108.33333333333333"/>
    <x v="1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000000000000001E-2"/>
    <n v="15.75"/>
    <x v="1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2.5892857142857141E-3"/>
    <n v="29"/>
    <x v="1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0.23333333333333334"/>
    <n v="96.551724137931032"/>
    <x v="1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e v="#DIV/0!"/>
    <x v="1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0.33600000000000002"/>
    <n v="63"/>
    <x v="1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0.1908"/>
    <n v="381.6"/>
    <x v="1"/>
    <s v="play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4.1111111111111114E-3"/>
    <n v="46.25"/>
    <x v="1"/>
    <s v="plays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0.32500000000000001"/>
    <n v="26"/>
    <x v="1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0.05"/>
    <n v="10"/>
    <x v="1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1.6666666666666668E-3"/>
    <n v="5"/>
    <x v="1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e v="#DIV/0!"/>
    <x v="1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0.38066666666666665"/>
    <n v="81.571428571428569"/>
    <x v="1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00000000000001E-2"/>
    <n v="7"/>
    <x v="1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00000000000001E-2"/>
    <n v="27.3"/>
    <x v="1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2E-2"/>
    <n v="29.411764705882351"/>
    <x v="1"/>
    <s v="plays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5.0000000000000001E-3"/>
    <n v="12.5"/>
    <x v="1"/>
    <s v="plays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e v="#DIV/0!"/>
    <x v="1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9E-2"/>
    <n v="5.75"/>
    <x v="1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0.20833333333333334"/>
    <n v="52.083333333333336"/>
    <x v="1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E-2"/>
    <n v="183.33333333333334"/>
    <x v="1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5E-2"/>
    <n v="26.333333333333332"/>
    <x v="1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e v="#DIV/0!"/>
    <x v="1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0.61909090909090914"/>
    <n v="486.42857142857144"/>
    <x v="1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8.0000000000000002E-3"/>
    <n v="3"/>
    <x v="1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4"/>
    <n v="25"/>
    <x v="1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7.7999999999999996E-3"/>
    <n v="9.75"/>
    <x v="1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0.05"/>
    <n v="18.75"/>
    <x v="1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0.17771428571428571"/>
    <n v="36.588235294117645"/>
    <x v="1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2E-2"/>
    <n v="80.714285714285708"/>
    <x v="1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8.0000000000000004E-4"/>
    <n v="1"/>
    <x v="1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E-2"/>
    <n v="52.8"/>
    <x v="1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4"/>
    <n v="20"/>
    <x v="1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5"/>
    <n v="1"/>
    <x v="1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0.36499999999999999"/>
    <n v="46.928571428571431"/>
    <x v="1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0.14058171745152354"/>
    <n v="78.07692307692308"/>
    <x v="1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2.0000000000000001E-4"/>
    <n v="1"/>
    <x v="1"/>
    <s v="plays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3E-5"/>
    <n v="1"/>
    <x v="1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0.61099999999999999"/>
    <n v="203.66666666666666"/>
    <x v="1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3E-2"/>
    <n v="20.714285714285715"/>
    <x v="1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0.2185"/>
    <n v="48.555555555555557"/>
    <x v="1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0.27239999999999998"/>
    <n v="68.099999999999994"/>
    <x v="1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000000000000006E-2"/>
    <n v="8.5"/>
    <x v="1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0.26840000000000003"/>
    <n v="51.615384615384613"/>
    <x v="1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.29"/>
    <n v="43"/>
    <x v="1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"/>
    <n v="83.333333333333329"/>
    <x v="1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"/>
    <n v="30"/>
    <x v="1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.032"/>
    <n v="175.51020408163265"/>
    <x v="1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.0244597777777777"/>
    <n v="231.66175879396985"/>
    <x v="1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.25"/>
    <n v="75"/>
    <x v="1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.3083333333333333"/>
    <n v="112.14285714285714"/>
    <x v="1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"/>
    <n v="41.666666666666664"/>
    <x v="1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.02069375"/>
    <n v="255.17343750000001"/>
    <x v="1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.0092000000000001"/>
    <n v="162.7741935483871"/>
    <x v="1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.06"/>
    <n v="88.333333333333329"/>
    <x v="1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.0509677419354839"/>
    <n v="85.736842105263165"/>
    <x v="1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.0276000000000001"/>
    <n v="47.574074074074076"/>
    <x v="1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.08"/>
    <n v="72.972972972972968"/>
    <x v="1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.0088571428571429"/>
    <n v="90.538461538461533"/>
    <x v="1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.28"/>
    <n v="37.647058823529413"/>
    <x v="1"/>
    <s v="musical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.3333333333333333"/>
    <n v="36.363636363636367"/>
    <x v="1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.0137499999999999"/>
    <n v="126.71875"/>
    <x v="1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.0287500000000001"/>
    <n v="329.2"/>
    <x v="1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.0724"/>
    <n v="81.242424242424249"/>
    <x v="1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3E-5"/>
    <n v="1"/>
    <x v="1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0.20424999999999999"/>
    <n v="202.22772277227722"/>
    <x v="1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e v="#DIV/0!"/>
    <x v="1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0.01"/>
    <n v="100"/>
    <x v="1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e v="#DIV/0!"/>
    <x v="1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1E-3"/>
    <n v="1"/>
    <x v="1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1E-2"/>
    <n v="82.461538461538467"/>
    <x v="1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1E-5"/>
    <n v="2.6666666666666665"/>
    <x v="1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000000000000001E-2"/>
    <n v="12.5"/>
    <x v="1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e v="#DIV/0!"/>
    <x v="1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9E-2"/>
    <n v="18.896551724137932"/>
    <x v="1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2E-2"/>
    <n v="200.625"/>
    <x v="1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1.5125E-3"/>
    <n v="201.66666666666666"/>
    <x v="1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e v="#DIV/0!"/>
    <x v="1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0.59583333333333333"/>
    <n v="65"/>
    <x v="1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0.16734177215189874"/>
    <n v="66.099999999999994"/>
    <x v="1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8E-2"/>
    <n v="93.333333333333329"/>
    <x v="1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e v="#DIV/0!"/>
    <x v="1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e v="#DIV/0!"/>
    <x v="1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e v="#DIV/0!"/>
    <x v="1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.0962000000000001"/>
    <n v="50.75"/>
    <x v="1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.218"/>
    <n v="60.9"/>
    <x v="1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.0685"/>
    <n v="109.03061224489795"/>
    <x v="1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.0071379999999999"/>
    <n v="25.692295918367346"/>
    <x v="1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.0900000000000001"/>
    <n v="41.92307692307692"/>
    <x v="1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.1363000000000001"/>
    <n v="88.7734375"/>
    <x v="1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.1392"/>
    <n v="80.225352112676063"/>
    <x v="1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.06"/>
    <n v="78.936170212765958"/>
    <x v="1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.625"/>
    <n v="95.588235294117652"/>
    <x v="1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.06"/>
    <n v="69.890109890109883"/>
    <x v="1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.0015624999999999"/>
    <n v="74.534883720930239"/>
    <x v="1"/>
    <s v="plays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.0535000000000001"/>
    <n v="123.94117647058823"/>
    <x v="1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.748"/>
    <n v="264.84848484848487"/>
    <x v="1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.02"/>
    <n v="58.620689655172413"/>
    <x v="1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.00125"/>
    <n v="70.884955752212392"/>
    <x v="1"/>
    <s v="play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.7142857142857142"/>
    <n v="8.5714285714285712"/>
    <x v="1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.1356666666666666"/>
    <n v="113.56666666666666"/>
    <x v="1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.2946666666666666"/>
    <n v="60.6875"/>
    <x v="1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.014"/>
    <n v="110.21739130434783"/>
    <x v="1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.0916666666666666"/>
    <n v="136.45833333333334"/>
    <x v="1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.28925"/>
    <n v="53.164948453608247"/>
    <x v="1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.0206"/>
    <n v="86.491525423728817"/>
    <x v="1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.465395775862069"/>
    <n v="155.23827397260274"/>
    <x v="1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.00352"/>
    <n v="115.08256880733946"/>
    <x v="1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.2164999999999999"/>
    <n v="109.5945945945946"/>
    <x v="1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.0549999999999999"/>
    <n v="45.214285714285715"/>
    <x v="1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.1040080000000001"/>
    <n v="104.15169811320754"/>
    <x v="1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"/>
    <n v="35.714285714285715"/>
    <x v="1"/>
    <s v="spaces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.76535"/>
    <n v="96.997252747252745"/>
    <x v="1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"/>
    <n v="370.37037037037038"/>
    <x v="1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.0329411764705883"/>
    <n v="94.408602150537632"/>
    <x v="1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.0449999999999999"/>
    <n v="48.984375"/>
    <x v="1"/>
    <s v="spaces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.0029999999999999"/>
    <n v="45.590909090909093"/>
    <x v="1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.577466666666667"/>
    <n v="23.275254237288134"/>
    <x v="1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.0496000000000001"/>
    <n v="63.2289156626506"/>
    <x v="1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.7194285714285715"/>
    <n v="153.5204081632653"/>
    <x v="1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.0373000000000001"/>
    <n v="90.2"/>
    <x v="1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.0302899999999999"/>
    <n v="118.97113163972287"/>
    <x v="1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.1888888888888889"/>
    <n v="80.25"/>
    <x v="1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"/>
    <n v="62.5"/>
    <x v="1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.1869988910451896"/>
    <n v="131.37719999999999"/>
    <x v="1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.0850614285714286"/>
    <n v="73.032980769230775"/>
    <x v="1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.0116666666666667"/>
    <n v="178.52941176470588"/>
    <x v="1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.12815"/>
    <n v="162.90974729241879"/>
    <x v="1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.2049622641509434"/>
    <n v="108.24237288135593"/>
    <x v="1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.0774999999999999"/>
    <n v="88.865979381443296"/>
    <x v="1"/>
    <s v="spaces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.8"/>
    <n v="54"/>
    <x v="1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.0116666666666667"/>
    <n v="116.73076923076923"/>
    <x v="1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.19756"/>
    <n v="233.8984375"/>
    <x v="1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.58"/>
    <n v="158"/>
    <x v="1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.2366666666666666"/>
    <n v="14.84"/>
    <x v="1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.1712499999999999"/>
    <n v="85.181818181818187"/>
    <x v="1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.5696000000000001"/>
    <n v="146.69158878504672"/>
    <x v="1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.13104"/>
    <n v="50.764811490125673"/>
    <x v="1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.0317647058823529"/>
    <n v="87.7"/>
    <x v="1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.0261176470588236"/>
    <n v="242.27777777777777"/>
    <x v="1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.0584090909090909"/>
    <n v="146.44654088050314"/>
    <x v="1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.0071428571428571"/>
    <n v="103.17073170731707"/>
    <x v="1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.2123333333333333"/>
    <n v="80.464601769911511"/>
    <x v="1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.0057142857142858"/>
    <n v="234.66666666666666"/>
    <x v="1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.1602222222222223"/>
    <n v="50.689320388349515"/>
    <x v="1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.0087999999999999"/>
    <n v="162.70967741935485"/>
    <x v="1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.03"/>
    <n v="120.16666666666667"/>
    <x v="1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.4641999999999999"/>
    <n v="67.697802197802204"/>
    <x v="1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.0219999999999998"/>
    <n v="52.103448275862071"/>
    <x v="1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.4333333333333333"/>
    <n v="51.6"/>
    <x v="1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.3144"/>
    <n v="164.3"/>
    <x v="1"/>
    <s v="spac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.6801999999999999"/>
    <n v="84.858585858585855"/>
    <x v="1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.0967666666666667"/>
    <n v="94.548850574712645"/>
    <x v="1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.0668571428571429"/>
    <n v="45.536585365853661"/>
    <x v="1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"/>
    <n v="51.724137931034484"/>
    <x v="1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.272"/>
    <n v="50.88"/>
    <x v="1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.4653333333333334"/>
    <n v="191.13043478260869"/>
    <x v="1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.1253599999999999"/>
    <n v="89.314285714285717"/>
    <x v="1"/>
    <s v="spaces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.0878684000000001"/>
    <n v="88.588631921824103"/>
    <x v="1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.26732"/>
    <n v="96.300911854103347"/>
    <x v="1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.1320000000000001"/>
    <n v="33.3125"/>
    <x v="1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.0049999999999999"/>
    <n v="37.222222222222221"/>
    <x v="1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.0871389999999999"/>
    <n v="92.130423728813554"/>
    <x v="1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.075"/>
    <n v="76.785714285714292"/>
    <x v="1"/>
    <s v="spaces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.1048192771084338"/>
    <n v="96.526315789473685"/>
    <x v="1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.28"/>
    <n v="51.891891891891895"/>
    <x v="1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.1000666666666667"/>
    <n v="128.9140625"/>
    <x v="1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.0934166666666667"/>
    <n v="84.108974358974365"/>
    <x v="1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.3270650000000002"/>
    <n v="82.941562500000003"/>
    <x v="1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.9084810126582279"/>
    <n v="259.94827586206895"/>
    <x v="1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.49"/>
    <n v="37.25"/>
    <x v="1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.6639999999999999"/>
    <n v="177.02127659574469"/>
    <x v="1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.0666666666666667"/>
    <n v="74.074074074074076"/>
    <x v="1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.06"/>
    <n v="70.666666666666671"/>
    <x v="1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0.23628571428571429"/>
    <n v="23.62857142857143"/>
    <x v="1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1.5E-3"/>
    <n v="37.5"/>
    <x v="1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4.0000000000000001E-3"/>
    <n v="13.333333333333334"/>
    <x v="1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e v="#DIV/0!"/>
    <x v="1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2E-5"/>
    <n v="1"/>
    <x v="1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e v="#DIV/0!"/>
    <x v="1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e v="#DIV/0!"/>
    <x v="1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4"/>
    <n v="1"/>
    <x v="1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5E-2"/>
    <n v="41"/>
    <x v="1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1.5227272727272728E-3"/>
    <n v="55.833333333333336"/>
    <x v="1"/>
    <s v="spaces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e v="#DIV/0!"/>
    <x v="1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0.66839999999999999"/>
    <n v="99.761194029850742"/>
    <x v="1"/>
    <s v="spaces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0.19566666666666666"/>
    <n v="25.521739130434781"/>
    <x v="1"/>
    <s v="spaces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0.11294666666666667"/>
    <n v="117.65277777777777"/>
    <x v="1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4.0000000000000002E-4"/>
    <n v="5"/>
    <x v="1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0.11985714285714286"/>
    <n v="2796.6666666666665"/>
    <x v="1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000000000000001E-2"/>
    <n v="200"/>
    <x v="1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9E-4"/>
    <n v="87.5"/>
    <x v="1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0.14099999999999999"/>
    <n v="20.142857142857142"/>
    <x v="1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399999999999999E-2"/>
    <n v="20.875"/>
    <x v="1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0.59775"/>
    <n v="61.307692307692307"/>
    <x v="1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4"/>
    <n v="1"/>
    <x v="1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5E-4"/>
    <n v="92.142857142857139"/>
    <x v="1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3E-4"/>
    <n v="7.333333333333333"/>
    <x v="1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00000000000005E-2"/>
    <n v="64.8"/>
    <x v="1"/>
    <s v="spaces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0.15060000000000001"/>
    <n v="30.12"/>
    <x v="1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4.7727272727272731E-3"/>
    <n v="52.5"/>
    <x v="1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1.1833333333333333E-3"/>
    <n v="23.666666666666668"/>
    <x v="1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8.4173998587352451E-3"/>
    <n v="415.77777777777777"/>
    <x v="1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9E-4"/>
    <n v="53.714285714285715"/>
    <x v="1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2.1029999999999998E-3"/>
    <n v="420.6"/>
    <x v="1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e v="#DIV/0!"/>
    <x v="1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2.8E-3"/>
    <n v="18.666666666666668"/>
    <x v="1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0.11579206701157921"/>
    <n v="78.333333333333329"/>
    <x v="1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00000000000002E-2"/>
    <n v="67.777777777777771"/>
    <x v="1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2.5000000000000001E-3"/>
    <n v="16.666666666666668"/>
    <x v="1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6.2500000000000003E-3"/>
    <n v="62.5"/>
    <x v="1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1.9384615384615384E-3"/>
    <n v="42"/>
    <x v="1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0.23416000000000001"/>
    <n v="130.0888888888889"/>
    <x v="1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9E-2"/>
    <n v="1270.2222222222222"/>
    <x v="1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0.15920000000000001"/>
    <n v="88.444444444444443"/>
    <x v="1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1E-2"/>
    <n v="56.342380952380957"/>
    <x v="1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0.22750000000000001"/>
    <n v="53.529411764705884"/>
    <x v="1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4"/>
    <n v="25"/>
    <x v="1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3.351206434316354E-3"/>
    <n v="50"/>
    <x v="1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E-2"/>
    <n v="56.785714285714285"/>
    <x v="1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0.17150000000000001"/>
    <n v="40.833333333333336"/>
    <x v="1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E-2"/>
    <n v="65.111111111111114"/>
    <x v="1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0.13900000000000001"/>
    <n v="55.6"/>
    <x v="1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0.15225"/>
    <n v="140.53846153846155"/>
    <x v="1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0.12"/>
    <n v="25"/>
    <x v="1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0.391125"/>
    <n v="69.533333333333331"/>
    <x v="1"/>
    <s v="spaces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2.6829268292682929E-3"/>
    <n v="5.5"/>
    <x v="1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0.29625000000000001"/>
    <n v="237"/>
    <x v="1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0.4236099230111206"/>
    <n v="79.870967741935488"/>
    <x v="1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2E-2"/>
    <n v="10.25"/>
    <x v="1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0.197625"/>
    <n v="272.58620689655174"/>
    <x v="1"/>
    <s v="spaces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5E-4"/>
    <n v="13"/>
    <x v="1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0.25030188679245285"/>
    <n v="58.184210526315788"/>
    <x v="1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4.0000000000000002E-4"/>
    <n v="10"/>
    <x v="1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0.26640000000000003"/>
    <n v="70.10526315789474"/>
    <x v="1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5E-2"/>
    <n v="57.888888888888886"/>
    <x v="1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51E-2"/>
    <n v="125.27027027027027"/>
    <x v="1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e v="#DIV/0!"/>
    <x v="1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0.03"/>
    <n v="300"/>
    <x v="1"/>
    <s v="spaces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0.57333333333333336"/>
    <n v="43"/>
    <x v="1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1E-3"/>
    <n v="1"/>
    <x v="1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3.0999999999999999E-3"/>
    <n v="775"/>
    <x v="1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5.0000000000000001E-4"/>
    <n v="5"/>
    <x v="1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4E-5"/>
    <n v="12.8"/>
    <x v="1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6.6666666666666671E-3"/>
    <n v="10"/>
    <x v="1"/>
    <s v="spaces"/>
    <x v="3115"/>
    <d v="2014-07-28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0.58291457286432158"/>
    <n v="58"/>
    <x v="1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0.68153600000000003"/>
    <n v="244.80459770114942"/>
    <x v="1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7E-5"/>
    <n v="6.5"/>
    <x v="1"/>
    <s v="spaces"/>
    <x v="3118"/>
    <d v="2014-12-04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e v="#DIV/0!"/>
    <x v="1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599999999999998E-2"/>
    <n v="61.176470588235297"/>
    <x v="1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e v="#DIV/0!"/>
    <x v="1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.0860666666666667"/>
    <n v="139.23931623931625"/>
    <x v="1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8.0000000000000002E-3"/>
    <n v="10"/>
    <x v="1"/>
    <s v="play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499999999999999E-2"/>
    <n v="93.75"/>
    <x v="1"/>
    <s v="plays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0.15731707317073171"/>
    <n v="53.75"/>
    <x v="1"/>
    <s v="plays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2E-4"/>
    <n v="10"/>
    <x v="1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.08"/>
    <n v="33.75"/>
    <x v="1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0.22500000000000001"/>
    <n v="18.75"/>
    <x v="1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0.20849420849420849"/>
    <n v="23.142857142857142"/>
    <x v="1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.278"/>
    <n v="29.045454545454547"/>
    <x v="1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3E-2"/>
    <n v="50"/>
    <x v="1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e v="#DIV/0!"/>
    <x v="1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3999999999999999E-2"/>
    <n v="450"/>
    <x v="1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9.5999999999999992E-3"/>
    <n v="24"/>
    <x v="1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0.51600000000000001"/>
    <n v="32.25"/>
    <x v="1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E-2"/>
    <n v="15"/>
    <x v="1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e v="#DIV/0!"/>
    <x v="1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0.754"/>
    <n v="251.33333333333334"/>
    <x v="1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e v="#DIV/0!"/>
    <x v="1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0.105"/>
    <n v="437.5"/>
    <x v="1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.1752499999999999"/>
    <n v="110.35211267605634"/>
    <x v="1"/>
    <s v="play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.3116666666666668"/>
    <n v="41.421052631578945"/>
    <x v="1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.04"/>
    <n v="52"/>
    <x v="1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.01"/>
    <n v="33.990384615384613"/>
    <x v="1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.004"/>
    <n v="103.35294117647059"/>
    <x v="1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.0595454545454546"/>
    <n v="34.791044776119406"/>
    <x v="1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.3558333333333334"/>
    <n v="41.773858921161825"/>
    <x v="1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.1292857142857142"/>
    <n v="64.268292682926827"/>
    <x v="1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.885046"/>
    <n v="31.209370860927152"/>
    <x v="1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.0181818181818181"/>
    <n v="62.921348314606739"/>
    <x v="1"/>
    <s v="plays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.01"/>
    <n v="98.536585365853654"/>
    <x v="1"/>
    <s v="plays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.1399999999999999"/>
    <n v="82.608695652173907"/>
    <x v="1"/>
    <s v="play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.3348133333333334"/>
    <n v="38.504230769230773"/>
    <x v="1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.0153333333333334"/>
    <n v="80.15789473684211"/>
    <x v="1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.0509999999999999"/>
    <n v="28.405405405405407"/>
    <x v="1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.2715000000000001"/>
    <n v="80.730158730158735"/>
    <x v="1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.1115384615384616"/>
    <n v="200.69444444444446"/>
    <x v="1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.0676000000000001"/>
    <n v="37.591549295774648"/>
    <x v="1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.6266666666666667"/>
    <n v="58.095238095238095"/>
    <x v="1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.6022808571428573"/>
    <n v="60.300892473118282"/>
    <x v="1"/>
    <s v="plays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.1616666666666666"/>
    <n v="63.363636363636367"/>
    <x v="1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.242"/>
    <n v="50.901639344262293"/>
    <x v="1"/>
    <s v="plays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.030125"/>
    <n v="100.5"/>
    <x v="1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.1225000000000001"/>
    <n v="31.619718309859156"/>
    <x v="1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.0881428571428571"/>
    <n v="65.102564102564102"/>
    <x v="1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.1499999999999999"/>
    <n v="79.310344827586206"/>
    <x v="1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.03"/>
    <n v="139.18918918918919"/>
    <x v="1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.0113333333333334"/>
    <n v="131.91304347826087"/>
    <x v="1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.0955999999999999"/>
    <n v="91.3"/>
    <x v="1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.148421052631579"/>
    <n v="39.672727272727272"/>
    <x v="1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.1739999999999999"/>
    <n v="57.549019607843135"/>
    <x v="1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.7173333333333334"/>
    <n v="33.025641025641029"/>
    <x v="1"/>
    <s v="plays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.1416238095238094"/>
    <n v="77.335806451612896"/>
    <x v="1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.1975"/>
    <n v="31.933333333333334"/>
    <x v="1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.0900000000000001"/>
    <n v="36.333333333333336"/>
    <x v="1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.0088571428571429"/>
    <n v="46.768211920529801"/>
    <x v="1"/>
    <s v="play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.0900000000000001"/>
    <n v="40.073529411764703"/>
    <x v="1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.0720930232558139"/>
    <n v="100.21739130434783"/>
    <x v="1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"/>
    <n v="41.666666666666664"/>
    <x v="1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.0218750000000001"/>
    <n v="46.714285714285715"/>
    <x v="1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.1629333333333334"/>
    <n v="71.491803278688522"/>
    <x v="1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0.65"/>
    <n v="14.444444444444445"/>
    <x v="1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0.12327272727272727"/>
    <n v="356.84210526315792"/>
    <x v="1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e v="#DIV/0!"/>
    <x v="1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6E-2"/>
    <n v="37.75"/>
    <x v="1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00000000000001E-2"/>
    <n v="12.75"/>
    <x v="1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0.1174"/>
    <n v="24.458333333333332"/>
    <x v="1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e v="#DIV/0!"/>
    <x v="1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0.59142857142857141"/>
    <n v="53.07692307692308"/>
    <x v="1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5.9999999999999995E-4"/>
    <n v="300"/>
    <x v="1"/>
    <s v="musical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0.1145"/>
    <n v="286.25"/>
    <x v="1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3.6666666666666666E-3"/>
    <n v="36.666666666666664"/>
    <x v="1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0.52159999999999995"/>
    <n v="49.20754716981132"/>
    <x v="1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.0000000000000002E-5"/>
    <n v="1"/>
    <x v="1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00000000000001E-2"/>
    <n v="12.5"/>
    <x v="1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0.54520000000000002"/>
    <n v="109.04"/>
    <x v="1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0.25"/>
    <n v="41.666666666666664"/>
    <x v="1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e v="#DIV/0!"/>
    <x v="1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3E-2"/>
    <n v="22.75"/>
    <x v="1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e v="#DIV/0!"/>
    <x v="1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0.46363636363636362"/>
    <n v="70.833333333333329"/>
    <x v="1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.0349999999999999"/>
    <n v="63.109756097560975"/>
    <x v="1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.1932315789473684"/>
    <n v="50.157964601769912"/>
    <x v="1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.2576666666666667"/>
    <n v="62.883333333333333"/>
    <x v="1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.1974347826086957"/>
    <n v="85.531055900621112"/>
    <x v="1"/>
    <s v="plays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.2625"/>
    <n v="53.723404255319146"/>
    <x v="1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.0011666666666668"/>
    <n v="127.80851063829788"/>
    <x v="1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.0213333333333334"/>
    <n v="106.57391304347826"/>
    <x v="1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.0035142857142858"/>
    <n v="262.11194029850748"/>
    <x v="1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.0004999999999999"/>
    <n v="57.171428571428571"/>
    <x v="1"/>
    <s v="plays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.1602222222222223"/>
    <n v="50.20192307692308"/>
    <x v="1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.0209999999999999"/>
    <n v="66.586956521739125"/>
    <x v="1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.0011000000000001"/>
    <n v="168.25210084033614"/>
    <x v="1"/>
    <s v="plays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.0084"/>
    <n v="256.37288135593218"/>
    <x v="1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.0342499999999999"/>
    <n v="36.610619469026545"/>
    <x v="1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.248"/>
    <n v="37.142857142857146"/>
    <x v="1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.0951612903225807"/>
    <n v="45.878378378378379"/>
    <x v="1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.0203333333333333"/>
    <n v="141.71296296296296"/>
    <x v="1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.0235000000000001"/>
    <n v="52.487179487179489"/>
    <x v="1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.0416666666666667"/>
    <n v="59.523809523809526"/>
    <x v="1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.25"/>
    <n v="50"/>
    <x v="1"/>
    <s v="plays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.0234285714285714"/>
    <n v="193.62162162162161"/>
    <x v="1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.0786500000000001"/>
    <n v="106.79702970297029"/>
    <x v="1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.0988461538461538"/>
    <n v="77.21621621621621"/>
    <x v="1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.61"/>
    <n v="57.5"/>
    <x v="1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.3120000000000001"/>
    <n v="50.46153846153846"/>
    <x v="1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.1879999999999999"/>
    <n v="97.377049180327873"/>
    <x v="1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.0039275000000001"/>
    <n v="34.91921739130435"/>
    <x v="1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.0320666666666667"/>
    <n v="85.530386740331494"/>
    <x v="1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.006"/>
    <n v="182.90909090909091"/>
    <x v="1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.0078754285714286"/>
    <n v="131.13620817843866"/>
    <x v="1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.1232142857142857"/>
    <n v="39.810126582278478"/>
    <x v="1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.0591914022517912"/>
    <n v="59.701730769230764"/>
    <x v="1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.0056666666666667"/>
    <n v="88.735294117647058"/>
    <x v="1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.1530588235294117"/>
    <n v="58.688622754491021"/>
    <x v="1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.273042"/>
    <n v="69.56513661202186"/>
    <x v="1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.028375"/>
    <n v="115.87323943661971"/>
    <x v="1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.0293749999999999"/>
    <n v="23.869565217391305"/>
    <x v="1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.043047619047619"/>
    <n v="81.125925925925927"/>
    <x v="1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.1122000000000001"/>
    <n v="57.626943005181346"/>
    <x v="1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.0586"/>
    <n v="46.429824561403507"/>
    <x v="1"/>
    <s v="plays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.0079166666666666"/>
    <n v="60.475000000000001"/>
    <x v="1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.0492727272727274"/>
    <n v="65.579545454545453"/>
    <x v="1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.01552"/>
    <n v="119.1924882629108"/>
    <x v="1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.1073333333333333"/>
    <n v="83.05"/>
    <x v="1"/>
    <s v="plays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.2782222222222221"/>
    <n v="57.52"/>
    <x v="1"/>
    <s v="plays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.0182500000000001"/>
    <n v="177.08695652173913"/>
    <x v="1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.012576923076923"/>
    <n v="70.771505376344081"/>
    <x v="1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.75"/>
    <n v="29.166666666666668"/>
    <x v="1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.2806"/>
    <n v="72.76136363636364"/>
    <x v="1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.0629949999999999"/>
    <n v="51.853414634146333"/>
    <x v="1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.052142857142857"/>
    <n v="98.2"/>
    <x v="1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.0616782608695652"/>
    <n v="251.7381443298969"/>
    <x v="1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.0924"/>
    <n v="74.821917808219183"/>
    <x v="1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.0045454545454546"/>
    <n v="67.65306122448979"/>
    <x v="1"/>
    <s v="play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.0304098360655738"/>
    <n v="93.81343283582089"/>
    <x v="1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.121664"/>
    <n v="41.237647058823526"/>
    <x v="1"/>
    <s v="plays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.03"/>
    <n v="52.551020408163268"/>
    <x v="1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.64"/>
    <n v="70.285714285714292"/>
    <x v="1"/>
    <s v="plays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.3128333333333333"/>
    <n v="48.325153374233132"/>
    <x v="1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.0209999999999999"/>
    <n v="53.177083333333336"/>
    <x v="1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.28"/>
    <n v="60.952380952380949"/>
    <x v="1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.0149999999999999"/>
    <n v="116"/>
    <x v="1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.0166666666666666"/>
    <n v="61"/>
    <x v="1"/>
    <s v="plays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.3"/>
    <n v="38.235294117647058"/>
    <x v="1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.5443"/>
    <n v="106.50344827586207"/>
    <x v="1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.0740000000000001"/>
    <n v="204.57142857142858"/>
    <x v="1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.0132258064516129"/>
    <n v="54.912587412587413"/>
    <x v="1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.0027777777777778"/>
    <n v="150.41666666666666"/>
    <x v="1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.1684444444444444"/>
    <n v="52.58"/>
    <x v="1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.0860000000000001"/>
    <n v="54.3"/>
    <x v="1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.034"/>
    <n v="76.029411764705884"/>
    <x v="1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.1427586206896552"/>
    <n v="105.2063492063492"/>
    <x v="1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.03"/>
    <n v="68.666666666666671"/>
    <x v="1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.216"/>
    <n v="129.36170212765958"/>
    <x v="1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.026467741935484"/>
    <n v="134.26371308016877"/>
    <x v="1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.0475000000000001"/>
    <n v="17.829787234042552"/>
    <x v="1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.016"/>
    <n v="203.2"/>
    <x v="1"/>
    <s v="plays"/>
    <x v="3276"/>
    <d v="2016-01-11T21:14:13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.1210242048409682"/>
    <n v="69.18518518518519"/>
    <x v="1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.0176666666666667"/>
    <n v="125.12295081967213"/>
    <x v="1"/>
    <s v="play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"/>
    <n v="73.529411764705884"/>
    <x v="1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.0026489999999999"/>
    <n v="48.437149758454105"/>
    <x v="1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.3304200000000002"/>
    <n v="26.608400000000003"/>
    <x v="1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.212"/>
    <n v="33.666666666666664"/>
    <x v="1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.1399999999999999"/>
    <n v="40.714285714285715"/>
    <x v="1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.8613861386138613"/>
    <n v="19.266666666666666"/>
    <x v="1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.7044444444444444"/>
    <n v="84.285714285714292"/>
    <x v="1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.1833333333333333"/>
    <n v="29.583333333333332"/>
    <x v="1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.0285857142857142"/>
    <n v="26.667037037037037"/>
    <x v="1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.4406666666666668"/>
    <n v="45.978723404255319"/>
    <x v="1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.0007272727272727"/>
    <n v="125.09090909090909"/>
    <x v="1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.0173000000000001"/>
    <n v="141.29166666666666"/>
    <x v="1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.1619999999999999"/>
    <n v="55.333333333333336"/>
    <x v="1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.3616666666666666"/>
    <n v="46.420454545454547"/>
    <x v="1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.3346666666666667"/>
    <n v="57.2"/>
    <x v="1"/>
    <s v="plays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.0339285714285715"/>
    <n v="173.7"/>
    <x v="1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.1588888888888889"/>
    <n v="59.6"/>
    <x v="1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.0451666666666666"/>
    <n v="89.585714285714289"/>
    <x v="1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.0202500000000001"/>
    <n v="204.05"/>
    <x v="1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.7533333333333334"/>
    <n v="48.703703703703702"/>
    <x v="1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.0668"/>
    <n v="53.339999999999996"/>
    <x v="1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.2228571428571429"/>
    <n v="75.087719298245617"/>
    <x v="1"/>
    <s v="plays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.5942857142857143"/>
    <n v="18"/>
    <x v="1"/>
    <s v="plays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.0007692307692309"/>
    <n v="209.83870967741936"/>
    <x v="1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.0984"/>
    <n v="61.022222222222226"/>
    <x v="1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.0004"/>
    <n v="61"/>
    <x v="1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.1605000000000001"/>
    <n v="80.034482758620683"/>
    <x v="1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.1074999999999999"/>
    <n v="29.068965517241381"/>
    <x v="1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.1000000000000001"/>
    <n v="49.438202247191015"/>
    <x v="1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.0008673425918038"/>
    <n v="93.977440000000001"/>
    <x v="1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.0619047619047619"/>
    <n v="61.944444444444443"/>
    <x v="1"/>
    <s v="plays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.256"/>
    <n v="78.5"/>
    <x v="1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.08"/>
    <n v="33.75"/>
    <x v="1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.01"/>
    <n v="66.44736842105263"/>
    <x v="1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.0740000000000001"/>
    <n v="35.799999999999997"/>
    <x v="1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.0151515151515151"/>
    <n v="145.65217391304347"/>
    <x v="1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.2589999999999999"/>
    <n v="25.693877551020407"/>
    <x v="1"/>
    <s v="plays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.0166666666666666"/>
    <n v="152.5"/>
    <x v="1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.125"/>
    <n v="30"/>
    <x v="1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.0137499999999999"/>
    <n v="142.28070175438597"/>
    <x v="1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.0125"/>
    <n v="24.545454545454547"/>
    <x v="1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.4638888888888888"/>
    <n v="292.77777777777777"/>
    <x v="1"/>
    <s v="play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.1679999999999999"/>
    <n v="44.92307692307692"/>
    <x v="1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.0626666666666666"/>
    <n v="23.10144927536232"/>
    <x v="1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.0451999999999999"/>
    <n v="80.400000000000006"/>
    <x v="1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"/>
    <n v="72.289156626506028"/>
    <x v="1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.0457142857142858"/>
    <n v="32.972972972972975"/>
    <x v="1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.3862051149573753"/>
    <n v="116.65217391304348"/>
    <x v="1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.0032000000000001"/>
    <n v="79.61904761904762"/>
    <x v="1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"/>
    <n v="27.777777777777779"/>
    <x v="1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.1020000000000001"/>
    <n v="81.029411764705884"/>
    <x v="1"/>
    <s v="plays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.0218"/>
    <n v="136.84821428571428"/>
    <x v="1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.0435000000000001"/>
    <n v="177.61702127659575"/>
    <x v="1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.3816666666666666"/>
    <n v="109.07894736842105"/>
    <x v="1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"/>
    <n v="119.64285714285714"/>
    <x v="1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.0166666666666666"/>
    <n v="78.205128205128204"/>
    <x v="1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.7142857142857142"/>
    <n v="52.173913043478258"/>
    <x v="1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.0144444444444445"/>
    <n v="114.125"/>
    <x v="1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.3"/>
    <n v="50"/>
    <x v="1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.1000000000000001"/>
    <n v="91.666666666666671"/>
    <x v="1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.1944999999999999"/>
    <n v="108.59090909090909"/>
    <x v="1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.002909090909091"/>
    <n v="69.822784810126578"/>
    <x v="1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.534"/>
    <n v="109.57142857142857"/>
    <x v="1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.0442857142857143"/>
    <n v="71.666666666666671"/>
    <x v="1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.0109999999999999"/>
    <n v="93.611111111111114"/>
    <x v="1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.0751999999999999"/>
    <n v="76.8"/>
    <x v="1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.15"/>
    <n v="35.795454545454547"/>
    <x v="1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.0193333333333334"/>
    <n v="55.6"/>
    <x v="1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.2628571428571429"/>
    <n v="147.33333333333334"/>
    <x v="1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.014"/>
    <n v="56.333333333333336"/>
    <x v="1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.01"/>
    <n v="96.19047619047619"/>
    <x v="1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.0299"/>
    <n v="63.574074074074076"/>
    <x v="1"/>
    <s v="play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.0625"/>
    <n v="184.78260869565219"/>
    <x v="1"/>
    <s v="plays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.0137777777777779"/>
    <n v="126.72222222222223"/>
    <x v="1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.1346000000000001"/>
    <n v="83.42647058823529"/>
    <x v="1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.1800000000000002"/>
    <n v="54.5"/>
    <x v="1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.0141935483870967"/>
    <n v="302.30769230769232"/>
    <x v="1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.0593333333333332"/>
    <n v="44.138888888888886"/>
    <x v="1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.04"/>
    <n v="866.66666666666663"/>
    <x v="1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.21"/>
    <n v="61.388888888888886"/>
    <x v="1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.1866666666666668"/>
    <n v="29.666666666666668"/>
    <x v="1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.046"/>
    <n v="45.478260869565219"/>
    <x v="1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.0389999999999999"/>
    <n v="96.203703703703709"/>
    <x v="1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.1773333333333333"/>
    <n v="67.92307692307692"/>
    <x v="1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.385"/>
    <n v="30.777777777777779"/>
    <x v="1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.0349999999999999"/>
    <n v="38.333333333333336"/>
    <x v="1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.0024999999999999"/>
    <n v="66.833333333333329"/>
    <x v="1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.0657142857142856"/>
    <n v="71.730769230769226"/>
    <x v="1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"/>
    <n v="176.47058823529412"/>
    <x v="1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.0001249999999999"/>
    <n v="421.10526315789474"/>
    <x v="1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.0105"/>
    <n v="104.98701298701299"/>
    <x v="1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.0763636363636364"/>
    <n v="28.19047619047619"/>
    <x v="1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.0365"/>
    <n v="54.55263157894737"/>
    <x v="1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.0443333333333333"/>
    <n v="111.89285714285714"/>
    <x v="1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.0225"/>
    <n v="85.208333333333329"/>
    <x v="1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.0074285714285713"/>
    <n v="76.652173913043484"/>
    <x v="1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.1171428571428572"/>
    <n v="65.166666666666671"/>
    <x v="1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.0001100000000001"/>
    <n v="93.760312499999998"/>
    <x v="1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"/>
    <n v="133.33333333333334"/>
    <x v="1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.05"/>
    <n v="51.219512195121951"/>
    <x v="1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.1686666666666667"/>
    <n v="100.17142857142858"/>
    <x v="1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.038"/>
    <n v="34.6"/>
    <x v="1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.145"/>
    <n v="184.67741935483872"/>
    <x v="1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.024"/>
    <n v="69.818181818181813"/>
    <x v="1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.23"/>
    <n v="61.944444444444443"/>
    <x v="1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"/>
    <n v="41.666666666666664"/>
    <x v="1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.0580000000000001"/>
    <n v="36.06818181818182"/>
    <x v="1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.4236363636363636"/>
    <n v="29"/>
    <x v="1"/>
    <s v="plays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.84"/>
    <n v="24.210526315789473"/>
    <x v="1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.0433333333333332"/>
    <n v="55.892857142857146"/>
    <x v="1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.1200000000000001"/>
    <n v="11.666666666666666"/>
    <x v="1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.1107499999999999"/>
    <n v="68.353846153846149"/>
    <x v="1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.0375000000000001"/>
    <n v="27.065217391304348"/>
    <x v="1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.0041"/>
    <n v="118.12941176470588"/>
    <x v="1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.0186206896551724"/>
    <n v="44.757575757575758"/>
    <x v="1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.0976666666666666"/>
    <n v="99.787878787878782"/>
    <x v="1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"/>
    <n v="117.64705882352941"/>
    <x v="1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.22"/>
    <n v="203.33333333333334"/>
    <x v="1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.3757142857142857"/>
    <n v="28.323529411764707"/>
    <x v="1"/>
    <s v="plays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.0031000000000001"/>
    <n v="110.23076923076923"/>
    <x v="1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.071"/>
    <n v="31.970149253731343"/>
    <x v="1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.11"/>
    <n v="58.611111111111114"/>
    <x v="1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.236"/>
    <n v="29.428571428571427"/>
    <x v="1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.085"/>
    <n v="81.375"/>
    <x v="1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.0356666666666667"/>
    <n v="199.16666666666666"/>
    <x v="1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"/>
    <n v="115.38461538461539"/>
    <x v="1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.3"/>
    <n v="46.428571428571431"/>
    <x v="1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.0349999999999999"/>
    <n v="70.568181818181813"/>
    <x v="1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"/>
    <n v="22.222222222222221"/>
    <x v="1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.196"/>
    <n v="159.46666666666667"/>
    <x v="1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.0000058823529412"/>
    <n v="37.777999999999999"/>
    <x v="1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.00875"/>
    <n v="72.053571428571431"/>
    <x v="1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.0654545454545454"/>
    <n v="63.695652173913047"/>
    <x v="1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.38"/>
    <n v="28.411764705882351"/>
    <x v="1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.0115000000000001"/>
    <n v="103.21428571428571"/>
    <x v="1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.091"/>
    <n v="71.152173913043484"/>
    <x v="1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.4"/>
    <n v="35"/>
    <x v="1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.0358333333333334"/>
    <n v="81.776315789473685"/>
    <x v="1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.0297033333333332"/>
    <n v="297.02980769230766"/>
    <x v="1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.0813333333333333"/>
    <n v="46.609195402298852"/>
    <x v="1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"/>
    <n v="51.724137931034484"/>
    <x v="1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.0275000000000001"/>
    <n v="40.294117647058826"/>
    <x v="1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.3"/>
    <n v="16.25"/>
    <x v="1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.0854949999999999"/>
    <n v="30.152638888888887"/>
    <x v="1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"/>
    <n v="95.238095238095241"/>
    <x v="1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.0965"/>
    <n v="52.214285714285715"/>
    <x v="1"/>
    <s v="plays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.0026315789473683"/>
    <n v="134.1549295774648"/>
    <x v="1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.0555000000000001"/>
    <n v="62.827380952380949"/>
    <x v="1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.1200000000000001"/>
    <n v="58.94736842105263"/>
    <x v="1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.0589999999999999"/>
    <n v="143.1081081081081"/>
    <x v="1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.01"/>
    <n v="84.166666666666671"/>
    <x v="1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.042"/>
    <n v="186.07142857142858"/>
    <x v="1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.3467833333333334"/>
    <n v="89.785555555555561"/>
    <x v="1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.052184"/>
    <n v="64.157560975609755"/>
    <x v="1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.026"/>
    <n v="59.651162790697676"/>
    <x v="1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"/>
    <n v="31.25"/>
    <x v="1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.855"/>
    <n v="41.222222222222221"/>
    <x v="1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.89"/>
    <n v="43.35"/>
    <x v="1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"/>
    <n v="64.516129032258064"/>
    <x v="1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.0820000000000001"/>
    <n v="43.28"/>
    <x v="1"/>
    <s v="plays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.0780000000000001"/>
    <n v="77"/>
    <x v="1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.0976190476190477"/>
    <n v="51.222222222222221"/>
    <x v="1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.70625"/>
    <n v="68.25"/>
    <x v="1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.52"/>
    <n v="19.487179487179485"/>
    <x v="1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.0123076923076924"/>
    <n v="41.125"/>
    <x v="1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.532"/>
    <n v="41.405405405405403"/>
    <x v="1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.2833333333333334"/>
    <n v="27.5"/>
    <x v="1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.0071428571428571"/>
    <n v="33.571428571428569"/>
    <x v="1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.0065"/>
    <n v="145.86956521739131"/>
    <x v="1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.913"/>
    <n v="358.6875"/>
    <x v="1"/>
    <s v="play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.4019999999999999"/>
    <n v="50.981818181818184"/>
    <x v="1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.2433537832310839"/>
    <n v="45.037037037037038"/>
    <x v="1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.262"/>
    <n v="17.527777777777779"/>
    <x v="1"/>
    <s v="plays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.9"/>
    <n v="50"/>
    <x v="1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.39"/>
    <n v="57.916666666666664"/>
    <x v="1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.02"/>
    <n v="29.705882352941178"/>
    <x v="1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.0338000000000001"/>
    <n v="90.684210526315795"/>
    <x v="1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.023236"/>
    <n v="55.012688172043013"/>
    <x v="1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.03"/>
    <n v="57.222222222222221"/>
    <x v="1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.2714285714285714"/>
    <n v="72.950819672131146"/>
    <x v="1"/>
    <s v="plays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.01"/>
    <n v="64.468085106382972"/>
    <x v="1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.2178"/>
    <n v="716.35294117647061"/>
    <x v="1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.1339285714285714"/>
    <n v="50.396825396825399"/>
    <x v="1"/>
    <s v="plays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.5"/>
    <n v="41.666666666666664"/>
    <x v="1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.1459999999999999"/>
    <n v="35.766666666666666"/>
    <x v="1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.0205"/>
    <n v="88.739130434782609"/>
    <x v="1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"/>
    <n v="148.4848484848485"/>
    <x v="1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.01"/>
    <n v="51.794871794871796"/>
    <x v="1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.1333333333333333"/>
    <n v="20"/>
    <x v="1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.04"/>
    <n v="52"/>
    <x v="1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.1533333333333333"/>
    <n v="53.230769230769234"/>
    <x v="1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.1285000000000001"/>
    <n v="39.596491228070178"/>
    <x v="1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.2786666666666666"/>
    <n v="34.25"/>
    <x v="1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.4266666666666667"/>
    <n v="164.61538461538461"/>
    <x v="1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.1879999999999999"/>
    <n v="125.05263157894737"/>
    <x v="1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.3833333333333333"/>
    <n v="51.875"/>
    <x v="1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.599402985074627"/>
    <n v="40.285714285714285"/>
    <x v="1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.1424000000000001"/>
    <n v="64.909090909090907"/>
    <x v="1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.0060606060606061"/>
    <n v="55.333333333333336"/>
    <x v="1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.552"/>
    <n v="83.142857142857139"/>
    <x v="1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.2775000000000001"/>
    <n v="38.712121212121211"/>
    <x v="1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.212"/>
    <n v="125.37931034482759"/>
    <x v="1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.127"/>
    <n v="78.263888888888886"/>
    <x v="1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.2749999999999999"/>
    <n v="47.222222222222221"/>
    <x v="1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.5820000000000001"/>
    <n v="79.099999999999994"/>
    <x v="1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.0526894736842105"/>
    <n v="114.29199999999999"/>
    <x v="1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"/>
    <n v="51.724137931034484"/>
    <x v="1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"/>
    <n v="30.76923076923077"/>
    <x v="1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.0686"/>
    <n v="74.208333333333329"/>
    <x v="1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.244"/>
    <n v="47.846153846153847"/>
    <x v="1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.0870406189555126"/>
    <n v="34.408163265306122"/>
    <x v="1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.0242424242424242"/>
    <n v="40.238095238095241"/>
    <x v="1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.0549999999999999"/>
    <n v="60.285714285714285"/>
    <x v="1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.0629999999999999"/>
    <n v="25.30952380952381"/>
    <x v="1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.0066666666666666"/>
    <n v="35.952380952380949"/>
    <x v="1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.054"/>
    <n v="136"/>
    <x v="1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.0755999999999999"/>
    <n v="70.763157894736835"/>
    <x v="1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"/>
    <n v="125"/>
    <x v="1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.0376000000000001"/>
    <n v="66.512820512820511"/>
    <x v="1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.0149999999999999"/>
    <n v="105"/>
    <x v="1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.044"/>
    <n v="145"/>
    <x v="1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.8"/>
    <n v="12"/>
    <x v="1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.0633333333333332"/>
    <n v="96.666666666666671"/>
    <x v="1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.0055555555555555"/>
    <n v="60.333333333333336"/>
    <x v="1"/>
    <s v="play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.012"/>
    <n v="79.89473684210526"/>
    <x v="1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"/>
    <n v="58.823529411764703"/>
    <x v="1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.1839285714285714"/>
    <n v="75.340909090909093"/>
    <x v="1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.1000000000000001"/>
    <n v="55"/>
    <x v="1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.0266666666666666"/>
    <n v="66.956521739130437"/>
    <x v="1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"/>
    <n v="227.27272727272728"/>
    <x v="1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"/>
    <n v="307.69230769230768"/>
    <x v="1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.10046"/>
    <n v="50.020909090909093"/>
    <x v="1"/>
    <s v="play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.0135000000000001"/>
    <n v="72.392857142857139"/>
    <x v="1"/>
    <s v="plays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.0075000000000001"/>
    <n v="95.952380952380949"/>
    <x v="1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.6942857142857144"/>
    <n v="45.615384615384613"/>
    <x v="1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"/>
    <n v="41.029411764705884"/>
    <x v="1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.1365000000000001"/>
    <n v="56.825000000000003"/>
    <x v="1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.0156000000000001"/>
    <n v="137.24324324324326"/>
    <x v="1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.06"/>
    <n v="75.714285714285708"/>
    <x v="1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.02"/>
    <n v="99"/>
    <x v="1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.1691666666666667"/>
    <n v="81.569767441860463"/>
    <x v="1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.0115151515151515"/>
    <n v="45.108108108108105"/>
    <x v="1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.32"/>
    <n v="36.666666666666664"/>
    <x v="1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"/>
    <n v="125"/>
    <x v="1"/>
    <s v="plays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.28"/>
    <n v="49.230769230769234"/>
    <x v="1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.1895833333333334"/>
    <n v="42.296296296296298"/>
    <x v="1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.262"/>
    <n v="78.875"/>
    <x v="1"/>
    <s v="play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.5620000000000001"/>
    <n v="38.284313725490193"/>
    <x v="1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.0315000000000001"/>
    <n v="44.847826086956523"/>
    <x v="1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.5333333333333334"/>
    <n v="13.529411764705882"/>
    <x v="1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.8044444444444445"/>
    <n v="43.5"/>
    <x v="1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.2845"/>
    <n v="30.951807228915662"/>
    <x v="1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.1966666666666668"/>
    <n v="55.230769230769234"/>
    <x v="1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.23"/>
    <n v="46.125"/>
    <x v="1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.05"/>
    <n v="39.375"/>
    <x v="1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.0223636363636364"/>
    <n v="66.152941176470591"/>
    <x v="1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.0466666666666666"/>
    <n v="54.137931034482762"/>
    <x v="1"/>
    <s v="plays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"/>
    <n v="104.16666666666667"/>
    <x v="1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.004"/>
    <n v="31.375"/>
    <x v="1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.0227272727272727"/>
    <n v="59.210526315789473"/>
    <x v="1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.1440928571428572"/>
    <n v="119.17633928571429"/>
    <x v="1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.019047619047619"/>
    <n v="164.61538461538461"/>
    <x v="1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.02"/>
    <n v="24.285714285714285"/>
    <x v="1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.048"/>
    <n v="40.9375"/>
    <x v="1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.0183333333333333"/>
    <n v="61.1"/>
    <x v="1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"/>
    <n v="38.65"/>
    <x v="1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.0627272727272727"/>
    <n v="56.20192307692308"/>
    <x v="1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.1342219999999998"/>
    <n v="107.00207547169811"/>
    <x v="1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"/>
    <n v="171.42857142857142"/>
    <x v="1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.0045454545454546"/>
    <n v="110.5"/>
    <x v="1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.0003599999999999"/>
    <n v="179.27598566308242"/>
    <x v="1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.44"/>
    <n v="22.90909090909091"/>
    <x v="1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.0349999999999999"/>
    <n v="43.125"/>
    <x v="1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.0843750000000001"/>
    <n v="46.891891891891895"/>
    <x v="1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.024"/>
    <n v="47.407407407407405"/>
    <x v="1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.4888888888888889"/>
    <n v="15.129032258064516"/>
    <x v="1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.0549000000000002"/>
    <n v="21.098000000000003"/>
    <x v="1"/>
    <s v="plays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.0049999999999999"/>
    <n v="59.117647058823529"/>
    <x v="1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.3055555555555556"/>
    <n v="97.916666666666671"/>
    <x v="1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.0475000000000001"/>
    <n v="55.131578947368418"/>
    <x v="1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.0880000000000001"/>
    <n v="26.536585365853657"/>
    <x v="1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.1100000000000001"/>
    <n v="58.421052631578945"/>
    <x v="1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.0047999999999999"/>
    <n v="122.53658536585365"/>
    <x v="1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.1435"/>
    <n v="87.961538461538467"/>
    <x v="1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.2206666666666666"/>
    <n v="73.239999999999995"/>
    <x v="1"/>
    <s v="plays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"/>
    <n v="55.555555555555557"/>
    <x v="1"/>
    <s v="plays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.028"/>
    <n v="39.53846153846154"/>
    <x v="1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.0612068965517241"/>
    <n v="136.77777777777777"/>
    <x v="1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.0133000000000001"/>
    <n v="99.343137254901961"/>
    <x v="1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"/>
    <n v="20"/>
    <x v="1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.3"/>
    <n v="28.888888888888889"/>
    <x v="1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.0001333333333333"/>
    <n v="40.545945945945945"/>
    <x v="1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"/>
    <n v="35.714285714285715"/>
    <x v="1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.1388888888888888"/>
    <n v="37.962962962962962"/>
    <x v="1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"/>
    <n v="33.333333333333336"/>
    <x v="1"/>
    <s v="plays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.87"/>
    <n v="58.571428571428569"/>
    <x v="1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.085"/>
    <n v="135.625"/>
    <x v="1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.155"/>
    <n v="30.9375"/>
    <x v="1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.1911764705882353"/>
    <n v="176.08695652173913"/>
    <x v="1"/>
    <s v="plays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.0942666666666667"/>
    <n v="151.9814814814815"/>
    <x v="1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.266"/>
    <n v="22.607142857142858"/>
    <x v="1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.0049999999999999"/>
    <n v="18.272727272727273"/>
    <x v="1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.2749999999999999"/>
    <n v="82.258064516129039"/>
    <x v="1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.0005999999999999"/>
    <n v="68.534246575342465"/>
    <x v="1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.75"/>
    <n v="68.055555555555557"/>
    <x v="1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.2725"/>
    <n v="72.714285714285708"/>
    <x v="1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.1063333333333334"/>
    <n v="77.186046511627907"/>
    <x v="1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.2593749999999999"/>
    <n v="55.972222222222221"/>
    <x v="1"/>
    <s v="plays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.1850000000000001"/>
    <n v="49.693548387096776"/>
    <x v="1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.0772727272727274"/>
    <n v="79"/>
    <x v="1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.026"/>
    <n v="77.727272727272734"/>
    <x v="1"/>
    <s v="play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.101"/>
    <n v="40.777777777777779"/>
    <x v="1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.02"/>
    <n v="59.411764705882355"/>
    <x v="1"/>
    <s v="plays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.3"/>
    <n v="3.25"/>
    <x v="1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.0435000000000001"/>
    <n v="39.377358490566039"/>
    <x v="1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.0004999999999999"/>
    <n v="81.673469387755105"/>
    <x v="1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.7066666666666668"/>
    <n v="44.912280701754383"/>
    <x v="1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.1283333333333334"/>
    <n v="49.05797101449275"/>
    <x v="1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.84"/>
    <n v="30.666666666666668"/>
    <x v="1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.3026666666666666"/>
    <n v="61.0625"/>
    <x v="1"/>
    <s v="plays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.0545454545454545"/>
    <n v="29"/>
    <x v="1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"/>
    <n v="29.62962962962963"/>
    <x v="1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.5331632653061225"/>
    <n v="143.0952380952381"/>
    <x v="1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.623"/>
    <n v="52.354838709677416"/>
    <x v="1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.36"/>
    <n v="66.666666666666671"/>
    <x v="1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.444"/>
    <n v="126.66666666666667"/>
    <x v="1"/>
    <s v="plays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"/>
    <n v="62.5"/>
    <x v="1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.008"/>
    <n v="35.492957746478872"/>
    <x v="1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.0680000000000001"/>
    <n v="37.083333333333336"/>
    <x v="1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.248"/>
    <n v="69.333333333333329"/>
    <x v="1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.1891891891891893"/>
    <n v="17.254901960784313"/>
    <x v="1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.01"/>
    <n v="36.071428571428569"/>
    <x v="1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.1299999999999999"/>
    <n v="66.470588235294116"/>
    <x v="1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.0519047619047619"/>
    <n v="56.065989847715734"/>
    <x v="1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.0973333333333333"/>
    <n v="47.028571428571432"/>
    <x v="1"/>
    <s v="play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.00099"/>
    <n v="47.666190476190479"/>
    <x v="1"/>
    <s v="plays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.2"/>
    <n v="88.235294117647058"/>
    <x v="1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.0493333333333332"/>
    <n v="80.717948717948715"/>
    <x v="1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.0266666666666666"/>
    <n v="39.487179487179489"/>
    <x v="1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.0182500000000001"/>
    <n v="84.854166666666671"/>
    <x v="1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"/>
    <n v="68.965517241379317"/>
    <x v="1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e v="#DIV/0!"/>
    <x v="1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9E-6"/>
    <n v="1"/>
    <x v="1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2E-4"/>
    <n v="1"/>
    <x v="1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0.51023391812865493"/>
    <n v="147.88135593220338"/>
    <x v="1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0.2"/>
    <n v="100"/>
    <x v="1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0.35239999999999999"/>
    <n v="56.838709677419352"/>
    <x v="1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66E-2"/>
    <n v="176.94444444444446"/>
    <x v="1"/>
    <s v="musical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0.36457142857142855"/>
    <n v="127.6"/>
    <x v="1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e v="#DIV/0!"/>
    <x v="1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0.30866666666666664"/>
    <n v="66.142857142857139"/>
    <x v="1"/>
    <s v="musical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6E-2"/>
    <n v="108"/>
    <x v="1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3E-5"/>
    <n v="1"/>
    <x v="1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E-2"/>
    <n v="18.333333333333332"/>
    <x v="1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e v="#DIV/0!"/>
    <x v="1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9E-2"/>
    <n v="7.5"/>
    <x v="1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e v="#DIV/0!"/>
    <x v="1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0.16420000000000001"/>
    <n v="68.416666666666671"/>
    <x v="1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1E-3"/>
    <n v="1"/>
    <x v="1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7E-2"/>
    <n v="60.125"/>
    <x v="1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0.06"/>
    <n v="15"/>
    <x v="1"/>
    <s v="musical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.003825"/>
    <n v="550.04109589041093"/>
    <x v="1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.04"/>
    <n v="97.5"/>
    <x v="1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"/>
    <n v="29.411764705882351"/>
    <x v="1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.04"/>
    <n v="57.777777777777779"/>
    <x v="1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.5066666666666668"/>
    <n v="44.235294117647058"/>
    <x v="1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.0049999999999999"/>
    <n v="60.909090909090907"/>
    <x v="1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.744"/>
    <n v="68.84210526315789"/>
    <x v="1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.1626000000000001"/>
    <n v="73.582278481012665"/>
    <x v="1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.0582"/>
    <n v="115.02173913043478"/>
    <x v="1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.1074999999999999"/>
    <n v="110.75"/>
    <x v="1"/>
    <s v="plays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.0066666666666666"/>
    <n v="75.5"/>
    <x v="1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.0203333333333333"/>
    <n v="235.46153846153845"/>
    <x v="1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"/>
    <n v="11.363636363636363"/>
    <x v="1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.1100000000000001"/>
    <n v="92.5"/>
    <x v="1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.0142500000000001"/>
    <n v="202.85"/>
    <x v="1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.04"/>
    <n v="26"/>
    <x v="1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.09375"/>
    <n v="46.05263157894737"/>
    <x v="1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.1516129032258065"/>
    <n v="51"/>
    <x v="1"/>
    <s v="plays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"/>
    <n v="31.578947368421051"/>
    <x v="1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.0317033333333334"/>
    <n v="53.363965517241382"/>
    <x v="1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.0349999999999999"/>
    <n v="36.964285714285715"/>
    <x v="1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.3819999999999999"/>
    <n v="81.294117647058826"/>
    <x v="1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.0954545454545455"/>
    <n v="20.083333333333332"/>
    <x v="1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.0085714285714287"/>
    <n v="88.25"/>
    <x v="1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.0153333333333334"/>
    <n v="53.438596491228068"/>
    <x v="1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.13625"/>
    <n v="39.868421052631582"/>
    <x v="1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"/>
    <n v="145.16129032258064"/>
    <x v="1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.4"/>
    <n v="23.333333333333332"/>
    <x v="1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.2875000000000001"/>
    <n v="64.375"/>
    <x v="1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.0290416666666666"/>
    <n v="62.052763819095475"/>
    <x v="1"/>
    <s v="play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.0249999999999999"/>
    <n v="66.129032258064512"/>
    <x v="1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.101"/>
    <n v="73.400000000000006"/>
    <x v="1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.1276666666666666"/>
    <n v="99.5"/>
    <x v="1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.119"/>
    <n v="62.166666666666664"/>
    <x v="1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.3919999999999999"/>
    <n v="62.328358208955223"/>
    <x v="1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.1085714285714285"/>
    <n v="58.787878787878789"/>
    <x v="1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.3906666666666667"/>
    <n v="45.347826086956523"/>
    <x v="1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.0569999999999999"/>
    <n v="41.944444444444443"/>
    <x v="1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.0142857142857142"/>
    <n v="59.166666666666664"/>
    <x v="1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.0024500000000001"/>
    <n v="200.49"/>
    <x v="1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.0916666666666666"/>
    <n v="83.974358974358978"/>
    <x v="1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.1833333333333333"/>
    <n v="57.258064516129032"/>
    <x v="1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.2"/>
    <n v="58.064516129032256"/>
    <x v="1"/>
    <s v="play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.2796000000000001"/>
    <n v="186.80291970802921"/>
    <x v="1"/>
    <s v="plays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.26"/>
    <n v="74.117647058823536"/>
    <x v="1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.2912912912912913"/>
    <n v="30.714285714285715"/>
    <x v="1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.0742857142857143"/>
    <n v="62.666666666666664"/>
    <x v="1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.00125"/>
    <n v="121.36363636363636"/>
    <x v="1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.55"/>
    <n v="39.743589743589745"/>
    <x v="1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.08"/>
    <n v="72"/>
    <x v="1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.1052"/>
    <n v="40.632352941176471"/>
    <x v="1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.008"/>
    <n v="63"/>
    <x v="1"/>
    <s v="plays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.212"/>
    <n v="33.666666666666664"/>
    <x v="1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.0033333333333334"/>
    <n v="38.589743589743591"/>
    <x v="1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.0916666666666666"/>
    <n v="155.95238095238096"/>
    <x v="1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.2342857142857142"/>
    <n v="43.2"/>
    <x v="1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.3633666666666666"/>
    <n v="15.148518518518518"/>
    <x v="1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.0346657233816767"/>
    <n v="83.571428571428569"/>
    <x v="1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.2133333333333334"/>
    <n v="140"/>
    <x v="1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.86"/>
    <n v="80.869565217391298"/>
    <x v="1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"/>
    <n v="53.846153846153847"/>
    <x v="1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.0825"/>
    <n v="30.928571428571427"/>
    <x v="1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.4115384615384616"/>
    <n v="67.962962962962962"/>
    <x v="1"/>
    <s v="plays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.1399999999999999"/>
    <n v="27.142857142857142"/>
    <x v="1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.5373333333333334"/>
    <n v="110.86538461538461"/>
    <x v="1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.0149999999999999"/>
    <n v="106.84210526315789"/>
    <x v="1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.0235000000000001"/>
    <n v="105.51546391752578"/>
    <x v="1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.0257142857142858"/>
    <n v="132.96296296296296"/>
    <x v="1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.5575000000000001"/>
    <n v="51.916666666666664"/>
    <x v="1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.0075000000000001"/>
    <n v="310"/>
    <x v="1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.3940000000000001"/>
    <n v="26.021739130434781"/>
    <x v="1"/>
    <s v="plays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.1"/>
    <n v="105"/>
    <x v="1"/>
    <s v="plays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.0451515151515152"/>
    <n v="86.224999999999994"/>
    <x v="1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.008"/>
    <n v="114.54545454545455"/>
    <x v="1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.1120000000000001"/>
    <n v="47.657142857142858"/>
    <x v="1"/>
    <s v="plays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.0204444444444445"/>
    <n v="72.888888888888886"/>
    <x v="1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.0254767441860466"/>
    <n v="49.545505617977533"/>
    <x v="1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.27"/>
    <n v="25.4"/>
    <x v="1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.3870588235294119"/>
    <n v="62.586956521739133"/>
    <x v="1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.0075000000000001"/>
    <n v="61.060606060606062"/>
    <x v="1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00000000000002E-2"/>
    <n v="60.064516129032256"/>
    <x v="1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00000000000006E-2"/>
    <n v="72.400000000000006"/>
    <x v="1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0.1"/>
    <n v="100"/>
    <x v="1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0.11272727272727273"/>
    <n v="51.666666666666664"/>
    <x v="1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0.15411764705882353"/>
    <n v="32.75"/>
    <x v="1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e v="#DIV/0!"/>
    <x v="1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0.28466666666666668"/>
    <n v="61"/>
    <x v="1"/>
    <s v="plays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0.13333333333333333"/>
    <n v="10"/>
    <x v="1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6.6666666666666671E-3"/>
    <n v="10"/>
    <x v="1"/>
    <s v="plays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0.21428571428571427"/>
    <n v="37.5"/>
    <x v="1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0.18"/>
    <n v="45"/>
    <x v="1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0.20125000000000001"/>
    <n v="100.625"/>
    <x v="1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0.17899999999999999"/>
    <n v="25.571428571428573"/>
    <x v="1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e v="#DIV/0!"/>
    <x v="1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0.02"/>
    <n v="25"/>
    <x v="1"/>
    <s v="plays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e v="#DIV/0!"/>
    <x v="1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e v="#DIV/0!"/>
    <x v="1"/>
    <s v="play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0.1"/>
    <n v="10"/>
    <x v="1"/>
    <s v="plays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E-2"/>
    <n v="202"/>
    <x v="1"/>
    <s v="plays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0.01"/>
    <n v="25"/>
    <x v="1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.0351999999999999"/>
    <n v="99.538461538461533"/>
    <x v="1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.05"/>
    <n v="75"/>
    <x v="1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.0044999999999999"/>
    <n v="215.25"/>
    <x v="1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.3260000000000001"/>
    <n v="120.54545454545455"/>
    <x v="1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.1299999999999999"/>
    <n v="37.666666666666664"/>
    <x v="1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.0334000000000001"/>
    <n v="172.23333333333332"/>
    <x v="1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.2"/>
    <n v="111.11111111111111"/>
    <x v="1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.2963636363636364"/>
    <n v="25.464285714285715"/>
    <x v="1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.0111111111111111"/>
    <n v="267.64705882352939"/>
    <x v="1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.0851428571428572"/>
    <n v="75.959999999999994"/>
    <x v="1"/>
    <s v="musical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.0233333333333334"/>
    <n v="59.03846153846154"/>
    <x v="1"/>
    <s v="musical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.1024425000000002"/>
    <n v="50.111022727272733"/>
    <x v="1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.010154"/>
    <n v="55.502967032967035"/>
    <x v="1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"/>
    <n v="166.66666666666666"/>
    <x v="1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.0624"/>
    <n v="47.428571428571431"/>
    <x v="1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"/>
    <n v="64.935064935064929"/>
    <x v="1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"/>
    <n v="55.555555555555557"/>
    <x v="1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.1345714285714286"/>
    <n v="74.224299065420567"/>
    <x v="1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.0265010000000001"/>
    <n v="106.9271875"/>
    <x v="1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.1675"/>
    <n v="41.696428571428569"/>
    <x v="1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.0765274999999999"/>
    <n v="74.243275862068955"/>
    <x v="1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"/>
    <n v="73.333333333333329"/>
    <x v="1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"/>
    <n v="100"/>
    <x v="1"/>
    <s v="musical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.46"/>
    <n v="38.421052631578945"/>
    <x v="1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.1020000000000001"/>
    <n v="166.96969696969697"/>
    <x v="1"/>
    <s v="musical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.0820000000000001"/>
    <n v="94.912280701754383"/>
    <x v="1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"/>
    <n v="100"/>
    <x v="1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.0024999999999999"/>
    <n v="143.21428571428572"/>
    <x v="1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.0671250000000001"/>
    <n v="90.819148936170208"/>
    <x v="1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.4319999999999999"/>
    <n v="48.542372881355931"/>
    <x v="1"/>
    <s v="musical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.0504166666666668"/>
    <n v="70.027777777777771"/>
    <x v="1"/>
    <s v="musical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.0398000000000001"/>
    <n v="135.62608695652173"/>
    <x v="1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.2"/>
    <n v="100"/>
    <x v="1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.0966666666666667"/>
    <n v="94.90384615384616"/>
    <x v="1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.0175000000000001"/>
    <n v="75.370370370370367"/>
    <x v="1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.2891666666666666"/>
    <n v="64.458333333333329"/>
    <x v="1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.1499999999999999"/>
    <n v="115"/>
    <x v="1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.5075000000000001"/>
    <n v="100.5"/>
    <x v="1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.1096666666666666"/>
    <n v="93.774647887323937"/>
    <x v="1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.0028571428571429"/>
    <n v="35.1"/>
    <x v="1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6.6666666666666671E-3"/>
    <n v="500"/>
    <x v="1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E-2"/>
    <n v="29"/>
    <x v="1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e v="#DIV/0!"/>
    <x v="1"/>
    <s v="musical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e v="#DIV/0!"/>
    <x v="1"/>
    <s v="musical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2.8E-3"/>
    <n v="17.5"/>
    <x v="1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0.59657142857142853"/>
    <n v="174"/>
    <x v="1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0.01"/>
    <n v="50"/>
    <x v="1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6E-2"/>
    <n v="5"/>
    <x v="1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7E-5"/>
    <n v="1"/>
    <x v="1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0.89666666666666661"/>
    <n v="145.40540540540542"/>
    <x v="1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3E-2"/>
    <n v="205"/>
    <x v="1"/>
    <s v="musical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2E-2"/>
    <n v="100.5"/>
    <x v="1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4E-2"/>
    <n v="55.0625"/>
    <x v="1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199999999999998E-2"/>
    <n v="47.333333333333336"/>
    <x v="1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e v="#DIV/0!"/>
    <x v="1"/>
    <s v="musical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0.19650000000000001"/>
    <n v="58.95"/>
    <x v="1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e v="#DIV/0!"/>
    <x v="1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.0000000000000002E-5"/>
    <n v="1.5"/>
    <x v="1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4E-4"/>
    <n v="5"/>
    <x v="1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0.30333333333333334"/>
    <n v="50.555555555555557"/>
    <x v="1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"/>
    <n v="41.666666666666664"/>
    <x v="1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.0125"/>
    <n v="53.289473684210527"/>
    <x v="1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.2173333333333334"/>
    <n v="70.230769230769226"/>
    <x v="1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.3"/>
    <n v="43.421052631578945"/>
    <x v="1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.0954999999999999"/>
    <n v="199.18181818181819"/>
    <x v="1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.0095190476190474"/>
    <n v="78.518148148148143"/>
    <x v="1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.4013333333333333"/>
    <n v="61.823529411764703"/>
    <x v="1"/>
    <s v="play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.0000100000000001"/>
    <n v="50.000500000000002"/>
    <x v="1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.19238"/>
    <n v="48.339729729729726"/>
    <x v="1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.0725"/>
    <n v="107.25"/>
    <x v="1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.2799999999999998"/>
    <n v="57"/>
    <x v="1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.0640000000000001"/>
    <n v="40.92307692307692"/>
    <x v="1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.4333333333333333"/>
    <n v="21.5"/>
    <x v="1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.0454285714285714"/>
    <n v="79.543478260869563"/>
    <x v="1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.1002000000000001"/>
    <n v="72.381578947368425"/>
    <x v="1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.06"/>
    <n v="64.634146341463421"/>
    <x v="1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.08"/>
    <n v="38.571428571428569"/>
    <x v="1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.0542"/>
    <n v="107.57142857142857"/>
    <x v="1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.1916666666666667"/>
    <n v="27.5"/>
    <x v="1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.5266666666666666"/>
    <n v="70.461538461538467"/>
    <x v="1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"/>
    <n v="178.57142857142858"/>
    <x v="1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.002"/>
    <n v="62.625"/>
    <x v="1"/>
    <s v="play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.25"/>
    <n v="75"/>
    <x v="1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.0602199999999999"/>
    <n v="58.901111111111113"/>
    <x v="1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.0466666666666666"/>
    <n v="139.55555555555554"/>
    <x v="1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.1666666666666667"/>
    <n v="70"/>
    <x v="1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.0903333333333334"/>
    <n v="57.385964912280699"/>
    <x v="1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.6"/>
    <n v="40"/>
    <x v="1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.125"/>
    <n v="64.285714285714292"/>
    <x v="1"/>
    <s v="play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.0209999999999999"/>
    <n v="120.11764705882354"/>
    <x v="1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.00824"/>
    <n v="1008.24"/>
    <x v="1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.0125"/>
    <n v="63.28125"/>
    <x v="1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"/>
    <n v="21.666666666666668"/>
    <x v="1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E-2"/>
    <n v="25.647058823529413"/>
    <x v="1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0.21940000000000001"/>
    <n v="47.695652173913047"/>
    <x v="1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0.21299999999999999"/>
    <n v="56.05263157894737"/>
    <x v="1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0.41489795918367345"/>
    <n v="81.319999999999993"/>
    <x v="1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49999999999999E-2"/>
    <n v="70.166666666666671"/>
    <x v="1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E-2"/>
    <n v="23.625"/>
    <x v="1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0.16161904761904761"/>
    <n v="188.55555555555554"/>
    <x v="1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0.16376923076923078"/>
    <n v="49.511627906976742"/>
    <x v="1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4E-2"/>
    <n v="75.464285714285708"/>
    <x v="1"/>
    <s v="plays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7999999999999999E-2"/>
    <n v="9.5"/>
    <x v="1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0.34079999999999999"/>
    <n v="35.5"/>
    <x v="1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2E-3"/>
    <n v="10"/>
    <x v="1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8E-4"/>
    <n v="13"/>
    <x v="1"/>
    <s v="plays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0.16254545454545455"/>
    <n v="89.4"/>
    <x v="1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000000000000001E-2"/>
    <n v="25"/>
    <x v="1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2.0000000000000001E-4"/>
    <n v="1"/>
    <x v="1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1999999999999998E-2"/>
    <n v="65"/>
    <x v="1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0.02"/>
    <n v="10"/>
    <x v="1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4.0000000000000002E-4"/>
    <n v="1"/>
    <x v="1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0.17666666666666667"/>
    <n v="81.538461538461533"/>
    <x v="1"/>
    <s v="plays"/>
    <x v="3841"/>
    <d v="2014-07-13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0.05"/>
    <n v="100"/>
    <x v="1"/>
    <s v="plays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4"/>
    <n v="1"/>
    <x v="1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e v="#DIV/0!"/>
    <x v="1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E-2"/>
    <n v="20"/>
    <x v="1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0.26937422295897223"/>
    <n v="46.428571428571431"/>
    <x v="1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5.4999999999999997E-3"/>
    <n v="5.5"/>
    <x v="1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0.1255"/>
    <n v="50.2"/>
    <x v="1"/>
    <s v="plays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2E-3"/>
    <n v="10"/>
    <x v="1"/>
    <s v="musical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E-2"/>
    <n v="30.133333333333333"/>
    <x v="1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0.15"/>
    <n v="150"/>
    <x v="1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68E-2"/>
    <n v="13.333333333333334"/>
    <x v="1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e v="#DIV/0!"/>
    <x v="1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e v="#DIV/0!"/>
    <x v="1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e v="#DIV/0!"/>
    <x v="1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e v="#DIV/0!"/>
    <x v="1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0.52794871794871789"/>
    <n v="44.760869565217391"/>
    <x v="1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7E-2"/>
    <n v="88.642857142857139"/>
    <x v="1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6E-4"/>
    <n v="10"/>
    <x v="1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e v="#DIV/0!"/>
    <x v="1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0.13066666666666665"/>
    <n v="57.647058823529413"/>
    <x v="1"/>
    <s v="musical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0.05"/>
    <n v="25"/>
    <x v="1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e v="#DIV/0!"/>
    <x v="1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e v="#DIV/0!"/>
    <x v="1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e v="#DIV/0!"/>
    <x v="1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e v="#DIV/0!"/>
    <x v="1"/>
    <s v="musical"/>
    <x v="3865"/>
    <d v="2016-04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e v="#DIV/0!"/>
    <x v="1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E-2"/>
    <n v="17.5"/>
    <x v="1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0.27100000000000002"/>
    <n v="38.714285714285715"/>
    <x v="1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E-2"/>
    <n v="13.111111111111111"/>
    <x v="1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0.16826666666666668"/>
    <n v="315.5"/>
    <x v="1"/>
    <s v="plays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0.32500000000000001"/>
    <n v="37.142857142857146"/>
    <x v="1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e v="#DIV/0!"/>
    <x v="1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0.2155"/>
    <n v="128.27380952380952"/>
    <x v="1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5E-2"/>
    <n v="47.272727272727273"/>
    <x v="1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0.05"/>
    <n v="50"/>
    <x v="1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0.10625"/>
    <n v="42.5"/>
    <x v="1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0.17599999999999999"/>
    <n v="44"/>
    <x v="1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0.3256"/>
    <n v="50.875"/>
    <x v="1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00000000000001E-2"/>
    <n v="62.5"/>
    <x v="1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3999999999999999E-2"/>
    <n v="27"/>
    <x v="1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8.3333333333333332E-3"/>
    <n v="25"/>
    <x v="1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0.48833333333333334"/>
    <n v="47.258064516129032"/>
    <x v="1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e v="#DIV/0!"/>
    <x v="1"/>
    <s v="plays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2.9999999999999997E-4"/>
    <n v="1.5"/>
    <x v="1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0.11533333333333333"/>
    <n v="24.714285714285715"/>
    <x v="1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0.67333333333333334"/>
    <n v="63.125"/>
    <x v="1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0.153"/>
    <n v="38.25"/>
    <x v="1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E-2"/>
    <n v="16.25"/>
    <x v="1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2.2499999999999998E-3"/>
    <n v="33.75"/>
    <x v="1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4E-2"/>
    <n v="61.666666666666664"/>
    <x v="1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0.37412499999999999"/>
    <n v="83.138888888888886"/>
    <x v="1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E-5"/>
    <n v="1"/>
    <x v="1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0.1"/>
    <n v="142.85714285714286"/>
    <x v="1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0.36359999999999998"/>
    <n v="33.666666666666664"/>
    <x v="1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3.3333333333333335E-3"/>
    <n v="5"/>
    <x v="1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e v="#DIV/0!"/>
    <x v="1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2.8571428571428571E-3"/>
    <n v="10"/>
    <x v="1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2E-3"/>
    <n v="40"/>
    <x v="1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9E-2"/>
    <n v="30"/>
    <x v="1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3999999999999999E-2"/>
    <n v="45"/>
    <x v="1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e v="#DIV/0!"/>
    <x v="1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7E-2"/>
    <n v="10.166666666666666"/>
    <x v="1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0.12034782608695652"/>
    <n v="81.411764705882348"/>
    <x v="1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0.15266666666666667"/>
    <n v="57.25"/>
    <x v="1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0.1"/>
    <n v="5"/>
    <x v="1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3.0000000000000001E-3"/>
    <n v="15"/>
    <x v="1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0.01"/>
    <n v="12.5"/>
    <x v="1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0.13020000000000001"/>
    <n v="93"/>
    <x v="1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E-2"/>
    <n v="32.357142857142854"/>
    <x v="1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e v="#DIV/0!"/>
    <x v="1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e v="#DIV/0!"/>
    <x v="1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1E-5"/>
    <n v="1"/>
    <x v="1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0.15742857142857142"/>
    <n v="91.833333333333329"/>
    <x v="1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0.11"/>
    <n v="45.833333333333336"/>
    <x v="1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0.43833333333333335"/>
    <n v="57.173913043478258"/>
    <x v="1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e v="#DIV/0!"/>
    <x v="1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0.86135181975736563"/>
    <n v="248.5"/>
    <x v="1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0.12196620583717357"/>
    <n v="79.400000000000006"/>
    <x v="1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1E-3"/>
    <n v="5"/>
    <x v="1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2.2000000000000001E-3"/>
    <n v="5.5"/>
    <x v="1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9.0909090909090905E-3"/>
    <n v="25"/>
    <x v="1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e v="#DIV/0!"/>
    <x v="1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0.35639999999999999"/>
    <n v="137.07692307692307"/>
    <x v="1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e v="#DIV/0!"/>
    <x v="1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2.5000000000000001E-3"/>
    <n v="5"/>
    <x v="1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00000000000001E-2"/>
    <n v="39"/>
    <x v="1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4E-2"/>
    <n v="50.5"/>
    <x v="1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e v="#DIV/0!"/>
    <x v="1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0.15770000000000001"/>
    <n v="49.28125"/>
    <x v="1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6.2500000000000003E-3"/>
    <n v="25"/>
    <x v="1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4E-6"/>
    <n v="1"/>
    <x v="1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4"/>
    <n v="25"/>
    <x v="1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e v="#DIV/0!"/>
    <x v="1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e v="#DIV/0!"/>
    <x v="1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0.24285714285714285"/>
    <n v="53.125"/>
    <x v="1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e v="#DIV/0!"/>
    <x v="1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4"/>
    <n v="7"/>
    <x v="1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0.32050000000000001"/>
    <n v="40.0625"/>
    <x v="1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0.24333333333333335"/>
    <n v="24.333333333333332"/>
    <x v="1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4999999999999999E-2"/>
    <n v="11.25"/>
    <x v="1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4.1999999999999997E-3"/>
    <n v="10.5"/>
    <x v="1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E-2"/>
    <n v="15"/>
    <x v="1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e v="#DIV/0!"/>
    <x v="1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E-2"/>
    <n v="42"/>
    <x v="1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0.14249999999999999"/>
    <n v="71.25"/>
    <x v="1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6.0000000000000001E-3"/>
    <n v="22.5"/>
    <x v="1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0.2411764705882353"/>
    <n v="41"/>
    <x v="1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0.10539999999999999"/>
    <n v="47.909090909090907"/>
    <x v="1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5E-2"/>
    <n v="35.166666666666664"/>
    <x v="1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4"/>
    <n v="5.5"/>
    <x v="1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9.7142857142857135E-3"/>
    <n v="22.666666666666668"/>
    <x v="1"/>
    <s v="play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0.21099999999999999"/>
    <n v="26.375"/>
    <x v="1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0.78100000000000003"/>
    <n v="105.54054054054055"/>
    <x v="1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0.32"/>
    <n v="29.09090909090909"/>
    <x v="1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e v="#DIV/0!"/>
    <x v="1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0.47692307692307695"/>
    <n v="62"/>
    <x v="1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1E-2"/>
    <n v="217.5"/>
    <x v="1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0.107"/>
    <n v="26.75"/>
    <x v="1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E-2"/>
    <n v="18.333333333333332"/>
    <x v="1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0.18"/>
    <n v="64.285714285714292"/>
    <x v="1"/>
    <s v="play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3E-2"/>
    <n v="175"/>
    <x v="1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0.2"/>
    <n v="34"/>
    <x v="1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0.34802513464991025"/>
    <n v="84.282608695652172"/>
    <x v="1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E-2"/>
    <n v="9.5"/>
    <x v="1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0.32050000000000001"/>
    <n v="33.736842105263158"/>
    <x v="1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00000000000006E-2"/>
    <n v="37.53846153846154"/>
    <x v="1"/>
    <s v="plays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0.3775"/>
    <n v="11.615384615384615"/>
    <x v="1"/>
    <s v="plays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E-2"/>
    <n v="8"/>
    <x v="1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e v="#DIV/0!"/>
    <x v="1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E-2"/>
    <n v="23"/>
    <x v="1"/>
    <s v="plays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0.2"/>
    <n v="100"/>
    <x v="1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00000000000002E-2"/>
    <n v="60.111111111111114"/>
    <x v="1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2E-5"/>
    <n v="3"/>
    <x v="1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2.5000000000000001E-3"/>
    <n v="5"/>
    <x v="1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0.35"/>
    <n v="17.5"/>
    <x v="1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0.16566666666666666"/>
    <n v="29.235294117647058"/>
    <x v="1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e v="#DIV/0!"/>
    <x v="1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0.57199999999999995"/>
    <n v="59.583333333333336"/>
    <x v="1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0.16514285714285715"/>
    <n v="82.571428571428569"/>
    <x v="1"/>
    <s v="plays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1.25E-3"/>
    <n v="10"/>
    <x v="1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0.3775"/>
    <n v="32.357142857142854"/>
    <x v="1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4E-2"/>
    <n v="5.75"/>
    <x v="1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0.10050000000000001"/>
    <n v="100.5"/>
    <x v="1"/>
    <s v="plays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2E-3"/>
    <n v="1"/>
    <x v="1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4E-2"/>
    <n v="20"/>
    <x v="1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E-5"/>
    <n v="2"/>
    <x v="1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2.5000000000000001E-3"/>
    <n v="5"/>
    <x v="1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0.06"/>
    <n v="15"/>
    <x v="1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4E-2"/>
    <n v="25"/>
    <x v="1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0.24194444444444443"/>
    <n v="45.842105263157897"/>
    <x v="1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5999999999999998E-2"/>
    <n v="4.75"/>
    <x v="1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e v="#DIV/0!"/>
    <x v="1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2999999999999999E-2"/>
    <n v="13"/>
    <x v="1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e v="#DIV/0!"/>
    <x v="1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4"/>
    <n v="1"/>
    <x v="1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0.14000000000000001"/>
    <n v="10"/>
    <x v="1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00000000000001E-2"/>
    <n v="52.5"/>
    <x v="1"/>
    <s v="plays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E-2"/>
    <n v="32.5"/>
    <x v="1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8.2857142857142851E-3"/>
    <n v="7.25"/>
    <x v="1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0.16666666666666666"/>
    <n v="33.333333333333336"/>
    <x v="1"/>
    <s v="play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8.3333333333333332E-3"/>
    <n v="62.5"/>
    <x v="1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0.69561111111111107"/>
    <n v="63.558375634517766"/>
    <x v="1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e v="#DIV/0!"/>
    <x v="1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00000000000001E-2"/>
    <n v="10"/>
    <x v="1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0.05"/>
    <n v="62.5"/>
    <x v="1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e v="#DIV/0!"/>
    <x v="1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E-2"/>
    <n v="30.714285714285715"/>
    <x v="1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0.28050000000000003"/>
    <n v="51"/>
    <x v="1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e v="#DIV/0!"/>
    <x v="1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0.16"/>
    <n v="66.666666666666671"/>
    <x v="1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e v="#DIV/0!"/>
    <x v="1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5E-2"/>
    <n v="59"/>
    <x v="1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0.25698702928870293"/>
    <n v="65.340319148936175"/>
    <x v="1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5E-2"/>
    <n v="100"/>
    <x v="1"/>
    <s v="plays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0.36849999999999999"/>
    <n v="147.4"/>
    <x v="1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0.47049999999999997"/>
    <n v="166.05882352941177"/>
    <x v="1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0.11428571428571428"/>
    <n v="40"/>
    <x v="1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0.12039999999999999"/>
    <n v="75.25"/>
    <x v="1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0.6"/>
    <n v="60"/>
    <x v="1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0.3125"/>
    <n v="1250"/>
    <x v="1"/>
    <s v="plays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4.1999999999999997E-3"/>
    <n v="10.5"/>
    <x v="1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2.0999999999999999E-3"/>
    <n v="7"/>
    <x v="1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e v="#DIV/0!"/>
    <x v="1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0.375"/>
    <n v="56.25"/>
    <x v="1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2.0000000000000001E-4"/>
    <n v="1"/>
    <x v="1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42E-2"/>
    <n v="38.333333333333336"/>
    <x v="1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9E-2"/>
    <n v="27.5"/>
    <x v="1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0.17652941176470588"/>
    <n v="32.978021978021978"/>
    <x v="1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8.0000000000000004E-4"/>
    <n v="16"/>
    <x v="1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4E-4"/>
    <n v="1"/>
    <x v="1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e v="#DIV/0!"/>
    <x v="1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0.37533333333333335"/>
    <n v="86.615384615384613"/>
    <x v="1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0.22"/>
    <n v="55"/>
    <x v="1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e v="#DIV/0!"/>
    <x v="1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0.1762"/>
    <n v="41.952380952380949"/>
    <x v="1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0.53"/>
    <n v="88.333333333333329"/>
    <x v="1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0.22142857142857142"/>
    <n v="129.16666666666666"/>
    <x v="1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3E-2"/>
    <n v="23.75"/>
    <x v="1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000000000000001E-2"/>
    <n v="35.714285714285715"/>
    <x v="1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00000000000001E-2"/>
    <n v="57"/>
    <x v="1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e v="#DIV/0!"/>
    <x v="1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1E-2"/>
    <n v="163.33333333333334"/>
    <x v="1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4E-2"/>
    <n v="15"/>
    <x v="1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0.1925"/>
    <n v="64.166666666666671"/>
    <x v="1"/>
    <s v="plays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6.7499999999999999E-3"/>
    <n v="6.75"/>
    <x v="1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1.6666666666666668E-3"/>
    <n v="25"/>
    <x v="1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0.60899999999999999"/>
    <n v="179.11764705882354"/>
    <x v="1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0.01"/>
    <n v="34.950000000000003"/>
    <x v="1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0.34399999999999997"/>
    <n v="33.07692307692308"/>
    <x v="1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0.16500000000000001"/>
    <n v="27.5"/>
    <x v="1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e v="#DIV/0!"/>
    <x v="1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4.0000000000000001E-3"/>
    <n v="2"/>
    <x v="1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E-2"/>
    <n v="18.5"/>
    <x v="1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0.26727272727272727"/>
    <n v="35"/>
    <x v="1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0.28799999999999998"/>
    <n v="44.307692307692307"/>
    <x v="1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e v="#DIV/0!"/>
    <x v="1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8999999999999996E-2"/>
    <n v="222.5"/>
    <x v="1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e v="#DIV/0!"/>
    <x v="1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1.6666666666666668E-3"/>
    <n v="5"/>
    <x v="1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e v="#DIV/0!"/>
    <x v="1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0.15737410071942445"/>
    <n v="29.166666666666668"/>
    <x v="1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0.02"/>
    <n v="1.5"/>
    <x v="1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0.21685714285714286"/>
    <n v="126.5"/>
    <x v="1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3.3333333333333335E-3"/>
    <n v="10"/>
    <x v="1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2.8571428571428571E-3"/>
    <n v="10"/>
    <x v="1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E-2"/>
    <n v="9.4"/>
    <x v="1"/>
    <s v="plays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e v="#DIV/0!"/>
    <x v="1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0.108"/>
    <n v="72"/>
    <x v="1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000000000000001E-2"/>
    <n v="30"/>
    <x v="1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000000000000001E-2"/>
    <n v="10.666666666666666"/>
    <x v="1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0.1275"/>
    <n v="25.5"/>
    <x v="1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4"/>
    <n v="20"/>
    <x v="1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E-2"/>
    <n v="15"/>
    <x v="1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0.36499999999999999"/>
    <n v="91.25"/>
    <x v="1"/>
    <s v="play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68E-2"/>
    <n v="800"/>
    <x v="1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0.11428571428571428"/>
    <n v="80"/>
    <x v="1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e v="#DIV/0!"/>
    <x v="1"/>
    <s v="plays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e v="#DIV/0!"/>
    <x v="1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E-2"/>
    <n v="50"/>
    <x v="1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e v="#DIV/0!"/>
    <x v="1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e v="#DIV/0!"/>
    <x v="1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0.27400000000000002"/>
    <n v="22.833333333333332"/>
    <x v="1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0.1"/>
    <n v="16.666666666666668"/>
    <x v="1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0.21366666666666667"/>
    <n v="45.785714285714285"/>
    <x v="1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2E-2"/>
    <n v="383.33333333333331"/>
    <x v="1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0.70599999999999996"/>
    <n v="106.96969696969697"/>
    <x v="1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1E-2"/>
    <n v="10.25"/>
    <x v="1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E-2"/>
    <n v="59"/>
    <x v="1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e v="#DIV/0!"/>
    <x v="1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0.28666666666666668"/>
    <n v="14.333333333333334"/>
    <x v="1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1E-2"/>
    <n v="15.666666666666666"/>
    <x v="1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4.0000000000000002E-4"/>
    <n v="1"/>
    <x v="1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2E-3"/>
    <n v="1"/>
    <x v="1"/>
    <s v="plays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49E87F-A8C5-4378-9236-4E5A50EDE94D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F14" firstHeaderRow="1" firstDataRow="2" firstDataCol="1"/>
  <pivotFields count="18">
    <pivotField dataField="1" showAll="0"/>
    <pivotField showAll="0"/>
    <pivotField showAll="0"/>
    <pivotField showAll="0"/>
    <pivotField showAll="0"/>
    <pivotField axis="axisCol" showAll="0" sortType="ascending">
      <items count="5">
        <item x="3"/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dataFields count="1">
    <dataField name="Count of Campagines" fld="0" subtotal="count" baseField="0" baseItem="2"/>
  </dataFields>
  <chartFormats count="5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D9CEAF-10E3-46EB-9567-83D55BD878FD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1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B80B52-A7E2-420F-80A0-2487BA28E296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18" baseItem="6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B5" sqref="B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0.5703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1.85546875" bestFit="1" customWidth="1"/>
    <col min="18" max="18" width="12.85546875" bestFit="1" customWidth="1"/>
    <col min="19" max="19" width="25.8554687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tr">
        <f>LEFT(N2,FIND("/",N2)-1)</f>
        <v>film &amp; video</v>
      </c>
      <c r="R2" t="str">
        <f>RIGHT(N2,LEN(N2)-LEN(Q2)-1)</f>
        <v>television</v>
      </c>
      <c r="S2" s="11">
        <f>(((I2/60)/60)/24)+DATE(1970,1,1)</f>
        <v>42208.125</v>
      </c>
      <c r="T2" s="11">
        <f>(((J2/60)/60)/24)+DATE(1970,1,1)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RIGHT(N3,LEN(N3)-LEN(Q3)-1)</f>
        <v>television</v>
      </c>
      <c r="S3" s="11">
        <f t="shared" ref="S3:S66" si="4">(((I3/60)/60)/24)+DATE(1970,1,1)</f>
        <v>42796.600497685184</v>
      </c>
      <c r="T3" s="11">
        <f t="shared" ref="T3:T66" si="5">(((J3/60)/60)/24)+DATE(1970,1,1)</f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42415.702349537038</v>
      </c>
      <c r="T4" s="11">
        <f t="shared" si="5"/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41858.515127314815</v>
      </c>
      <c r="T5" s="11">
        <f t="shared" si="5"/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42357.834247685183</v>
      </c>
      <c r="T6" s="11">
        <f t="shared" si="5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42580.232638888891</v>
      </c>
      <c r="T7" s="11">
        <f t="shared" si="5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41804.072337962964</v>
      </c>
      <c r="T8" s="11">
        <f t="shared" si="5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42556.047071759262</v>
      </c>
      <c r="T9" s="11">
        <f t="shared" si="5"/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42475.875</v>
      </c>
      <c r="T10" s="11">
        <f t="shared" si="5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42477.103518518517</v>
      </c>
      <c r="T11" s="11">
        <f t="shared" si="5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41815.068043981482</v>
      </c>
      <c r="T12" s="11">
        <f t="shared" si="5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42604.125</v>
      </c>
      <c r="T13" s="11">
        <f t="shared" si="5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41836.125</v>
      </c>
      <c r="T14" s="11">
        <f t="shared" si="5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42544.852083333331</v>
      </c>
      <c r="T15" s="11">
        <f t="shared" si="5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41833.582638888889</v>
      </c>
      <c r="T16" s="11">
        <f t="shared" si="5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42274.843055555553</v>
      </c>
      <c r="T17" s="11">
        <f t="shared" si="5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41806.229166666664</v>
      </c>
      <c r="T18" s="11">
        <f t="shared" si="5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41947.773402777777</v>
      </c>
      <c r="T19" s="11">
        <f t="shared" si="5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41899.542314814818</v>
      </c>
      <c r="T20" s="11">
        <f t="shared" si="5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42205.816365740742</v>
      </c>
      <c r="T21" s="11">
        <f t="shared" si="5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42260.758240740746</v>
      </c>
      <c r="T22" s="11">
        <f t="shared" si="5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41908.627187500002</v>
      </c>
      <c r="T23" s="11">
        <f t="shared" si="5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42005.332638888889</v>
      </c>
      <c r="T24" s="11">
        <f t="shared" si="5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42124.638888888891</v>
      </c>
      <c r="T25" s="11">
        <f t="shared" si="5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42262.818750000006</v>
      </c>
      <c r="T26" s="11">
        <f t="shared" si="5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42378.025011574078</v>
      </c>
      <c r="T27" s="11">
        <f t="shared" si="5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41868.515555555554</v>
      </c>
      <c r="T28" s="11">
        <f t="shared" si="5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41959.206400462965</v>
      </c>
      <c r="T29" s="11">
        <f t="shared" si="5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42354.96393518518</v>
      </c>
      <c r="T30" s="11">
        <f t="shared" si="5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41842.67324074074</v>
      </c>
      <c r="T31" s="11">
        <f t="shared" si="5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41872.292997685188</v>
      </c>
      <c r="T32" s="11">
        <f t="shared" si="5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42394.79206018518</v>
      </c>
      <c r="T33" s="11">
        <f t="shared" si="5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42503.165972222225</v>
      </c>
      <c r="T34" s="11">
        <f t="shared" si="5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42316.702557870376</v>
      </c>
      <c r="T35" s="11">
        <f t="shared" si="5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41856.321770833332</v>
      </c>
      <c r="T36" s="11">
        <f t="shared" si="5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42122</v>
      </c>
      <c r="T37" s="11">
        <f t="shared" si="5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42098.265335648146</v>
      </c>
      <c r="T38" s="11">
        <f t="shared" si="5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42062.693043981482</v>
      </c>
      <c r="T39" s="11">
        <f t="shared" si="5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41405.057222222218</v>
      </c>
      <c r="T40" s="11">
        <f t="shared" si="5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41784.957638888889</v>
      </c>
      <c r="T41" s="11">
        <f t="shared" si="5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41809.166666666664</v>
      </c>
      <c r="T42" s="11">
        <f t="shared" si="5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41917.568912037037</v>
      </c>
      <c r="T43" s="11">
        <f t="shared" si="5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42001.639189814814</v>
      </c>
      <c r="T44" s="11">
        <f t="shared" si="5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41833</v>
      </c>
      <c r="T45" s="11">
        <f t="shared" si="5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41919.098807870374</v>
      </c>
      <c r="T46" s="11">
        <f t="shared" si="5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42487.623923611114</v>
      </c>
      <c r="T47" s="11">
        <f t="shared" si="5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42353.964976851858</v>
      </c>
      <c r="T48" s="11">
        <f t="shared" si="5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41992.861192129625</v>
      </c>
      <c r="T49" s="11">
        <f t="shared" si="5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42064.5</v>
      </c>
      <c r="T50" s="11">
        <f t="shared" si="5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42301.176446759258</v>
      </c>
      <c r="T51" s="11">
        <f t="shared" si="5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42034.708333333328</v>
      </c>
      <c r="T52" s="11">
        <f t="shared" si="5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42226.928668981483</v>
      </c>
      <c r="T53" s="11">
        <f t="shared" si="5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41837.701921296299</v>
      </c>
      <c r="T54" s="11">
        <f t="shared" si="5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41733.916666666664</v>
      </c>
      <c r="T55" s="11">
        <f t="shared" si="5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42363.713206018518</v>
      </c>
      <c r="T56" s="11">
        <f t="shared" si="5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42517.968935185185</v>
      </c>
      <c r="T57" s="11">
        <f t="shared" si="5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42163.666666666672</v>
      </c>
      <c r="T58" s="11">
        <f t="shared" si="5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42119.83289351852</v>
      </c>
      <c r="T59" s="11">
        <f t="shared" si="5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41962.786712962959</v>
      </c>
      <c r="T60" s="11">
        <f t="shared" si="5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42261.875</v>
      </c>
      <c r="T61" s="11">
        <f t="shared" si="5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41721</v>
      </c>
      <c r="T62" s="11">
        <f t="shared" si="5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41431.814317129632</v>
      </c>
      <c r="T63" s="11">
        <f t="shared" si="5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41336.799513888887</v>
      </c>
      <c r="T64" s="11">
        <f t="shared" si="5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41636.207638888889</v>
      </c>
      <c r="T65" s="11">
        <f t="shared" si="5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41463.01829861111</v>
      </c>
      <c r="T66" s="11">
        <f t="shared" si="5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RIGHT(N67,LEN(N67)-LEN(Q67)-1)</f>
        <v>shorts</v>
      </c>
      <c r="S67" s="11">
        <f t="shared" ref="S67:S130" si="10">(((I67/60)/60)/24)+DATE(1970,1,1)</f>
        <v>41862.249305555553</v>
      </c>
      <c r="T67" s="11">
        <f t="shared" ref="T67:T130" si="11">(((J67/60)/60)/24)+DATE(1970,1,1)</f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42569.849768518514</v>
      </c>
      <c r="T68" s="11">
        <f t="shared" si="11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41105.583379629628</v>
      </c>
      <c r="T69" s="11">
        <f t="shared" si="11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41693.569340277776</v>
      </c>
      <c r="T70" s="11">
        <f t="shared" si="11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40818.290972222225</v>
      </c>
      <c r="T71" s="11">
        <f t="shared" si="11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40790.896354166667</v>
      </c>
      <c r="T72" s="11">
        <f t="shared" si="11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41057.271493055552</v>
      </c>
      <c r="T73" s="11">
        <f t="shared" si="11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41228</v>
      </c>
      <c r="T74" s="11">
        <f t="shared" si="11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40666.165972222225</v>
      </c>
      <c r="T75" s="11">
        <f t="shared" si="11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42390.487210648149</v>
      </c>
      <c r="T76" s="11">
        <f t="shared" si="11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41387.209166666667</v>
      </c>
      <c r="T77" s="11">
        <f t="shared" si="11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40904.733310185184</v>
      </c>
      <c r="T78" s="11">
        <f t="shared" si="11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41050.124305555553</v>
      </c>
      <c r="T79" s="11">
        <f t="shared" si="11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42614.730567129634</v>
      </c>
      <c r="T80" s="11">
        <f t="shared" si="11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41754.776539351849</v>
      </c>
      <c r="T81" s="11">
        <f t="shared" si="11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41618.083981481483</v>
      </c>
      <c r="T82" s="11">
        <f t="shared" si="11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41104.126388888886</v>
      </c>
      <c r="T83" s="11">
        <f t="shared" si="11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40825.820150462961</v>
      </c>
      <c r="T84" s="11">
        <f t="shared" si="11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42057.479166666672</v>
      </c>
      <c r="T85" s="11">
        <f t="shared" si="11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40678.757939814815</v>
      </c>
      <c r="T86" s="11">
        <f t="shared" si="11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40809.125428240739</v>
      </c>
      <c r="T87" s="11">
        <f t="shared" si="11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42365.59774305555</v>
      </c>
      <c r="T88" s="11">
        <f t="shared" si="11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40332.070138888892</v>
      </c>
      <c r="T89" s="11">
        <f t="shared" si="11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41812.65892361111</v>
      </c>
      <c r="T90" s="11">
        <f t="shared" si="11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41427.752222222225</v>
      </c>
      <c r="T91" s="11">
        <f t="shared" si="11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40736.297442129631</v>
      </c>
      <c r="T92" s="11">
        <f t="shared" si="11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40680.402361111112</v>
      </c>
      <c r="T93" s="11">
        <f t="shared" si="11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42767.333333333328</v>
      </c>
      <c r="T94" s="11">
        <f t="shared" si="11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41093.875</v>
      </c>
      <c r="T95" s="11">
        <f t="shared" si="11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41736.717847222222</v>
      </c>
      <c r="T96" s="11">
        <f t="shared" si="11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40965.005104166667</v>
      </c>
      <c r="T97" s="11">
        <f t="shared" si="11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40391.125</v>
      </c>
      <c r="T98" s="11">
        <f t="shared" si="11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40736.135208333333</v>
      </c>
      <c r="T99" s="11">
        <f t="shared" si="11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41250.979166666664</v>
      </c>
      <c r="T100" s="11">
        <f t="shared" si="11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41661.902766203704</v>
      </c>
      <c r="T101" s="11">
        <f t="shared" si="11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41217.794976851852</v>
      </c>
      <c r="T102" s="11">
        <f t="shared" si="11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41298.776736111111</v>
      </c>
      <c r="T103" s="11">
        <f t="shared" si="11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40535.131168981483</v>
      </c>
      <c r="T104" s="11">
        <f t="shared" si="11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41705.805902777778</v>
      </c>
      <c r="T105" s="11">
        <f t="shared" si="11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40636.041666666664</v>
      </c>
      <c r="T106" s="11">
        <f t="shared" si="11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42504</v>
      </c>
      <c r="T107" s="11">
        <f t="shared" si="11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41001.776631944449</v>
      </c>
      <c r="T108" s="11">
        <f t="shared" si="11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40657.982488425929</v>
      </c>
      <c r="T109" s="11">
        <f t="shared" si="11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41425.613078703704</v>
      </c>
      <c r="T110" s="11">
        <f t="shared" si="11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40600.025810185187</v>
      </c>
      <c r="T111" s="11">
        <f t="shared" si="11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41592.249305555553</v>
      </c>
      <c r="T112" s="11">
        <f t="shared" si="11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42155.333182870367</v>
      </c>
      <c r="T113" s="11">
        <f t="shared" si="11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41742.083333333336</v>
      </c>
      <c r="T114" s="11">
        <f t="shared" si="11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40761.625</v>
      </c>
      <c r="T115" s="11">
        <f t="shared" si="11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40921.27416666667</v>
      </c>
      <c r="T116" s="11">
        <f t="shared" si="11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40943.738935185182</v>
      </c>
      <c r="T117" s="11">
        <f t="shared" si="11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40641.455497685187</v>
      </c>
      <c r="T118" s="11">
        <f t="shared" si="11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40338.791666666664</v>
      </c>
      <c r="T119" s="11">
        <f t="shared" si="11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40753.053657407407</v>
      </c>
      <c r="T120" s="11">
        <f t="shared" si="11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40768.958333333336</v>
      </c>
      <c r="T121" s="11">
        <f t="shared" si="11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42646.049849537041</v>
      </c>
      <c r="T122" s="11">
        <f t="shared" si="11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42112.427777777775</v>
      </c>
      <c r="T123" s="11">
        <f t="shared" si="11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42653.431793981479</v>
      </c>
      <c r="T124" s="11">
        <f t="shared" si="11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41940.916666666664</v>
      </c>
      <c r="T125" s="11">
        <f t="shared" si="11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42139.928726851853</v>
      </c>
      <c r="T126" s="11">
        <f t="shared" si="11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42769.993981481486</v>
      </c>
      <c r="T127" s="11">
        <f t="shared" si="11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42166.083333333328</v>
      </c>
      <c r="T128" s="11">
        <f t="shared" si="11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42097.582650462966</v>
      </c>
      <c r="T129" s="11">
        <f t="shared" si="11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42663.22792824074</v>
      </c>
      <c r="T130" s="11">
        <f t="shared" si="11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RIGHT(N131,LEN(N131)-LEN(Q131)-1)</f>
        <v>science fiction</v>
      </c>
      <c r="S131" s="11">
        <f t="shared" ref="S131:S194" si="16">(((I131/60)/60)/24)+DATE(1970,1,1)</f>
        <v>41942.937303240738</v>
      </c>
      <c r="T131" s="11">
        <f t="shared" ref="T131:T194" si="17">(((J131/60)/60)/24)+DATE(1970,1,1)</f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41806.844444444447</v>
      </c>
      <c r="T132" s="11">
        <f t="shared" si="17"/>
        <v>41778.915416666663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42557</v>
      </c>
      <c r="T133" s="11">
        <f t="shared" si="17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41950.854247685187</v>
      </c>
      <c r="T134" s="11">
        <f t="shared" si="17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42521.729861111111</v>
      </c>
      <c r="T135" s="11">
        <f t="shared" si="17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42251.708333333328</v>
      </c>
      <c r="T136" s="11">
        <f t="shared" si="17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41821.791666666664</v>
      </c>
      <c r="T137" s="11">
        <f t="shared" si="17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42140.427777777775</v>
      </c>
      <c r="T138" s="11">
        <f t="shared" si="17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42289.573993055557</v>
      </c>
      <c r="T139" s="11">
        <f t="shared" si="17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42217.207638888889</v>
      </c>
      <c r="T140" s="11">
        <f t="shared" si="17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42197.920972222222</v>
      </c>
      <c r="T141" s="11">
        <f t="shared" si="17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42083.15662037037</v>
      </c>
      <c r="T142" s="11">
        <f t="shared" si="17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42155.153043981481</v>
      </c>
      <c r="T143" s="11">
        <f t="shared" si="17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41959.934930555552</v>
      </c>
      <c r="T144" s="11">
        <f t="shared" si="17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42616.246527777781</v>
      </c>
      <c r="T145" s="11">
        <f t="shared" si="17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42107.72074074074</v>
      </c>
      <c r="T146" s="11">
        <f t="shared" si="17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42227.542268518519</v>
      </c>
      <c r="T147" s="11">
        <f t="shared" si="17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42753.016180555554</v>
      </c>
      <c r="T148" s="11">
        <f t="shared" si="17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42012.762499999997</v>
      </c>
      <c r="T149" s="11">
        <f t="shared" si="17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42427.281666666662</v>
      </c>
      <c r="T150" s="11">
        <f t="shared" si="17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41998.333333333328</v>
      </c>
      <c r="T151" s="11">
        <f t="shared" si="17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42150.161828703705</v>
      </c>
      <c r="T152" s="11">
        <f t="shared" si="17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42173.550821759258</v>
      </c>
      <c r="T153" s="11">
        <f t="shared" si="17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41905.077546296299</v>
      </c>
      <c r="T154" s="11">
        <f t="shared" si="17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41975.627824074079</v>
      </c>
      <c r="T155" s="11">
        <f t="shared" si="17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42158.547395833331</v>
      </c>
      <c r="T156" s="11">
        <f t="shared" si="17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42208.559432870374</v>
      </c>
      <c r="T157" s="11">
        <f t="shared" si="17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41854.124953703707</v>
      </c>
      <c r="T158" s="11">
        <f t="shared" si="17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42426.911712962959</v>
      </c>
      <c r="T159" s="11">
        <f t="shared" si="17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41934.07671296296</v>
      </c>
      <c r="T160" s="11">
        <f t="shared" si="17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42554.434548611112</v>
      </c>
      <c r="T161" s="11">
        <f t="shared" si="17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42231.913090277783</v>
      </c>
      <c r="T162" s="11">
        <f t="shared" si="17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41822.687442129631</v>
      </c>
      <c r="T163" s="11">
        <f t="shared" si="17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41867.987500000003</v>
      </c>
      <c r="T164" s="11">
        <f t="shared" si="17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42278</v>
      </c>
      <c r="T165" s="11">
        <f t="shared" si="17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41901.762743055559</v>
      </c>
      <c r="T166" s="11">
        <f t="shared" si="17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42381.658842592587</v>
      </c>
      <c r="T167" s="11">
        <f t="shared" si="17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42751.075949074075</v>
      </c>
      <c r="T168" s="11">
        <f t="shared" si="17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42220.927488425921</v>
      </c>
      <c r="T169" s="11">
        <f t="shared" si="17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42082.793634259258</v>
      </c>
      <c r="T170" s="11">
        <f t="shared" si="17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41930.505312499998</v>
      </c>
      <c r="T171" s="11">
        <f t="shared" si="17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42246.227777777778</v>
      </c>
      <c r="T172" s="11">
        <f t="shared" si="17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42594.180717592593</v>
      </c>
      <c r="T173" s="11">
        <f t="shared" si="17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42082.353275462956</v>
      </c>
      <c r="T174" s="11">
        <f t="shared" si="17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42063.573009259257</v>
      </c>
      <c r="T175" s="11">
        <f t="shared" si="17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42132.758981481486</v>
      </c>
      <c r="T176" s="11">
        <f t="shared" si="17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41880.777905092589</v>
      </c>
      <c r="T177" s="11">
        <f t="shared" si="17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42221.824062500003</v>
      </c>
      <c r="T178" s="11">
        <f t="shared" si="17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42087.00608796296</v>
      </c>
      <c r="T179" s="11">
        <f t="shared" si="17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42334.997048611112</v>
      </c>
      <c r="T180" s="11">
        <f t="shared" si="17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42433.080497685187</v>
      </c>
      <c r="T181" s="11">
        <f t="shared" si="17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42107.791666666672</v>
      </c>
      <c r="T182" s="11">
        <f t="shared" si="17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42177.741840277777</v>
      </c>
      <c r="T183" s="11">
        <f t="shared" si="17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42742.011944444443</v>
      </c>
      <c r="T184" s="11">
        <f t="shared" si="17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41969.851967592593</v>
      </c>
      <c r="T185" s="11">
        <f t="shared" si="17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41883.165972222225</v>
      </c>
      <c r="T186" s="11">
        <f t="shared" si="17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42600.91133101852</v>
      </c>
      <c r="T187" s="11">
        <f t="shared" si="17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42797.833333333328</v>
      </c>
      <c r="T188" s="11">
        <f t="shared" si="17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42206.290972222225</v>
      </c>
      <c r="T189" s="11">
        <f t="shared" si="17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41887.18304398148</v>
      </c>
      <c r="T190" s="11">
        <f t="shared" si="17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42616.690706018519</v>
      </c>
      <c r="T191" s="11">
        <f t="shared" si="17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42537.650995370372</v>
      </c>
      <c r="T192" s="11">
        <f t="shared" si="17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42279.441412037035</v>
      </c>
      <c r="T193" s="11">
        <f t="shared" si="17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41929.792037037041</v>
      </c>
      <c r="T194" s="11">
        <f t="shared" si="17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RIGHT(N195,LEN(N195)-LEN(Q195)-1)</f>
        <v>drama</v>
      </c>
      <c r="S195" s="11">
        <f t="shared" ref="S195:S258" si="22">(((I195/60)/60)/24)+DATE(1970,1,1)</f>
        <v>41971.976458333331</v>
      </c>
      <c r="T195" s="11">
        <f t="shared" ref="T195:T258" si="23">(((J195/60)/60)/24)+DATE(1970,1,1)</f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42435.996886574074</v>
      </c>
      <c r="T196" s="11">
        <f t="shared" si="23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42195.67050925926</v>
      </c>
      <c r="T197" s="11">
        <f t="shared" si="23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42287.875</v>
      </c>
      <c r="T198" s="11">
        <f t="shared" si="23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42783.875</v>
      </c>
      <c r="T199" s="11">
        <f t="shared" si="23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41917.383356481485</v>
      </c>
      <c r="T200" s="11">
        <f t="shared" si="23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42614.123865740738</v>
      </c>
      <c r="T201" s="11">
        <f t="shared" si="23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41897.083368055559</v>
      </c>
      <c r="T202" s="11">
        <f t="shared" si="23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42043.818622685183</v>
      </c>
      <c r="T203" s="11">
        <f t="shared" si="23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42285.874305555553</v>
      </c>
      <c r="T204" s="11">
        <f t="shared" si="23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42033.847962962958</v>
      </c>
      <c r="T205" s="11">
        <f t="shared" si="23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42586.583368055552</v>
      </c>
      <c r="T206" s="11">
        <f t="shared" si="23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42283.632199074069</v>
      </c>
      <c r="T207" s="11">
        <f t="shared" si="23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42588.004432870366</v>
      </c>
      <c r="T208" s="11">
        <f t="shared" si="23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42008.197199074071</v>
      </c>
      <c r="T209" s="11">
        <f t="shared" si="23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41989.369988425926</v>
      </c>
      <c r="T210" s="11">
        <f t="shared" si="23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42195.922858796301</v>
      </c>
      <c r="T211" s="11">
        <f t="shared" si="23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42278.208333333328</v>
      </c>
      <c r="T212" s="11">
        <f t="shared" si="23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42266.159918981488</v>
      </c>
      <c r="T213" s="11">
        <f t="shared" si="23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42476.839351851857</v>
      </c>
      <c r="T214" s="11">
        <f t="shared" si="23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42232.587974537033</v>
      </c>
      <c r="T215" s="11">
        <f t="shared" si="23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42069.64061342593</v>
      </c>
      <c r="T216" s="11">
        <f t="shared" si="23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42417.999305555553</v>
      </c>
      <c r="T217" s="11">
        <f t="shared" si="23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42116.917094907403</v>
      </c>
      <c r="T218" s="11">
        <f t="shared" si="23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42001.64061342593</v>
      </c>
      <c r="T219" s="11">
        <f t="shared" si="23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42139.628344907411</v>
      </c>
      <c r="T220" s="11">
        <f t="shared" si="23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42461.290972222225</v>
      </c>
      <c r="T221" s="11">
        <f t="shared" si="23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42236.837499999994</v>
      </c>
      <c r="T222" s="11">
        <f t="shared" si="23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42091.79587962963</v>
      </c>
      <c r="T223" s="11">
        <f t="shared" si="23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42090.110416666663</v>
      </c>
      <c r="T224" s="11">
        <f t="shared" si="23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42512.045138888891</v>
      </c>
      <c r="T225" s="11">
        <f t="shared" si="23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42195.235254629632</v>
      </c>
      <c r="T226" s="11">
        <f t="shared" si="23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42468.919606481482</v>
      </c>
      <c r="T227" s="11">
        <f t="shared" si="23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42155.395138888889</v>
      </c>
      <c r="T228" s="11">
        <f t="shared" si="23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42194.893993055557</v>
      </c>
      <c r="T229" s="11">
        <f t="shared" si="23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42156.686400462961</v>
      </c>
      <c r="T230" s="11">
        <f t="shared" si="23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42413.933993055558</v>
      </c>
      <c r="T231" s="11">
        <f t="shared" si="23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42159.777210648142</v>
      </c>
      <c r="T232" s="11">
        <f t="shared" si="23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42371.958923611113</v>
      </c>
      <c r="T233" s="11">
        <f t="shared" si="23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42062.82576388889</v>
      </c>
      <c r="T234" s="11">
        <f t="shared" si="23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42642.911712962959</v>
      </c>
      <c r="T235" s="11">
        <f t="shared" si="23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42176.035405092596</v>
      </c>
      <c r="T236" s="11">
        <f t="shared" si="23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42194.908530092594</v>
      </c>
      <c r="T237" s="11">
        <f t="shared" si="23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42374</v>
      </c>
      <c r="T238" s="11">
        <f t="shared" si="23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42437.577187499999</v>
      </c>
      <c r="T239" s="11">
        <f t="shared" si="23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42734.375</v>
      </c>
      <c r="T240" s="11">
        <f t="shared" si="23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42316.5</v>
      </c>
      <c r="T241" s="11">
        <f t="shared" si="23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41399.708460648151</v>
      </c>
      <c r="T242" s="11">
        <f t="shared" si="23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41994.697962962964</v>
      </c>
      <c r="T243" s="11">
        <f t="shared" si="23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40897.492939814816</v>
      </c>
      <c r="T244" s="11">
        <f t="shared" si="23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41692.047500000001</v>
      </c>
      <c r="T245" s="11">
        <f t="shared" si="23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40253.29583333333</v>
      </c>
      <c r="T246" s="11">
        <f t="shared" si="23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41137.053067129629</v>
      </c>
      <c r="T247" s="11">
        <f t="shared" si="23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40530.405150462961</v>
      </c>
      <c r="T248" s="11">
        <f t="shared" si="23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40467.152083333334</v>
      </c>
      <c r="T249" s="11">
        <f t="shared" si="23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40915.774409722224</v>
      </c>
      <c r="T250" s="11">
        <f t="shared" si="23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40412.736111111109</v>
      </c>
      <c r="T251" s="11">
        <f t="shared" si="23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41431.565868055557</v>
      </c>
      <c r="T252" s="11">
        <f t="shared" si="23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41045.791666666664</v>
      </c>
      <c r="T253" s="11">
        <f t="shared" si="23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40330.165972222225</v>
      </c>
      <c r="T254" s="11">
        <f t="shared" si="23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40954.650868055556</v>
      </c>
      <c r="T255" s="11">
        <f t="shared" si="23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42294.083333333328</v>
      </c>
      <c r="T256" s="11">
        <f t="shared" si="23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40618.48474537037</v>
      </c>
      <c r="T257" s="11">
        <f t="shared" si="23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41349.769293981481</v>
      </c>
      <c r="T258" s="11">
        <f t="shared" si="23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RIGHT(N259,LEN(N259)-LEN(Q259)-1)</f>
        <v>documentary</v>
      </c>
      <c r="S259" s="11">
        <f t="shared" ref="S259:S322" si="28">(((I259/60)/60)/24)+DATE(1970,1,1)</f>
        <v>42509.626875000002</v>
      </c>
      <c r="T259" s="11">
        <f t="shared" ref="T259:T322" si="29">(((J259/60)/60)/24)+DATE(1970,1,1)</f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40712.051689814813</v>
      </c>
      <c r="T260" s="11">
        <f t="shared" si="29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42102.738067129627</v>
      </c>
      <c r="T261" s="11">
        <f t="shared" si="29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40376.415972222225</v>
      </c>
      <c r="T262" s="11">
        <f t="shared" si="29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41067.621527777781</v>
      </c>
      <c r="T263" s="11">
        <f t="shared" si="29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40600.24800925926</v>
      </c>
      <c r="T264" s="11">
        <f t="shared" si="29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41179.954791666663</v>
      </c>
      <c r="T265" s="11">
        <f t="shared" si="29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41040.620312500003</v>
      </c>
      <c r="T266" s="11">
        <f t="shared" si="29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40308.844444444447</v>
      </c>
      <c r="T267" s="11">
        <f t="shared" si="29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40291.160416666666</v>
      </c>
      <c r="T268" s="11">
        <f t="shared" si="29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41815.452534722222</v>
      </c>
      <c r="T269" s="11">
        <f t="shared" si="29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40854.194189814814</v>
      </c>
      <c r="T270" s="11">
        <f t="shared" si="29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42788.197013888886</v>
      </c>
      <c r="T271" s="11">
        <f t="shared" si="29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40688.166666666664</v>
      </c>
      <c r="T272" s="11">
        <f t="shared" si="29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41641.333333333336</v>
      </c>
      <c r="T273" s="11">
        <f t="shared" si="29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40296.78402777778</v>
      </c>
      <c r="T274" s="11">
        <f t="shared" si="29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40727.498449074075</v>
      </c>
      <c r="T275" s="11">
        <f t="shared" si="29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41004.290972222225</v>
      </c>
      <c r="T276" s="11">
        <f t="shared" si="29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41223.073680555557</v>
      </c>
      <c r="T277" s="11">
        <f t="shared" si="29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41027.040208333332</v>
      </c>
      <c r="T278" s="11">
        <f t="shared" si="29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42147.891423611116</v>
      </c>
      <c r="T279" s="11">
        <f t="shared" si="29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41194.040960648148</v>
      </c>
      <c r="T280" s="11">
        <f t="shared" si="29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42793.084027777775</v>
      </c>
      <c r="T281" s="11">
        <f t="shared" si="29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41789.590682870366</v>
      </c>
      <c r="T282" s="11">
        <f t="shared" si="29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40035.80972222222</v>
      </c>
      <c r="T283" s="11">
        <f t="shared" si="29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40231.916666666664</v>
      </c>
      <c r="T284" s="11">
        <f t="shared" si="29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40695.207638888889</v>
      </c>
      <c r="T285" s="11">
        <f t="shared" si="29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40929.738194444442</v>
      </c>
      <c r="T286" s="11">
        <f t="shared" si="29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41536.756111111114</v>
      </c>
      <c r="T287" s="11">
        <f t="shared" si="29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41358.774583333332</v>
      </c>
      <c r="T288" s="11">
        <f t="shared" si="29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41215.166666666664</v>
      </c>
      <c r="T289" s="11">
        <f t="shared" si="29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41086.168900462959</v>
      </c>
      <c r="T290" s="11">
        <f t="shared" si="29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41580.456412037034</v>
      </c>
      <c r="T291" s="11">
        <f t="shared" si="29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40576.332638888889</v>
      </c>
      <c r="T292" s="11">
        <f t="shared" si="29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41395.000694444447</v>
      </c>
      <c r="T293" s="11">
        <f t="shared" si="29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40845.165972222225</v>
      </c>
      <c r="T294" s="11">
        <f t="shared" si="29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41749.667986111112</v>
      </c>
      <c r="T295" s="11">
        <f t="shared" si="29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40378.666666666664</v>
      </c>
      <c r="T296" s="11">
        <f t="shared" si="29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41579</v>
      </c>
      <c r="T297" s="11">
        <f t="shared" si="29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41159.475497685184</v>
      </c>
      <c r="T298" s="11">
        <f t="shared" si="29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42125.165972222225</v>
      </c>
      <c r="T299" s="11">
        <f t="shared" si="29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41768.875</v>
      </c>
      <c r="T300" s="11">
        <f t="shared" si="29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40499.266898148147</v>
      </c>
      <c r="T301" s="11">
        <f t="shared" si="29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40657.959930555553</v>
      </c>
      <c r="T302" s="11">
        <f t="shared" si="29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41352.696006944447</v>
      </c>
      <c r="T303" s="11">
        <f t="shared" si="29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40963.856921296298</v>
      </c>
      <c r="T304" s="11">
        <f t="shared" si="29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41062.071134259262</v>
      </c>
      <c r="T305" s="11">
        <f t="shared" si="29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41153.083333333336</v>
      </c>
      <c r="T306" s="11">
        <f t="shared" si="29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40978.630196759259</v>
      </c>
      <c r="T307" s="11">
        <f t="shared" si="29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41353.795520833337</v>
      </c>
      <c r="T308" s="11">
        <f t="shared" si="29"/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41312.944456018515</v>
      </c>
      <c r="T309" s="11">
        <f t="shared" si="29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40612.694560185184</v>
      </c>
      <c r="T310" s="11">
        <f t="shared" si="29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41155.751550925925</v>
      </c>
      <c r="T311" s="11">
        <f t="shared" si="29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40836.083333333336</v>
      </c>
      <c r="T312" s="11">
        <f t="shared" si="29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40909.332638888889</v>
      </c>
      <c r="T313" s="11">
        <f t="shared" si="29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41378.877685185187</v>
      </c>
      <c r="T314" s="11">
        <f t="shared" si="29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40401.665972222225</v>
      </c>
      <c r="T315" s="11">
        <f t="shared" si="29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41334.833194444444</v>
      </c>
      <c r="T316" s="11">
        <f t="shared" si="29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41143.77238425926</v>
      </c>
      <c r="T317" s="11">
        <f t="shared" si="29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41984.207638888889</v>
      </c>
      <c r="T318" s="11">
        <f t="shared" si="29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41619.676886574074</v>
      </c>
      <c r="T319" s="11">
        <f t="shared" si="29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41359.997118055559</v>
      </c>
      <c r="T320" s="11">
        <f t="shared" si="29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40211.332638888889</v>
      </c>
      <c r="T321" s="11">
        <f t="shared" si="29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42360.958333333328</v>
      </c>
      <c r="T322" s="11">
        <f t="shared" si="29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RIGHT(N323,LEN(N323)-LEN(Q323)-1)</f>
        <v>documentary</v>
      </c>
      <c r="S323" s="11">
        <f t="shared" ref="S323:S386" si="34">(((I323/60)/60)/24)+DATE(1970,1,1)</f>
        <v>42682.488263888896</v>
      </c>
      <c r="T323" s="11">
        <f t="shared" ref="T323:T386" si="35">(((J323/60)/60)/24)+DATE(1970,1,1)</f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42503.57</v>
      </c>
      <c r="T324" s="11">
        <f t="shared" si="35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42725.332638888889</v>
      </c>
      <c r="T325" s="11">
        <f t="shared" si="35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42217.626250000001</v>
      </c>
      <c r="T326" s="11">
        <f t="shared" si="35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42724.187881944439</v>
      </c>
      <c r="T327" s="11">
        <f t="shared" si="35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42808.956250000003</v>
      </c>
      <c r="T328" s="11">
        <f t="shared" si="35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42085.333333333328</v>
      </c>
      <c r="T329" s="11">
        <f t="shared" si="35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42309.166666666672</v>
      </c>
      <c r="T330" s="11">
        <f t="shared" si="35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42315.166666666672</v>
      </c>
      <c r="T331" s="11">
        <f t="shared" si="35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41411.165972222225</v>
      </c>
      <c r="T332" s="11">
        <f t="shared" si="35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42538.581412037034</v>
      </c>
      <c r="T333" s="11">
        <f t="shared" si="35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42305.333333333328</v>
      </c>
      <c r="T334" s="11">
        <f t="shared" si="35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42467.59480324074</v>
      </c>
      <c r="T335" s="11">
        <f t="shared" si="35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42139.791666666672</v>
      </c>
      <c r="T336" s="11">
        <f t="shared" si="35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42132.916666666672</v>
      </c>
      <c r="T337" s="11">
        <f t="shared" si="35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42321.637939814813</v>
      </c>
      <c r="T338" s="11">
        <f t="shared" si="35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42077.086898148147</v>
      </c>
      <c r="T339" s="11">
        <f t="shared" si="35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42616.041666666672</v>
      </c>
      <c r="T340" s="11">
        <f t="shared" si="35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42123.760046296295</v>
      </c>
      <c r="T341" s="11">
        <f t="shared" si="35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42802.875</v>
      </c>
      <c r="T342" s="11">
        <f t="shared" si="35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41913.165972222225</v>
      </c>
      <c r="T343" s="11">
        <f t="shared" si="35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42489.780844907407</v>
      </c>
      <c r="T344" s="11">
        <f t="shared" si="35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41957.125</v>
      </c>
      <c r="T345" s="11">
        <f t="shared" si="35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42156.097222222219</v>
      </c>
      <c r="T346" s="11">
        <f t="shared" si="35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42144.944328703699</v>
      </c>
      <c r="T347" s="11">
        <f t="shared" si="35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42291.500243055561</v>
      </c>
      <c r="T348" s="11">
        <f t="shared" si="35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42322.537141203706</v>
      </c>
      <c r="T349" s="11">
        <f t="shared" si="35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42237.58699074074</v>
      </c>
      <c r="T350" s="11">
        <f t="shared" si="35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42790.498935185184</v>
      </c>
      <c r="T351" s="11">
        <f t="shared" si="35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42624.165972222225</v>
      </c>
      <c r="T352" s="11">
        <f t="shared" si="35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42467.923078703709</v>
      </c>
      <c r="T353" s="11">
        <f t="shared" si="35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41920.167453703703</v>
      </c>
      <c r="T354" s="11">
        <f t="shared" si="35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42327.833553240736</v>
      </c>
      <c r="T355" s="11">
        <f t="shared" si="35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42468.786122685182</v>
      </c>
      <c r="T356" s="11">
        <f t="shared" si="35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41974.3355787037</v>
      </c>
      <c r="T357" s="11">
        <f t="shared" si="35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42445.761493055557</v>
      </c>
      <c r="T358" s="11">
        <f t="shared" si="35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42118.222187499996</v>
      </c>
      <c r="T359" s="11">
        <f t="shared" si="35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42536.625</v>
      </c>
      <c r="T360" s="11">
        <f t="shared" si="35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41957.216666666667</v>
      </c>
      <c r="T361" s="11">
        <f t="shared" si="35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42208.132638888885</v>
      </c>
      <c r="T362" s="11">
        <f t="shared" si="35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41966.042893518519</v>
      </c>
      <c r="T363" s="11">
        <f t="shared" si="35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41859</v>
      </c>
      <c r="T364" s="11">
        <f t="shared" si="35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40300.806944444441</v>
      </c>
      <c r="T365" s="11">
        <f t="shared" si="35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41811.165972222225</v>
      </c>
      <c r="T366" s="11">
        <f t="shared" si="35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41698.606469907405</v>
      </c>
      <c r="T367" s="11">
        <f t="shared" si="35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41049.793032407404</v>
      </c>
      <c r="T368" s="11">
        <f t="shared" si="35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41395.207638888889</v>
      </c>
      <c r="T369" s="11">
        <f t="shared" si="35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42078.563912037032</v>
      </c>
      <c r="T370" s="11">
        <f t="shared" si="35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40923.551724537036</v>
      </c>
      <c r="T371" s="11">
        <f t="shared" si="35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42741.795138888891</v>
      </c>
      <c r="T372" s="11">
        <f t="shared" si="35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41306.767812500002</v>
      </c>
      <c r="T373" s="11">
        <f t="shared" si="35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42465.666666666672</v>
      </c>
      <c r="T374" s="11">
        <f t="shared" si="35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41108.91201388889</v>
      </c>
      <c r="T375" s="11">
        <f t="shared" si="35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40802.889247685183</v>
      </c>
      <c r="T376" s="11">
        <f t="shared" si="35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41699.720833333333</v>
      </c>
      <c r="T377" s="11">
        <f t="shared" si="35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42607.452731481477</v>
      </c>
      <c r="T378" s="11">
        <f t="shared" si="35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42322.292361111111</v>
      </c>
      <c r="T379" s="11">
        <f t="shared" si="35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42394.994444444441</v>
      </c>
      <c r="T380" s="11">
        <f t="shared" si="35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41032.688333333332</v>
      </c>
      <c r="T381" s="11">
        <f t="shared" si="35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42392.719814814816</v>
      </c>
      <c r="T382" s="11">
        <f t="shared" si="35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41120.208333333336</v>
      </c>
      <c r="T383" s="11">
        <f t="shared" si="35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41158.709490740745</v>
      </c>
      <c r="T384" s="11">
        <f t="shared" si="35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41778.117581018516</v>
      </c>
      <c r="T385" s="11">
        <f t="shared" si="35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42010.781793981485</v>
      </c>
      <c r="T386" s="11">
        <f t="shared" si="35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RIGHT(N387,LEN(N387)-LEN(Q387)-1)</f>
        <v>documentary</v>
      </c>
      <c r="S387" s="11">
        <f t="shared" ref="S387:S450" si="40">(((I387/60)/60)/24)+DATE(1970,1,1)</f>
        <v>41964.626168981486</v>
      </c>
      <c r="T387" s="11">
        <f t="shared" ref="T387:T450" si="41">(((J387/60)/60)/24)+DATE(1970,1,1)</f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42226.951284722221</v>
      </c>
      <c r="T388" s="11">
        <f t="shared" si="41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42231.25</v>
      </c>
      <c r="T389" s="11">
        <f t="shared" si="41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42579.076157407413</v>
      </c>
      <c r="T390" s="11">
        <f t="shared" si="41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41705.957638888889</v>
      </c>
      <c r="T391" s="11">
        <f t="shared" si="41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42132.036712962959</v>
      </c>
      <c r="T392" s="11">
        <f t="shared" si="41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40895.040972222225</v>
      </c>
      <c r="T393" s="11">
        <f t="shared" si="41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40794.125</v>
      </c>
      <c r="T394" s="11">
        <f t="shared" si="41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41557.708935185183</v>
      </c>
      <c r="T395" s="11">
        <f t="shared" si="41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42477.776412037041</v>
      </c>
      <c r="T396" s="11">
        <f t="shared" si="41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41026.897222222222</v>
      </c>
      <c r="T397" s="11">
        <f t="shared" si="41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41097.564884259256</v>
      </c>
      <c r="T398" s="11">
        <f t="shared" si="41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40422.155555555553</v>
      </c>
      <c r="T399" s="11">
        <f t="shared" si="41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42123.793124999997</v>
      </c>
      <c r="T400" s="11">
        <f t="shared" si="41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42718.5</v>
      </c>
      <c r="T401" s="11">
        <f t="shared" si="41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41776.145833333336</v>
      </c>
      <c r="T402" s="11">
        <f t="shared" si="41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40762.842245370368</v>
      </c>
      <c r="T403" s="11">
        <f t="shared" si="41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42313.58121527778</v>
      </c>
      <c r="T404" s="11">
        <f t="shared" si="41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40765.297222222223</v>
      </c>
      <c r="T405" s="11">
        <f t="shared" si="41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41675.961111111108</v>
      </c>
      <c r="T406" s="11">
        <f t="shared" si="41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41704.08494212963</v>
      </c>
      <c r="T407" s="11">
        <f t="shared" si="41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40672.249305555553</v>
      </c>
      <c r="T408" s="11">
        <f t="shared" si="41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40866.912615740745</v>
      </c>
      <c r="T409" s="11">
        <f t="shared" si="41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41583.777662037035</v>
      </c>
      <c r="T410" s="11">
        <f t="shared" si="41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42573.862777777773</v>
      </c>
      <c r="T411" s="11">
        <f t="shared" si="41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42173.981446759266</v>
      </c>
      <c r="T412" s="11">
        <f t="shared" si="41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41630.208333333336</v>
      </c>
      <c r="T413" s="11">
        <f t="shared" si="41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41115.742800925924</v>
      </c>
      <c r="T414" s="11">
        <f t="shared" si="41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41109.877442129626</v>
      </c>
      <c r="T415" s="11">
        <f t="shared" si="41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41559.063252314816</v>
      </c>
      <c r="T416" s="11">
        <f t="shared" si="41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41929.5</v>
      </c>
      <c r="T417" s="11">
        <f t="shared" si="41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41678.396192129629</v>
      </c>
      <c r="T418" s="11">
        <f t="shared" si="41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41372.189583333333</v>
      </c>
      <c r="T419" s="11">
        <f t="shared" si="41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42208.282372685186</v>
      </c>
      <c r="T420" s="11">
        <f t="shared" si="41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41454.842442129629</v>
      </c>
      <c r="T421" s="11">
        <f t="shared" si="41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41712.194803240738</v>
      </c>
      <c r="T422" s="11">
        <f t="shared" si="41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42237.491388888884</v>
      </c>
      <c r="T423" s="11">
        <f t="shared" si="41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41893.260381944441</v>
      </c>
      <c r="T424" s="11">
        <f t="shared" si="41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41430.92627314815</v>
      </c>
      <c r="T425" s="11">
        <f t="shared" si="41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40994.334479166668</v>
      </c>
      <c r="T426" s="11">
        <f t="shared" si="41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42335.902824074074</v>
      </c>
      <c r="T427" s="11">
        <f t="shared" si="41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42430.711967592593</v>
      </c>
      <c r="T428" s="11">
        <f t="shared" si="41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42299.790972222225</v>
      </c>
      <c r="T429" s="11">
        <f t="shared" si="41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41806.916666666664</v>
      </c>
      <c r="T430" s="11">
        <f t="shared" si="41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40144.207638888889</v>
      </c>
      <c r="T431" s="11">
        <f t="shared" si="41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41528.107256944444</v>
      </c>
      <c r="T432" s="11">
        <f t="shared" si="41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42556.871331018512</v>
      </c>
      <c r="T433" s="11">
        <f t="shared" si="41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42298.726631944446</v>
      </c>
      <c r="T434" s="11">
        <f t="shared" si="41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42288.629884259266</v>
      </c>
      <c r="T435" s="11">
        <f t="shared" si="41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41609.876180555555</v>
      </c>
      <c r="T436" s="11">
        <f t="shared" si="41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41530.747453703705</v>
      </c>
      <c r="T437" s="11">
        <f t="shared" si="41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41486.36241898148</v>
      </c>
      <c r="T438" s="11">
        <f t="shared" si="41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42651.31858796296</v>
      </c>
      <c r="T439" s="11">
        <f t="shared" si="41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42326.302754629629</v>
      </c>
      <c r="T440" s="11">
        <f t="shared" si="41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41929.761782407404</v>
      </c>
      <c r="T441" s="11">
        <f t="shared" si="41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42453.943900462968</v>
      </c>
      <c r="T442" s="11">
        <f t="shared" si="41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41580.793935185182</v>
      </c>
      <c r="T443" s="11">
        <f t="shared" si="41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42054.888692129629</v>
      </c>
      <c r="T444" s="11">
        <f t="shared" si="41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41680.015057870369</v>
      </c>
      <c r="T445" s="11">
        <f t="shared" si="41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40954.906956018516</v>
      </c>
      <c r="T446" s="11">
        <f t="shared" si="41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42145.335358796292</v>
      </c>
      <c r="T447" s="11">
        <f t="shared" si="41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42067.083564814813</v>
      </c>
      <c r="T448" s="11">
        <f t="shared" si="41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41356.513460648144</v>
      </c>
      <c r="T449" s="11">
        <f t="shared" si="41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41773.758043981477</v>
      </c>
      <c r="T450" s="11">
        <f t="shared" si="41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RIGHT(N451,LEN(N451)-LEN(Q451)-1)</f>
        <v>animation</v>
      </c>
      <c r="S451" s="11">
        <f t="shared" ref="S451:S514" si="46">(((I451/60)/60)/24)+DATE(1970,1,1)</f>
        <v>41564.568113425928</v>
      </c>
      <c r="T451" s="11">
        <f t="shared" ref="T451:T514" si="47">(((J451/60)/60)/24)+DATE(1970,1,1)</f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41684.946759259255</v>
      </c>
      <c r="T452" s="11">
        <f t="shared" si="47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41664.715173611112</v>
      </c>
      <c r="T453" s="11">
        <f t="shared" si="47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42137.703877314809</v>
      </c>
      <c r="T454" s="11">
        <f t="shared" si="47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42054.824988425928</v>
      </c>
      <c r="T455" s="11">
        <f t="shared" si="47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41969.551388888889</v>
      </c>
      <c r="T456" s="11">
        <f t="shared" si="47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41016.021527777775</v>
      </c>
      <c r="T457" s="11">
        <f t="shared" si="47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41569.165972222225</v>
      </c>
      <c r="T458" s="11">
        <f t="shared" si="47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41867.767500000002</v>
      </c>
      <c r="T459" s="11">
        <f t="shared" si="47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41408.69976851852</v>
      </c>
      <c r="T460" s="11">
        <f t="shared" si="47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40860.682025462964</v>
      </c>
      <c r="T461" s="11">
        <f t="shared" si="47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41791.166666666664</v>
      </c>
      <c r="T462" s="11">
        <f t="shared" si="47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41427.84684027778</v>
      </c>
      <c r="T463" s="11">
        <f t="shared" si="47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40765.126631944448</v>
      </c>
      <c r="T464" s="11">
        <f t="shared" si="47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40810.710104166668</v>
      </c>
      <c r="T465" s="11">
        <f t="shared" si="47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42508.848784722228</v>
      </c>
      <c r="T466" s="11">
        <f t="shared" si="47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41817.120069444441</v>
      </c>
      <c r="T467" s="11">
        <f t="shared" si="47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41159.942870370374</v>
      </c>
      <c r="T468" s="11">
        <f t="shared" si="47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41180.679791666669</v>
      </c>
      <c r="T469" s="11">
        <f t="shared" si="47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41101.160474537035</v>
      </c>
      <c r="T470" s="11">
        <f t="shared" si="47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41887.989861111113</v>
      </c>
      <c r="T471" s="11">
        <f t="shared" si="47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41655.166666666664</v>
      </c>
      <c r="T472" s="11">
        <f t="shared" si="47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41748.680312500001</v>
      </c>
      <c r="T473" s="11">
        <f t="shared" si="47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41874.922662037039</v>
      </c>
      <c r="T474" s="11">
        <f t="shared" si="47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41899.698136574072</v>
      </c>
      <c r="T475" s="11">
        <f t="shared" si="47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42783.329039351855</v>
      </c>
      <c r="T476" s="11">
        <f t="shared" si="47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42130.086145833338</v>
      </c>
      <c r="T477" s="11">
        <f t="shared" si="47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41793.165972222225</v>
      </c>
      <c r="T478" s="11">
        <f t="shared" si="47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41047.83488425926</v>
      </c>
      <c r="T479" s="11">
        <f t="shared" si="47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42095.869317129633</v>
      </c>
      <c r="T480" s="11">
        <f t="shared" si="47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41964.449479166666</v>
      </c>
      <c r="T481" s="11">
        <f t="shared" si="47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41495.500173611108</v>
      </c>
      <c r="T482" s="11">
        <f t="shared" si="47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41192.672326388885</v>
      </c>
      <c r="T483" s="11">
        <f t="shared" si="47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42474.606944444444</v>
      </c>
      <c r="T484" s="11">
        <f t="shared" si="47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41303.197592592594</v>
      </c>
      <c r="T485" s="11">
        <f t="shared" si="47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42313.981157407412</v>
      </c>
      <c r="T486" s="11">
        <f t="shared" si="47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41411.50577546296</v>
      </c>
      <c r="T487" s="11">
        <f t="shared" si="47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41791.94258101852</v>
      </c>
      <c r="T488" s="11">
        <f t="shared" si="47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42729.636504629627</v>
      </c>
      <c r="T489" s="11">
        <f t="shared" si="47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42744.054398148146</v>
      </c>
      <c r="T490" s="11">
        <f t="shared" si="47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40913.481249999997</v>
      </c>
      <c r="T491" s="11">
        <f t="shared" si="47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41143.968576388892</v>
      </c>
      <c r="T492" s="11">
        <f t="shared" si="47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42396.982627314821</v>
      </c>
      <c r="T493" s="11">
        <f t="shared" si="47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42656.03506944445</v>
      </c>
      <c r="T494" s="11">
        <f t="shared" si="47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42144.726134259254</v>
      </c>
      <c r="T495" s="11">
        <f t="shared" si="47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41823.125</v>
      </c>
      <c r="T496" s="11">
        <f t="shared" si="47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42201.827604166669</v>
      </c>
      <c r="T497" s="11">
        <f t="shared" si="47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41680.93141203704</v>
      </c>
      <c r="T498" s="11">
        <f t="shared" si="47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41998.208333333328</v>
      </c>
      <c r="T499" s="11">
        <f t="shared" si="47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40900.762141203704</v>
      </c>
      <c r="T500" s="11">
        <f t="shared" si="47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40098.874305555553</v>
      </c>
      <c r="T501" s="11">
        <f t="shared" si="47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40306.927777777775</v>
      </c>
      <c r="T502" s="11">
        <f t="shared" si="47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40733.234386574077</v>
      </c>
      <c r="T503" s="11">
        <f t="shared" si="47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40986.511863425927</v>
      </c>
      <c r="T504" s="11">
        <f t="shared" si="47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42021.526655092588</v>
      </c>
      <c r="T505" s="11">
        <f t="shared" si="47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41009.941979166666</v>
      </c>
      <c r="T506" s="11">
        <f t="shared" si="47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42363.098217592589</v>
      </c>
      <c r="T507" s="11">
        <f t="shared" si="47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41496.552314814813</v>
      </c>
      <c r="T508" s="11">
        <f t="shared" si="47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41201.958993055552</v>
      </c>
      <c r="T509" s="11">
        <f t="shared" si="47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41054.593055555553</v>
      </c>
      <c r="T510" s="11">
        <f t="shared" si="47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42183.631597222222</v>
      </c>
      <c r="T511" s="11">
        <f t="shared" si="47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42430.176377314812</v>
      </c>
      <c r="T512" s="11">
        <f t="shared" si="47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41370.261365740742</v>
      </c>
      <c r="T513" s="11">
        <f t="shared" si="47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42694.783877314811</v>
      </c>
      <c r="T514" s="11">
        <f t="shared" si="47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RIGHT(N515,LEN(N515)-LEN(Q515)-1)</f>
        <v>animation</v>
      </c>
      <c r="S515" s="11">
        <f t="shared" ref="S515:S578" si="52">(((I515/60)/60)/24)+DATE(1970,1,1)</f>
        <v>42597.291666666672</v>
      </c>
      <c r="T515" s="11">
        <f t="shared" ref="T515:T578" si="53">(((J515/60)/60)/24)+DATE(1970,1,1)</f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41860.613969907405</v>
      </c>
      <c r="T516" s="11">
        <f t="shared" si="53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42367.490752314814</v>
      </c>
      <c r="T517" s="11">
        <f t="shared" si="53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42151.778703703705</v>
      </c>
      <c r="T518" s="11">
        <f t="shared" si="53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42768.615289351852</v>
      </c>
      <c r="T519" s="11">
        <f t="shared" si="53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42253.615277777775</v>
      </c>
      <c r="T520" s="11">
        <f t="shared" si="53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41248.391446759262</v>
      </c>
      <c r="T521" s="11">
        <f t="shared" si="53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42348.702094907407</v>
      </c>
      <c r="T522" s="11">
        <f t="shared" si="53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42675.207638888889</v>
      </c>
      <c r="T523" s="11">
        <f t="shared" si="53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42449.999131944445</v>
      </c>
      <c r="T524" s="11">
        <f t="shared" si="53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42268.13282407407</v>
      </c>
      <c r="T525" s="11">
        <f t="shared" si="53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42522.717233796298</v>
      </c>
      <c r="T526" s="11">
        <f t="shared" si="53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41895.400937500002</v>
      </c>
      <c r="T527" s="11">
        <f t="shared" si="53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42223.708333333328</v>
      </c>
      <c r="T528" s="11">
        <f t="shared" si="53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42783.670138888891</v>
      </c>
      <c r="T529" s="11">
        <f t="shared" si="53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42176.888888888891</v>
      </c>
      <c r="T530" s="11">
        <f t="shared" si="53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42746.208333333328</v>
      </c>
      <c r="T531" s="11">
        <f t="shared" si="53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42179.083333333328</v>
      </c>
      <c r="T532" s="11">
        <f t="shared" si="53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42721.290972222225</v>
      </c>
      <c r="T533" s="11">
        <f t="shared" si="53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42503.007037037038</v>
      </c>
      <c r="T534" s="11">
        <f t="shared" si="53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42506.43478009259</v>
      </c>
      <c r="T535" s="11">
        <f t="shared" si="53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42309.958333333328</v>
      </c>
      <c r="T536" s="11">
        <f t="shared" si="53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42741.545196759253</v>
      </c>
      <c r="T537" s="11">
        <f t="shared" si="53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42219.75</v>
      </c>
      <c r="T538" s="11">
        <f t="shared" si="53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42312.810081018513</v>
      </c>
      <c r="T539" s="11">
        <f t="shared" si="53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42503.794710648144</v>
      </c>
      <c r="T540" s="11">
        <f t="shared" si="53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42556.049849537041</v>
      </c>
      <c r="T541" s="11">
        <f t="shared" si="53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42039.817199074074</v>
      </c>
      <c r="T542" s="11">
        <f t="shared" si="53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42306.046689814815</v>
      </c>
      <c r="T543" s="11">
        <f t="shared" si="53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42493.695787037039</v>
      </c>
      <c r="T544" s="11">
        <f t="shared" si="53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41944.092152777775</v>
      </c>
      <c r="T545" s="11">
        <f t="shared" si="53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42555.656944444447</v>
      </c>
      <c r="T546" s="11">
        <f t="shared" si="53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42323.634131944447</v>
      </c>
      <c r="T547" s="11">
        <f t="shared" si="53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42294.667997685188</v>
      </c>
      <c r="T548" s="11">
        <f t="shared" si="53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42410.696342592593</v>
      </c>
      <c r="T549" s="11">
        <f t="shared" si="53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42306.903333333335</v>
      </c>
      <c r="T550" s="11">
        <f t="shared" si="53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42193.636828703704</v>
      </c>
      <c r="T551" s="11">
        <f t="shared" si="53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42766.208333333328</v>
      </c>
      <c r="T552" s="11">
        <f t="shared" si="53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42217.745138888888</v>
      </c>
      <c r="T553" s="11">
        <f t="shared" si="53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42378.616851851853</v>
      </c>
      <c r="T554" s="11">
        <f t="shared" si="53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41957.761469907404</v>
      </c>
      <c r="T555" s="11">
        <f t="shared" si="53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41931.684861111113</v>
      </c>
      <c r="T556" s="11">
        <f t="shared" si="53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42533.353506944448</v>
      </c>
      <c r="T557" s="11">
        <f t="shared" si="53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42375.860150462962</v>
      </c>
      <c r="T558" s="11">
        <f t="shared" si="53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42706.983831018515</v>
      </c>
      <c r="T559" s="11">
        <f t="shared" si="53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42087.841493055559</v>
      </c>
      <c r="T560" s="11">
        <f t="shared" si="53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42351.283101851848</v>
      </c>
      <c r="T561" s="11">
        <f t="shared" si="53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41990.771354166667</v>
      </c>
      <c r="T562" s="11">
        <f t="shared" si="53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42303.658715277779</v>
      </c>
      <c r="T563" s="11">
        <f t="shared" si="53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42722.389062500006</v>
      </c>
      <c r="T564" s="11">
        <f t="shared" si="53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42052.069988425923</v>
      </c>
      <c r="T565" s="11">
        <f t="shared" si="53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42441.942997685182</v>
      </c>
      <c r="T566" s="11">
        <f t="shared" si="53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42195.785289351858</v>
      </c>
      <c r="T567" s="11">
        <f t="shared" si="53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42565.68440972222</v>
      </c>
      <c r="T568" s="11">
        <f t="shared" si="53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42005.842523148152</v>
      </c>
      <c r="T569" s="11">
        <f t="shared" si="53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42385.458333333328</v>
      </c>
      <c r="T570" s="11">
        <f t="shared" si="53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42370.847361111111</v>
      </c>
      <c r="T571" s="11">
        <f t="shared" si="53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42418.798252314817</v>
      </c>
      <c r="T572" s="11">
        <f t="shared" si="53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42212.165972222225</v>
      </c>
      <c r="T573" s="11">
        <f t="shared" si="53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42312.757962962962</v>
      </c>
      <c r="T574" s="11">
        <f t="shared" si="53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42022.05</v>
      </c>
      <c r="T575" s="11">
        <f t="shared" si="53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42662.443368055552</v>
      </c>
      <c r="T576" s="11">
        <f t="shared" si="53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42168.692627314813</v>
      </c>
      <c r="T577" s="11">
        <f t="shared" si="53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42091.43</v>
      </c>
      <c r="T578" s="11">
        <f t="shared" si="53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RIGHT(N579,LEN(N579)-LEN(Q579)-1)</f>
        <v>web</v>
      </c>
      <c r="S579" s="11">
        <f t="shared" ref="S579:S642" si="58">(((I579/60)/60)/24)+DATE(1970,1,1)</f>
        <v>42510.589143518519</v>
      </c>
      <c r="T579" s="11">
        <f t="shared" ref="T579:T642" si="59">(((J579/60)/60)/24)+DATE(1970,1,1)</f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42254.578622685185</v>
      </c>
      <c r="T580" s="11">
        <f t="shared" si="59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41998.852118055554</v>
      </c>
      <c r="T581" s="11">
        <f t="shared" si="59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42635.908182870371</v>
      </c>
      <c r="T582" s="11">
        <f t="shared" si="59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42218.012777777782</v>
      </c>
      <c r="T583" s="11">
        <f t="shared" si="59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42078.75</v>
      </c>
      <c r="T584" s="11">
        <f t="shared" si="59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42082.896840277783</v>
      </c>
      <c r="T585" s="11">
        <f t="shared" si="59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42079.674953703703</v>
      </c>
      <c r="T586" s="11">
        <f t="shared" si="59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42339</v>
      </c>
      <c r="T587" s="11">
        <f t="shared" si="59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42050.854247685187</v>
      </c>
      <c r="T588" s="11">
        <f t="shared" si="59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42110.757326388892</v>
      </c>
      <c r="T589" s="11">
        <f t="shared" si="59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42691.811180555553</v>
      </c>
      <c r="T590" s="11">
        <f t="shared" si="59"/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42193.614571759259</v>
      </c>
      <c r="T591" s="11">
        <f t="shared" si="59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42408.542361111111</v>
      </c>
      <c r="T592" s="11">
        <f t="shared" si="59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42207.543171296296</v>
      </c>
      <c r="T593" s="11">
        <f t="shared" si="59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41976.232175925921</v>
      </c>
      <c r="T594" s="11">
        <f t="shared" si="59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42100.635937500003</v>
      </c>
      <c r="T595" s="11">
        <f t="shared" si="59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42476.780162037037</v>
      </c>
      <c r="T596" s="11">
        <f t="shared" si="59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42128.069884259254</v>
      </c>
      <c r="T597" s="11">
        <f t="shared" si="59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42676.896898148145</v>
      </c>
      <c r="T598" s="11">
        <f t="shared" si="59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42582.666666666672</v>
      </c>
      <c r="T599" s="11">
        <f t="shared" si="59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41978.00209490741</v>
      </c>
      <c r="T600" s="11">
        <f t="shared" si="59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42071.636111111111</v>
      </c>
      <c r="T601" s="11">
        <f t="shared" si="59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42133.798171296294</v>
      </c>
      <c r="T602" s="11">
        <f t="shared" si="59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41999.858090277776</v>
      </c>
      <c r="T603" s="11">
        <f t="shared" si="59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42173.79415509259</v>
      </c>
      <c r="T604" s="11">
        <f t="shared" si="59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41865.639155092591</v>
      </c>
      <c r="T605" s="11">
        <f t="shared" si="59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41879.035370370373</v>
      </c>
      <c r="T606" s="11">
        <f t="shared" si="59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42239.357731481476</v>
      </c>
      <c r="T607" s="11">
        <f t="shared" si="59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42148.625</v>
      </c>
      <c r="T608" s="11">
        <f t="shared" si="59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42330.867314814815</v>
      </c>
      <c r="T609" s="11">
        <f t="shared" si="59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42170.921064814815</v>
      </c>
      <c r="T610" s="11">
        <f t="shared" si="59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42337.075740740736</v>
      </c>
      <c r="T611" s="11">
        <f t="shared" si="59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42116.83085648148</v>
      </c>
      <c r="T612" s="11">
        <f t="shared" si="59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42388.560613425929</v>
      </c>
      <c r="T613" s="11">
        <f t="shared" si="59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42615.031782407401</v>
      </c>
      <c r="T614" s="11">
        <f t="shared" si="59"/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42278.207638888889</v>
      </c>
      <c r="T615" s="11">
        <f t="shared" si="59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42545.061805555553</v>
      </c>
      <c r="T616" s="11">
        <f t="shared" si="59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42272.122210648144</v>
      </c>
      <c r="T617" s="11">
        <f t="shared" si="59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42791.376238425932</v>
      </c>
      <c r="T618" s="11">
        <f t="shared" si="59"/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42132.343090277776</v>
      </c>
      <c r="T619" s="11">
        <f t="shared" si="59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42347.810219907406</v>
      </c>
      <c r="T620" s="11">
        <f t="shared" si="59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41968.692013888889</v>
      </c>
      <c r="T621" s="11">
        <f t="shared" si="59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41876.716874999998</v>
      </c>
      <c r="T622" s="11">
        <f t="shared" si="59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42558.987696759257</v>
      </c>
      <c r="T623" s="11">
        <f t="shared" si="59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42552.774745370371</v>
      </c>
      <c r="T624" s="11">
        <f t="shared" si="59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42152.009224537032</v>
      </c>
      <c r="T625" s="11">
        <f t="shared" si="59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42138.988900462966</v>
      </c>
      <c r="T626" s="11">
        <f t="shared" si="59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42820.853900462964</v>
      </c>
      <c r="T627" s="11">
        <f t="shared" si="59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42231.556944444441</v>
      </c>
      <c r="T628" s="11">
        <f t="shared" si="59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42443.958333333328</v>
      </c>
      <c r="T629" s="11">
        <f t="shared" si="59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41833.692789351851</v>
      </c>
      <c r="T630" s="11">
        <f t="shared" si="59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42504.637824074074</v>
      </c>
      <c r="T631" s="11">
        <f t="shared" si="59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42253.215277777781</v>
      </c>
      <c r="T632" s="11">
        <f t="shared" si="59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42518.772326388891</v>
      </c>
      <c r="T633" s="11">
        <f t="shared" si="59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42333.700983796298</v>
      </c>
      <c r="T634" s="11">
        <f t="shared" si="59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42538.958333333328</v>
      </c>
      <c r="T635" s="11">
        <f t="shared" si="59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42061.928576388891</v>
      </c>
      <c r="T636" s="11">
        <f t="shared" si="59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42106.092152777783</v>
      </c>
      <c r="T637" s="11">
        <f t="shared" si="59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42161.44930555555</v>
      </c>
      <c r="T638" s="11">
        <f t="shared" si="59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42791.961111111115</v>
      </c>
      <c r="T639" s="11">
        <f t="shared" si="59"/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42819.55164351852</v>
      </c>
      <c r="T640" s="11">
        <f t="shared" si="59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41925.583275462966</v>
      </c>
      <c r="T641" s="11">
        <f t="shared" si="59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42698.958333333328</v>
      </c>
      <c r="T642" s="11">
        <f t="shared" si="59"/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RIGHT(N643,LEN(N643)-LEN(Q643)-1)</f>
        <v>wearables</v>
      </c>
      <c r="S643" s="11">
        <f t="shared" ref="S643:S706" si="64">(((I643/60)/60)/24)+DATE(1970,1,1)</f>
        <v>42229.57</v>
      </c>
      <c r="T643" s="11">
        <f t="shared" ref="T643:T706" si="65">(((J643/60)/60)/24)+DATE(1970,1,1)</f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42235.651319444441</v>
      </c>
      <c r="T644" s="11">
        <f t="shared" si="65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42155.642071759255</v>
      </c>
      <c r="T645" s="11">
        <f t="shared" si="65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41941.041666666664</v>
      </c>
      <c r="T646" s="11">
        <f t="shared" si="65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42594.026319444441</v>
      </c>
      <c r="T647" s="11">
        <f t="shared" si="65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41862.852627314816</v>
      </c>
      <c r="T648" s="11">
        <f t="shared" si="65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42446.726261574076</v>
      </c>
      <c r="T649" s="11">
        <f t="shared" si="65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41926.693379629629</v>
      </c>
      <c r="T650" s="11">
        <f t="shared" si="65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41898.912187499998</v>
      </c>
      <c r="T651" s="11">
        <f t="shared" si="65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41992.078518518523</v>
      </c>
      <c r="T652" s="11">
        <f t="shared" si="65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41986.017488425925</v>
      </c>
      <c r="T653" s="11">
        <f t="shared" si="65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42705.732060185182</v>
      </c>
      <c r="T654" s="11">
        <f t="shared" si="65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42236.618518518517</v>
      </c>
      <c r="T655" s="11">
        <f t="shared" si="65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42193.957326388889</v>
      </c>
      <c r="T656" s="11">
        <f t="shared" si="65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42075.915648148148</v>
      </c>
      <c r="T657" s="11">
        <f t="shared" si="65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42477.762951388882</v>
      </c>
      <c r="T658" s="11">
        <f t="shared" si="65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42361.84574074074</v>
      </c>
      <c r="T659" s="11">
        <f t="shared" si="65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42211.75</v>
      </c>
      <c r="T660" s="11">
        <f t="shared" si="65"/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42239.593692129631</v>
      </c>
      <c r="T661" s="11">
        <f t="shared" si="65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41952.783321759263</v>
      </c>
      <c r="T662" s="11">
        <f t="shared" si="65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42666.645358796297</v>
      </c>
      <c r="T663" s="11">
        <f t="shared" si="65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42020.438043981485</v>
      </c>
      <c r="T664" s="11">
        <f t="shared" si="65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42203.843240740738</v>
      </c>
      <c r="T665" s="11">
        <f t="shared" si="65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42107.666377314818</v>
      </c>
      <c r="T666" s="11">
        <f t="shared" si="65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42748.711354166662</v>
      </c>
      <c r="T667" s="11">
        <f t="shared" si="65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41868.832152777781</v>
      </c>
      <c r="T668" s="11">
        <f t="shared" si="65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42672.373414351852</v>
      </c>
      <c r="T669" s="11">
        <f t="shared" si="65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42135.831273148149</v>
      </c>
      <c r="T670" s="11">
        <f t="shared" si="65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42557.625671296293</v>
      </c>
      <c r="T671" s="11">
        <f t="shared" si="65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42540.340277777781</v>
      </c>
      <c r="T672" s="11">
        <f t="shared" si="65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42018.166666666672</v>
      </c>
      <c r="T673" s="11">
        <f t="shared" si="65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42005.207638888889</v>
      </c>
      <c r="T674" s="11">
        <f t="shared" si="65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41883.840474537035</v>
      </c>
      <c r="T675" s="11">
        <f t="shared" si="65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41863.116053240738</v>
      </c>
      <c r="T676" s="11">
        <f t="shared" si="65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42005.290972222225</v>
      </c>
      <c r="T677" s="11">
        <f t="shared" si="65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42042.768298611118</v>
      </c>
      <c r="T678" s="11">
        <f t="shared" si="65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42549.403877314813</v>
      </c>
      <c r="T679" s="11">
        <f t="shared" si="65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42511.376597222217</v>
      </c>
      <c r="T680" s="11">
        <f t="shared" si="65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42616.695706018523</v>
      </c>
      <c r="T681" s="11">
        <f t="shared" si="65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41899.501516203702</v>
      </c>
      <c r="T682" s="11">
        <f t="shared" si="65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42669.805601851855</v>
      </c>
      <c r="T683" s="11">
        <f t="shared" si="65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42808.723634259266</v>
      </c>
      <c r="T684" s="11">
        <f t="shared" si="65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42674.900046296301</v>
      </c>
      <c r="T685" s="11">
        <f t="shared" si="65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41845.125</v>
      </c>
      <c r="T686" s="11">
        <f t="shared" si="65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42016.866574074069</v>
      </c>
      <c r="T687" s="11">
        <f t="shared" si="65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42219.673263888893</v>
      </c>
      <c r="T688" s="11">
        <f t="shared" si="65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42771.750613425931</v>
      </c>
      <c r="T689" s="11">
        <f t="shared" si="65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42292.104780092588</v>
      </c>
      <c r="T690" s="11">
        <f t="shared" si="65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42712.207638888889</v>
      </c>
      <c r="T691" s="11">
        <f t="shared" si="65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42622.25</v>
      </c>
      <c r="T692" s="11">
        <f t="shared" si="65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42186.028310185182</v>
      </c>
      <c r="T693" s="11">
        <f t="shared" si="65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42726.37572916667</v>
      </c>
      <c r="T694" s="11">
        <f t="shared" si="65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42124.808182870373</v>
      </c>
      <c r="T695" s="11">
        <f t="shared" si="65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42767.663877314815</v>
      </c>
      <c r="T696" s="11">
        <f t="shared" si="65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41943.521064814813</v>
      </c>
      <c r="T697" s="11">
        <f t="shared" si="65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41845.927106481482</v>
      </c>
      <c r="T698" s="11">
        <f t="shared" si="65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42403.523020833338</v>
      </c>
      <c r="T699" s="11">
        <f t="shared" si="65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41900.083333333336</v>
      </c>
      <c r="T700" s="11">
        <f t="shared" si="65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41600.666666666664</v>
      </c>
      <c r="T701" s="11">
        <f t="shared" si="65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42745.688437500001</v>
      </c>
      <c r="T702" s="11">
        <f t="shared" si="65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41843.662962962961</v>
      </c>
      <c r="T703" s="11">
        <f t="shared" si="65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42698.768368055549</v>
      </c>
      <c r="T704" s="11">
        <f t="shared" si="65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42766.98055555555</v>
      </c>
      <c r="T705" s="11">
        <f t="shared" si="65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42786.192916666667</v>
      </c>
      <c r="T706" s="11">
        <f t="shared" si="65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RIGHT(N707,LEN(N707)-LEN(Q707)-1)</f>
        <v>wearables</v>
      </c>
      <c r="S707" s="11">
        <f t="shared" ref="S707:S770" si="70">(((I707/60)/60)/24)+DATE(1970,1,1)</f>
        <v>42756.491643518515</v>
      </c>
      <c r="T707" s="11">
        <f t="shared" ref="T707:T770" si="71">(((J707/60)/60)/24)+DATE(1970,1,1)</f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42718.777083333334</v>
      </c>
      <c r="T708" s="11">
        <f t="shared" si="71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42736.663506944446</v>
      </c>
      <c r="T709" s="11">
        <f t="shared" si="71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41895.581018518518</v>
      </c>
      <c r="T710" s="11">
        <f t="shared" si="71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41978.041192129633</v>
      </c>
      <c r="T711" s="11">
        <f t="shared" si="71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41871.030555555553</v>
      </c>
      <c r="T712" s="11">
        <f t="shared" si="71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42718.500787037032</v>
      </c>
      <c r="T713" s="11">
        <f t="shared" si="71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42414.680925925932</v>
      </c>
      <c r="T714" s="11">
        <f t="shared" si="71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42526.529305555552</v>
      </c>
      <c r="T715" s="11">
        <f t="shared" si="71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42794.787986111114</v>
      </c>
      <c r="T716" s="11">
        <f t="shared" si="71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42313.132407407407</v>
      </c>
      <c r="T717" s="11">
        <f t="shared" si="71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41974</v>
      </c>
      <c r="T718" s="11">
        <f t="shared" si="71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41887.854189814818</v>
      </c>
      <c r="T719" s="11">
        <f t="shared" si="71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42784.249305555553</v>
      </c>
      <c r="T720" s="11">
        <f t="shared" si="71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42423.040231481486</v>
      </c>
      <c r="T721" s="11">
        <f t="shared" si="71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40937.649201388893</v>
      </c>
      <c r="T722" s="11">
        <f t="shared" si="71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41852.571840277778</v>
      </c>
      <c r="T723" s="11">
        <f t="shared" si="71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41007.76363425926</v>
      </c>
      <c r="T724" s="11">
        <f t="shared" si="71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42215.165972222225</v>
      </c>
      <c r="T725" s="11">
        <f t="shared" si="71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40724.638460648144</v>
      </c>
      <c r="T726" s="11">
        <f t="shared" si="71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42351.626296296294</v>
      </c>
      <c r="T727" s="11">
        <f t="shared" si="71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41376.042673611111</v>
      </c>
      <c r="T728" s="11">
        <f t="shared" si="71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41288.888888888891</v>
      </c>
      <c r="T729" s="11">
        <f t="shared" si="71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40776.837465277778</v>
      </c>
      <c r="T730" s="11">
        <f t="shared" si="71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41171.185891203706</v>
      </c>
      <c r="T731" s="11">
        <f t="shared" si="71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40884.745266203703</v>
      </c>
      <c r="T732" s="11">
        <f t="shared" si="71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40930.25</v>
      </c>
      <c r="T733" s="11">
        <f t="shared" si="71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41546.424317129626</v>
      </c>
      <c r="T734" s="11">
        <f t="shared" si="71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41628.420046296298</v>
      </c>
      <c r="T735" s="11">
        <f t="shared" si="71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42133.208333333328</v>
      </c>
      <c r="T736" s="11">
        <f t="shared" si="71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41977.027083333334</v>
      </c>
      <c r="T737" s="11">
        <f t="shared" si="71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41599.207638888889</v>
      </c>
      <c r="T738" s="11">
        <f t="shared" si="71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41684.833333333336</v>
      </c>
      <c r="T739" s="11">
        <f t="shared" si="71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41974.207638888889</v>
      </c>
      <c r="T740" s="11">
        <f t="shared" si="71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41862.502650462964</v>
      </c>
      <c r="T741" s="11">
        <f t="shared" si="71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42176.146782407406</v>
      </c>
      <c r="T742" s="11">
        <f t="shared" si="71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41436.648217592592</v>
      </c>
      <c r="T743" s="11">
        <f t="shared" si="71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41719.876296296294</v>
      </c>
      <c r="T744" s="11">
        <f t="shared" si="71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41015.875</v>
      </c>
      <c r="T745" s="11">
        <f t="shared" si="71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41256.95721064815</v>
      </c>
      <c r="T746" s="11">
        <f t="shared" si="71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41397.572280092594</v>
      </c>
      <c r="T747" s="11">
        <f t="shared" si="71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41175.165972222225</v>
      </c>
      <c r="T748" s="11">
        <f t="shared" si="71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42019.454166666663</v>
      </c>
      <c r="T749" s="11">
        <f t="shared" si="71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41861.846828703703</v>
      </c>
      <c r="T750" s="11">
        <f t="shared" si="71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42763.94131944445</v>
      </c>
      <c r="T751" s="11">
        <f t="shared" si="71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41329.878148148149</v>
      </c>
      <c r="T752" s="11">
        <f t="shared" si="71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40759.630497685182</v>
      </c>
      <c r="T753" s="11">
        <f t="shared" si="71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42659.458333333328</v>
      </c>
      <c r="T754" s="11">
        <f t="shared" si="71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42049.590173611112</v>
      </c>
      <c r="T755" s="11">
        <f t="shared" si="71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41279.749085648145</v>
      </c>
      <c r="T756" s="11">
        <f t="shared" si="71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41414.02847222222</v>
      </c>
      <c r="T757" s="11">
        <f t="shared" si="71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40651.725219907406</v>
      </c>
      <c r="T758" s="11">
        <f t="shared" si="71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41249.054560185185</v>
      </c>
      <c r="T759" s="11">
        <f t="shared" si="71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40459.836435185185</v>
      </c>
      <c r="T760" s="11">
        <f t="shared" si="71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41829.330312500002</v>
      </c>
      <c r="T761" s="11">
        <f t="shared" si="71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42700.805706018517</v>
      </c>
      <c r="T762" s="11">
        <f t="shared" si="71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41672.751458333332</v>
      </c>
      <c r="T763" s="11">
        <f t="shared" si="71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42708.25</v>
      </c>
      <c r="T764" s="11">
        <f t="shared" si="71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41501.446851851848</v>
      </c>
      <c r="T765" s="11">
        <f t="shared" si="71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42257.173159722224</v>
      </c>
      <c r="T766" s="11">
        <f t="shared" si="71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41931.542638888888</v>
      </c>
      <c r="T767" s="11">
        <f t="shared" si="71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42051.783368055556</v>
      </c>
      <c r="T768" s="11">
        <f t="shared" si="71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42145.143634259264</v>
      </c>
      <c r="T769" s="11">
        <f t="shared" si="71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41624.207060185188</v>
      </c>
      <c r="T770" s="11">
        <f t="shared" si="71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RIGHT(N771,LEN(N771)-LEN(Q771)-1)</f>
        <v>fiction</v>
      </c>
      <c r="S771" s="11">
        <f t="shared" ref="S771:S834" si="76">(((I771/60)/60)/24)+DATE(1970,1,1)</f>
        <v>41634.996458333335</v>
      </c>
      <c r="T771" s="11">
        <f t="shared" ref="T771:T834" si="77">(((J771/60)/60)/24)+DATE(1970,1,1)</f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41329.999641203707</v>
      </c>
      <c r="T772" s="11">
        <f t="shared" si="77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42399.824097222227</v>
      </c>
      <c r="T773" s="11">
        <f t="shared" si="77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40118.165972222225</v>
      </c>
      <c r="T774" s="11">
        <f t="shared" si="77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42134.959027777775</v>
      </c>
      <c r="T775" s="11">
        <f t="shared" si="77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41693.780300925922</v>
      </c>
      <c r="T776" s="11">
        <f t="shared" si="77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40893.060127314813</v>
      </c>
      <c r="T777" s="11">
        <f t="shared" si="77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42288.208333333328</v>
      </c>
      <c r="T778" s="11">
        <f t="shared" si="77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41486.981215277774</v>
      </c>
      <c r="T779" s="11">
        <f t="shared" si="77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41759.702314814815</v>
      </c>
      <c r="T780" s="11">
        <f t="shared" si="77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40466.166666666664</v>
      </c>
      <c r="T781" s="11">
        <f t="shared" si="77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40666.673900462964</v>
      </c>
      <c r="T782" s="11">
        <f t="shared" si="77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41433.000856481485</v>
      </c>
      <c r="T783" s="11">
        <f t="shared" si="77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41146.758125</v>
      </c>
      <c r="T784" s="11">
        <f t="shared" si="77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41026.916666666664</v>
      </c>
      <c r="T785" s="11">
        <f t="shared" si="77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41715.107858796298</v>
      </c>
      <c r="T786" s="11">
        <f t="shared" si="77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41333.593923611108</v>
      </c>
      <c r="T787" s="11">
        <f t="shared" si="77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41040.657638888886</v>
      </c>
      <c r="T788" s="11">
        <f t="shared" si="77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41579.627615740741</v>
      </c>
      <c r="T789" s="11">
        <f t="shared" si="77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41097.165972222225</v>
      </c>
      <c r="T790" s="11">
        <f t="shared" si="77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41295.332638888889</v>
      </c>
      <c r="T791" s="11">
        <f t="shared" si="77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41306.047905092593</v>
      </c>
      <c r="T792" s="11">
        <f t="shared" si="77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41591.249305555553</v>
      </c>
      <c r="T793" s="11">
        <f t="shared" si="77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41585.915312500001</v>
      </c>
      <c r="T794" s="11">
        <f t="shared" si="77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41458.207638888889</v>
      </c>
      <c r="T795" s="11">
        <f t="shared" si="77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40791.712500000001</v>
      </c>
      <c r="T796" s="11">
        <f t="shared" si="77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41006.207638888889</v>
      </c>
      <c r="T797" s="11">
        <f t="shared" si="77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41532.881944444445</v>
      </c>
      <c r="T798" s="11">
        <f t="shared" si="77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41028.166666666664</v>
      </c>
      <c r="T799" s="11">
        <f t="shared" si="77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41912.590127314819</v>
      </c>
      <c r="T800" s="11">
        <f t="shared" si="77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41026.667199074072</v>
      </c>
      <c r="T801" s="11">
        <f t="shared" si="77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41893.433495370373</v>
      </c>
      <c r="T802" s="11">
        <f t="shared" si="77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40725.795370370368</v>
      </c>
      <c r="T803" s="11">
        <f t="shared" si="77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41169.170138888891</v>
      </c>
      <c r="T804" s="11">
        <f t="shared" si="77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40692.041666666664</v>
      </c>
      <c r="T805" s="11">
        <f t="shared" si="77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40747.165972222225</v>
      </c>
      <c r="T806" s="11">
        <f t="shared" si="77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40740.958333333336</v>
      </c>
      <c r="T807" s="11">
        <f t="shared" si="77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40793.691423611112</v>
      </c>
      <c r="T808" s="11">
        <f t="shared" si="77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42795.083333333328</v>
      </c>
      <c r="T809" s="11">
        <f t="shared" si="77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41995.207638888889</v>
      </c>
      <c r="T810" s="11">
        <f t="shared" si="77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41658.833680555559</v>
      </c>
      <c r="T811" s="11">
        <f t="shared" si="77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41153.056273148148</v>
      </c>
      <c r="T812" s="11">
        <f t="shared" si="77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41465.702777777777</v>
      </c>
      <c r="T813" s="11">
        <f t="shared" si="77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41334.581944444442</v>
      </c>
      <c r="T814" s="11">
        <f t="shared" si="77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41110.960243055553</v>
      </c>
      <c r="T815" s="11">
        <f t="shared" si="77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40694.75277777778</v>
      </c>
      <c r="T816" s="11">
        <f t="shared" si="77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41944.917858796296</v>
      </c>
      <c r="T817" s="11">
        <f t="shared" si="77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41373.270833333336</v>
      </c>
      <c r="T818" s="11">
        <f t="shared" si="77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40979.207638888889</v>
      </c>
      <c r="T819" s="11">
        <f t="shared" si="77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41128.709027777775</v>
      </c>
      <c r="T820" s="11">
        <f t="shared" si="77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41629.197222222225</v>
      </c>
      <c r="T821" s="11">
        <f t="shared" si="77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41799.208333333336</v>
      </c>
      <c r="T822" s="11">
        <f t="shared" si="77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42128.167361111111</v>
      </c>
      <c r="T823" s="11">
        <f t="shared" si="77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41187.947337962964</v>
      </c>
      <c r="T824" s="11">
        <f t="shared" si="77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42085.931157407409</v>
      </c>
      <c r="T825" s="11">
        <f t="shared" si="77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40286.290972222225</v>
      </c>
      <c r="T826" s="11">
        <f t="shared" si="77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41211.306527777779</v>
      </c>
      <c r="T827" s="11">
        <f t="shared" si="77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40993.996874999997</v>
      </c>
      <c r="T828" s="11">
        <f t="shared" si="77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40953.825694444444</v>
      </c>
      <c r="T829" s="11">
        <f t="shared" si="77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41085.683333333334</v>
      </c>
      <c r="T830" s="11">
        <f t="shared" si="77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42564.801388888889</v>
      </c>
      <c r="T831" s="11">
        <f t="shared" si="77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41355.484085648146</v>
      </c>
      <c r="T832" s="11">
        <f t="shared" si="77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41026.646921296298</v>
      </c>
      <c r="T833" s="11">
        <f t="shared" si="77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40929.342361111114</v>
      </c>
      <c r="T834" s="11">
        <f t="shared" si="77"/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RIGHT(N835,LEN(N835)-LEN(Q835)-1)</f>
        <v>rock</v>
      </c>
      <c r="S835" s="11">
        <f t="shared" ref="S835:S898" si="82">(((I835/60)/60)/24)+DATE(1970,1,1)</f>
        <v>41748.878182870372</v>
      </c>
      <c r="T835" s="11">
        <f t="shared" ref="T835:T898" si="83">(((J835/60)/60)/24)+DATE(1970,1,1)</f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41456.165972222225</v>
      </c>
      <c r="T836" s="11">
        <f t="shared" si="83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41048.125</v>
      </c>
      <c r="T837" s="11">
        <f t="shared" si="83"/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41554.056921296295</v>
      </c>
      <c r="T838" s="11">
        <f t="shared" si="83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41760.998402777775</v>
      </c>
      <c r="T839" s="11">
        <f t="shared" si="83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40925.897974537038</v>
      </c>
      <c r="T840" s="11">
        <f t="shared" si="83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41174.763379629629</v>
      </c>
      <c r="T841" s="11">
        <f t="shared" si="83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42637.226701388892</v>
      </c>
      <c r="T842" s="11">
        <f t="shared" si="83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41953.88035879629</v>
      </c>
      <c r="T843" s="11">
        <f t="shared" si="83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41561.165972222225</v>
      </c>
      <c r="T844" s="11">
        <f t="shared" si="83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42712.333333333328</v>
      </c>
      <c r="T845" s="11">
        <f t="shared" si="83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41944.207638888889</v>
      </c>
      <c r="T846" s="11">
        <f t="shared" si="83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42618.165972222225</v>
      </c>
      <c r="T847" s="11">
        <f t="shared" si="83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41708.583333333336</v>
      </c>
      <c r="T848" s="11">
        <f t="shared" si="83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42195.79833333334</v>
      </c>
      <c r="T849" s="11">
        <f t="shared" si="83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42108.792048611111</v>
      </c>
      <c r="T850" s="11">
        <f t="shared" si="83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42079.107222222221</v>
      </c>
      <c r="T851" s="11">
        <f t="shared" si="83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42485.207638888889</v>
      </c>
      <c r="T852" s="11">
        <f t="shared" si="83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42582.822916666672</v>
      </c>
      <c r="T853" s="11">
        <f t="shared" si="83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42667.875</v>
      </c>
      <c r="T854" s="11">
        <f t="shared" si="83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42051.832280092596</v>
      </c>
      <c r="T855" s="11">
        <f t="shared" si="83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42732.212337962963</v>
      </c>
      <c r="T856" s="11">
        <f t="shared" si="83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42575.125196759262</v>
      </c>
      <c r="T857" s="11">
        <f t="shared" si="83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42668.791666666672</v>
      </c>
      <c r="T858" s="11">
        <f t="shared" si="83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42333.623043981483</v>
      </c>
      <c r="T859" s="11">
        <f t="shared" si="83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42109.957638888889</v>
      </c>
      <c r="T860" s="11">
        <f t="shared" si="83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42159</v>
      </c>
      <c r="T861" s="11">
        <f t="shared" si="83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41600.524456018517</v>
      </c>
      <c r="T862" s="11">
        <f t="shared" si="83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42629.965324074074</v>
      </c>
      <c r="T863" s="11">
        <f t="shared" si="83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41589.596620370372</v>
      </c>
      <c r="T864" s="11">
        <f t="shared" si="83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40951.117662037039</v>
      </c>
      <c r="T865" s="11">
        <f t="shared" si="83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41563.415972222225</v>
      </c>
      <c r="T866" s="11">
        <f t="shared" si="83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41290.77311342593</v>
      </c>
      <c r="T867" s="11">
        <f t="shared" si="83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42063.631944444445</v>
      </c>
      <c r="T868" s="11">
        <f t="shared" si="83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40148.207638888889</v>
      </c>
      <c r="T869" s="11">
        <f t="shared" si="83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41646.027754629627</v>
      </c>
      <c r="T870" s="11">
        <f t="shared" si="83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41372.803900462961</v>
      </c>
      <c r="T871" s="11">
        <f t="shared" si="83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41518.022256944445</v>
      </c>
      <c r="T872" s="11">
        <f t="shared" si="83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41607.602951388886</v>
      </c>
      <c r="T873" s="11">
        <f t="shared" si="83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40612.825543981482</v>
      </c>
      <c r="T874" s="11">
        <f t="shared" si="83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41224.208796296298</v>
      </c>
      <c r="T875" s="11">
        <f t="shared" si="83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41398.583726851852</v>
      </c>
      <c r="T876" s="11">
        <f t="shared" si="83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42268.723738425921</v>
      </c>
      <c r="T877" s="11">
        <f t="shared" si="83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41309.496840277774</v>
      </c>
      <c r="T878" s="11">
        <f t="shared" si="83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41627.788888888892</v>
      </c>
      <c r="T879" s="11">
        <f t="shared" si="83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40535.232916666668</v>
      </c>
      <c r="T880" s="11">
        <f t="shared" si="83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41058.829918981479</v>
      </c>
      <c r="T881" s="11">
        <f t="shared" si="83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41212.32104166667</v>
      </c>
      <c r="T882" s="11">
        <f t="shared" si="83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40922.25099537037</v>
      </c>
      <c r="T883" s="11">
        <f t="shared" si="83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40792.860532407409</v>
      </c>
      <c r="T884" s="11">
        <f t="shared" si="83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42431.935590277775</v>
      </c>
      <c r="T885" s="11">
        <f t="shared" si="83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41041.104861111111</v>
      </c>
      <c r="T886" s="11">
        <f t="shared" si="83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42734.941099537042</v>
      </c>
      <c r="T887" s="11">
        <f t="shared" si="83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42628.870520833334</v>
      </c>
      <c r="T888" s="11">
        <f t="shared" si="83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41056.958969907406</v>
      </c>
      <c r="T889" s="11">
        <f t="shared" si="83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40787.25</v>
      </c>
      <c r="T890" s="11">
        <f t="shared" si="83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41917.784062500003</v>
      </c>
      <c r="T891" s="11">
        <f t="shared" si="83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41599.740497685183</v>
      </c>
      <c r="T892" s="11">
        <f t="shared" si="83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41872.031597222223</v>
      </c>
      <c r="T893" s="11">
        <f t="shared" si="83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40391.166666666664</v>
      </c>
      <c r="T894" s="11">
        <f t="shared" si="83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42095.856053240743</v>
      </c>
      <c r="T895" s="11">
        <f t="shared" si="83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42526.981597222228</v>
      </c>
      <c r="T896" s="11">
        <f t="shared" si="83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40476.127650462964</v>
      </c>
      <c r="T897" s="11">
        <f t="shared" si="83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42244.166666666672</v>
      </c>
      <c r="T898" s="11">
        <f t="shared" si="83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RIGHT(N899,LEN(N899)-LEN(Q899)-1)</f>
        <v>indie rock</v>
      </c>
      <c r="S899" s="11">
        <f t="shared" ref="S899:S962" si="88">(((I899/60)/60)/24)+DATE(1970,1,1)</f>
        <v>41241.730416666665</v>
      </c>
      <c r="T899" s="11">
        <f t="shared" ref="T899:T962" si="89">(((J899/60)/60)/24)+DATE(1970,1,1)</f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40923.758217592593</v>
      </c>
      <c r="T900" s="11">
        <f t="shared" si="89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40691.099097222221</v>
      </c>
      <c r="T901" s="11">
        <f t="shared" si="89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42459.807893518519</v>
      </c>
      <c r="T902" s="11">
        <f t="shared" si="89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40337.799305555556</v>
      </c>
      <c r="T903" s="11">
        <f t="shared" si="89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41881.645833333336</v>
      </c>
      <c r="T904" s="11">
        <f t="shared" si="89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41175.100694444445</v>
      </c>
      <c r="T905" s="11">
        <f t="shared" si="89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42372.080289351856</v>
      </c>
      <c r="T906" s="11">
        <f t="shared" si="89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40567.239884259259</v>
      </c>
      <c r="T907" s="11">
        <f t="shared" si="89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41711.148032407407</v>
      </c>
      <c r="T908" s="11">
        <f t="shared" si="89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40797.192395833335</v>
      </c>
      <c r="T909" s="11">
        <f t="shared" si="89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40386.207638888889</v>
      </c>
      <c r="T910" s="11">
        <f t="shared" si="89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41113.166666666664</v>
      </c>
      <c r="T911" s="11">
        <f t="shared" si="89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42797.545358796298</v>
      </c>
      <c r="T912" s="11">
        <f t="shared" si="89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41663.005150462966</v>
      </c>
      <c r="T913" s="11">
        <f t="shared" si="89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41254.151006944441</v>
      </c>
      <c r="T914" s="11">
        <f t="shared" si="89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41034.139108796298</v>
      </c>
      <c r="T915" s="11">
        <f t="shared" si="89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41146.763275462967</v>
      </c>
      <c r="T916" s="11">
        <f t="shared" si="89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40969.207638888889</v>
      </c>
      <c r="T917" s="11">
        <f t="shared" si="89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40473.208333333336</v>
      </c>
      <c r="T918" s="11">
        <f t="shared" si="89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41834.104166666664</v>
      </c>
      <c r="T919" s="11">
        <f t="shared" si="89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41974.957881944443</v>
      </c>
      <c r="T920" s="11">
        <f t="shared" si="89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41262.641724537039</v>
      </c>
      <c r="T921" s="11">
        <f t="shared" si="89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41592.713217592594</v>
      </c>
      <c r="T922" s="11">
        <f t="shared" si="89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40889.212685185186</v>
      </c>
      <c r="T923" s="11">
        <f t="shared" si="89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41913.530011574076</v>
      </c>
      <c r="T924" s="11">
        <f t="shared" si="89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41965.001423611116</v>
      </c>
      <c r="T925" s="11">
        <f t="shared" si="89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41318.942928240744</v>
      </c>
      <c r="T926" s="11">
        <f t="shared" si="89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41605.922581018516</v>
      </c>
      <c r="T927" s="11">
        <f t="shared" si="89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40367.944444444445</v>
      </c>
      <c r="T928" s="11">
        <f t="shared" si="89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41043.822858796295</v>
      </c>
      <c r="T929" s="11">
        <f t="shared" si="89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41231</v>
      </c>
      <c r="T930" s="11">
        <f t="shared" si="89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41008.196400462963</v>
      </c>
      <c r="T931" s="11">
        <f t="shared" si="89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40354.897222222222</v>
      </c>
      <c r="T932" s="11">
        <f t="shared" si="89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41714.916666666664</v>
      </c>
      <c r="T933" s="11">
        <f t="shared" si="89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41355.927604166667</v>
      </c>
      <c r="T934" s="11">
        <f t="shared" si="89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41771.169085648151</v>
      </c>
      <c r="T935" s="11">
        <f t="shared" si="89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41763.25</v>
      </c>
      <c r="T936" s="11">
        <f t="shared" si="89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42398.333668981482</v>
      </c>
      <c r="T937" s="11">
        <f t="shared" si="89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40926.833333333336</v>
      </c>
      <c r="T938" s="11">
        <f t="shared" si="89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41581.839780092596</v>
      </c>
      <c r="T939" s="11">
        <f t="shared" si="89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41154.479722222226</v>
      </c>
      <c r="T940" s="11">
        <f t="shared" si="89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41455.831944444442</v>
      </c>
      <c r="T941" s="11">
        <f t="shared" si="89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42227.008402777778</v>
      </c>
      <c r="T942" s="11">
        <f t="shared" si="89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42776.096585648149</v>
      </c>
      <c r="T943" s="11">
        <f t="shared" si="89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42418.843287037031</v>
      </c>
      <c r="T944" s="11">
        <f t="shared" si="89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42703.709548611107</v>
      </c>
      <c r="T945" s="11">
        <f t="shared" si="89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42478.583333333328</v>
      </c>
      <c r="T946" s="11">
        <f t="shared" si="89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42784.999305555553</v>
      </c>
      <c r="T947" s="11">
        <f t="shared" si="89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42622.750555555554</v>
      </c>
      <c r="T948" s="11">
        <f t="shared" si="89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42551.781319444446</v>
      </c>
      <c r="T949" s="11">
        <f t="shared" si="89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42441.828287037039</v>
      </c>
      <c r="T950" s="11">
        <f t="shared" si="89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42421.043703703705</v>
      </c>
      <c r="T951" s="11">
        <f t="shared" si="89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42386.750706018516</v>
      </c>
      <c r="T952" s="11">
        <f t="shared" si="89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42525.653611111105</v>
      </c>
      <c r="T953" s="11">
        <f t="shared" si="89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42692.655231481483</v>
      </c>
      <c r="T954" s="11">
        <f t="shared" si="89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42029.164340277777</v>
      </c>
      <c r="T955" s="11">
        <f t="shared" si="89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42236.833784722221</v>
      </c>
      <c r="T956" s="11">
        <f t="shared" si="89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42626.295138888891</v>
      </c>
      <c r="T957" s="11">
        <f t="shared" si="89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42120.872210648144</v>
      </c>
      <c r="T958" s="11">
        <f t="shared" si="89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42691.594131944439</v>
      </c>
      <c r="T959" s="11">
        <f t="shared" si="89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42104.207638888889</v>
      </c>
      <c r="T960" s="11">
        <f t="shared" si="89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42023.174363425926</v>
      </c>
      <c r="T961" s="11">
        <f t="shared" si="89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42808.585127314815</v>
      </c>
      <c r="T962" s="11">
        <f t="shared" si="89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RIGHT(N963,LEN(N963)-LEN(Q963)-1)</f>
        <v>wearables</v>
      </c>
      <c r="S963" s="11">
        <f t="shared" ref="S963:S1026" si="94">(((I963/60)/60)/24)+DATE(1970,1,1)</f>
        <v>42786.791666666672</v>
      </c>
      <c r="T963" s="11">
        <f t="shared" ref="T963:T1026" si="95">(((J963/60)/60)/24)+DATE(1970,1,1)</f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42411.712418981479</v>
      </c>
      <c r="T964" s="11">
        <f t="shared" si="95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42660.635636574079</v>
      </c>
      <c r="T965" s="11">
        <f t="shared" si="95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42248.628692129627</v>
      </c>
      <c r="T966" s="11">
        <f t="shared" si="95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42669.165972222225</v>
      </c>
      <c r="T967" s="11">
        <f t="shared" si="95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42649.635787037041</v>
      </c>
      <c r="T968" s="11">
        <f t="shared" si="95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42482.21266203704</v>
      </c>
      <c r="T969" s="11">
        <f t="shared" si="95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41866.847615740742</v>
      </c>
      <c r="T970" s="11">
        <f t="shared" si="95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42775.30332175926</v>
      </c>
      <c r="T971" s="11">
        <f t="shared" si="95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42758.207638888889</v>
      </c>
      <c r="T972" s="11">
        <f t="shared" si="95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42156.709027777775</v>
      </c>
      <c r="T973" s="11">
        <f t="shared" si="95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41886.290972222225</v>
      </c>
      <c r="T974" s="11">
        <f t="shared" si="95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42317.056631944448</v>
      </c>
      <c r="T975" s="11">
        <f t="shared" si="95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42454.707824074074</v>
      </c>
      <c r="T976" s="11">
        <f t="shared" si="95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42549.696585648147</v>
      </c>
      <c r="T977" s="11">
        <f t="shared" si="95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42230.058993055558</v>
      </c>
      <c r="T978" s="11">
        <f t="shared" si="95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42421.942094907412</v>
      </c>
      <c r="T979" s="11">
        <f t="shared" si="95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42425.309039351851</v>
      </c>
      <c r="T980" s="11">
        <f t="shared" si="95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42541.790972222225</v>
      </c>
      <c r="T981" s="11">
        <f t="shared" si="95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41973.945856481485</v>
      </c>
      <c r="T982" s="11">
        <f t="shared" si="95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41860.947013888886</v>
      </c>
      <c r="T983" s="11">
        <f t="shared" si="95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42645.753310185188</v>
      </c>
      <c r="T984" s="11">
        <f t="shared" si="95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42605.870833333334</v>
      </c>
      <c r="T985" s="11">
        <f t="shared" si="95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42091.074166666673</v>
      </c>
      <c r="T986" s="11">
        <f t="shared" si="95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42369.958333333328</v>
      </c>
      <c r="T987" s="11">
        <f t="shared" si="95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42379</v>
      </c>
      <c r="T988" s="11">
        <f t="shared" si="95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41813.294560185182</v>
      </c>
      <c r="T989" s="11">
        <f t="shared" si="95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42644.356770833328</v>
      </c>
      <c r="T990" s="11">
        <f t="shared" si="95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42641.933969907404</v>
      </c>
      <c r="T991" s="11">
        <f t="shared" si="95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41885.784305555557</v>
      </c>
      <c r="T992" s="11">
        <f t="shared" si="95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42563.785416666666</v>
      </c>
      <c r="T993" s="11">
        <f t="shared" si="95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42497.883321759262</v>
      </c>
      <c r="T994" s="11">
        <f t="shared" si="95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42686.208333333328</v>
      </c>
      <c r="T995" s="11">
        <f t="shared" si="95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41973.957638888889</v>
      </c>
      <c r="T996" s="11">
        <f t="shared" si="95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41972.666666666672</v>
      </c>
      <c r="T997" s="11">
        <f t="shared" si="95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41847.643750000003</v>
      </c>
      <c r="T998" s="11">
        <f t="shared" si="95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41971.144641203704</v>
      </c>
      <c r="T999" s="11">
        <f t="shared" si="95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42327.210659722223</v>
      </c>
      <c r="T1000" s="11">
        <f t="shared" si="95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41956.334722222222</v>
      </c>
      <c r="T1001" s="11">
        <f t="shared" si="95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42809.018055555556</v>
      </c>
      <c r="T1002" s="11">
        <f t="shared" si="95"/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42765.720057870371</v>
      </c>
      <c r="T1003" s="11">
        <f t="shared" si="95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42355.249305555553</v>
      </c>
      <c r="T1004" s="11">
        <f t="shared" si="95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42810.667372685188</v>
      </c>
      <c r="T1005" s="11">
        <f t="shared" si="95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42418.708645833336</v>
      </c>
      <c r="T1006" s="11">
        <f t="shared" si="95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42307.624803240738</v>
      </c>
      <c r="T1007" s="11">
        <f t="shared" si="95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41985.299305555556</v>
      </c>
      <c r="T1008" s="11">
        <f t="shared" si="95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42718.6252662037</v>
      </c>
      <c r="T1009" s="11">
        <f t="shared" si="95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42732.809201388889</v>
      </c>
      <c r="T1010" s="11">
        <f t="shared" si="95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42540.604699074072</v>
      </c>
      <c r="T1011" s="11">
        <f t="shared" si="95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42618.124305555553</v>
      </c>
      <c r="T1012" s="11">
        <f t="shared" si="95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41991.898090277777</v>
      </c>
      <c r="T1013" s="11">
        <f t="shared" si="95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42759.440416666665</v>
      </c>
      <c r="T1014" s="11">
        <f t="shared" si="95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42367.833333333328</v>
      </c>
      <c r="T1015" s="11">
        <f t="shared" si="95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42005.002488425926</v>
      </c>
      <c r="T1016" s="11">
        <f t="shared" si="95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42333.920081018514</v>
      </c>
      <c r="T1017" s="11">
        <f t="shared" si="95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42467.065462962957</v>
      </c>
      <c r="T1018" s="11">
        <f t="shared" si="95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42329.716840277775</v>
      </c>
      <c r="T1019" s="11">
        <f t="shared" si="95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42565.492280092592</v>
      </c>
      <c r="T1020" s="11">
        <f t="shared" si="95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42039.973946759259</v>
      </c>
      <c r="T1021" s="11">
        <f t="shared" si="95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42157.032638888893</v>
      </c>
      <c r="T1022" s="11">
        <f t="shared" si="95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42294.166666666672</v>
      </c>
      <c r="T1023" s="11">
        <f t="shared" si="95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42141.646724537044</v>
      </c>
      <c r="T1024" s="11">
        <f t="shared" si="95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42175.919687500005</v>
      </c>
      <c r="T1025" s="11">
        <f t="shared" si="95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42400.580590277779</v>
      </c>
      <c r="T1026" s="11">
        <f t="shared" si="95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RIGHT(N1027,LEN(N1027)-LEN(Q1027)-1)</f>
        <v>electronic music</v>
      </c>
      <c r="S1027" s="11">
        <f t="shared" ref="S1027:S1090" si="100">(((I1027/60)/60)/24)+DATE(1970,1,1)</f>
        <v>42079.792094907403</v>
      </c>
      <c r="T1027" s="11">
        <f t="shared" ref="T1027:T1090" si="101">(((J1027/60)/60)/24)+DATE(1970,1,1)</f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42460.365925925929</v>
      </c>
      <c r="T1028" s="11">
        <f t="shared" si="101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41935.034108796295</v>
      </c>
      <c r="T1029" s="11">
        <f t="shared" si="101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42800.833333333328</v>
      </c>
      <c r="T1030" s="11">
        <f t="shared" si="101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42098.915972222225</v>
      </c>
      <c r="T1031" s="11">
        <f t="shared" si="101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42625.483206018514</v>
      </c>
      <c r="T1032" s="11">
        <f t="shared" si="101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42354.764004629629</v>
      </c>
      <c r="T1033" s="11">
        <f t="shared" si="101"/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42544.666956018518</v>
      </c>
      <c r="T1034" s="11">
        <f t="shared" si="101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42716.732407407413</v>
      </c>
      <c r="T1035" s="11">
        <f t="shared" si="101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42587.165972222225</v>
      </c>
      <c r="T1036" s="11">
        <f t="shared" si="101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42046.641435185185</v>
      </c>
      <c r="T1037" s="11">
        <f t="shared" si="101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41281.333333333336</v>
      </c>
      <c r="T1038" s="11">
        <f t="shared" si="101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42142.208333333328</v>
      </c>
      <c r="T1039" s="11">
        <f t="shared" si="101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42448.190081018518</v>
      </c>
      <c r="T1040" s="11">
        <f t="shared" si="101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42717.332638888889</v>
      </c>
      <c r="T1041" s="11">
        <f t="shared" si="101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42609.708437499998</v>
      </c>
      <c r="T1042" s="11">
        <f t="shared" si="101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41851.060092592597</v>
      </c>
      <c r="T1043" s="11">
        <f t="shared" si="101"/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41894.416666666664</v>
      </c>
      <c r="T1044" s="11">
        <f t="shared" si="101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42144.252951388888</v>
      </c>
      <c r="T1045" s="11">
        <f t="shared" si="101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42068.852083333331</v>
      </c>
      <c r="T1046" s="11">
        <f t="shared" si="101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41874.874421296299</v>
      </c>
      <c r="T1047" s="11">
        <f t="shared" si="101"/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42364.851388888885</v>
      </c>
      <c r="T1048" s="11">
        <f t="shared" si="101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41948.860127314816</v>
      </c>
      <c r="T1049" s="11">
        <f t="shared" si="101"/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42638.053113425922</v>
      </c>
      <c r="T1050" s="11">
        <f t="shared" si="101"/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42412.431076388893</v>
      </c>
      <c r="T1051" s="11">
        <f t="shared" si="101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42261.7971875</v>
      </c>
      <c r="T1052" s="11">
        <f t="shared" si="101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41878.014178240745</v>
      </c>
      <c r="T1053" s="11">
        <f t="shared" si="101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42527.839583333334</v>
      </c>
      <c r="T1054" s="11">
        <f t="shared" si="101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42800.172824074078</v>
      </c>
      <c r="T1055" s="11">
        <f t="shared" si="101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41861.916666666664</v>
      </c>
      <c r="T1056" s="11">
        <f t="shared" si="101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42436.992418981477</v>
      </c>
      <c r="T1057" s="11">
        <f t="shared" si="101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42118.677974537044</v>
      </c>
      <c r="T1058" s="11">
        <f t="shared" si="101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42708.912997685184</v>
      </c>
      <c r="T1059" s="11">
        <f t="shared" si="101"/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42089</v>
      </c>
      <c r="T1060" s="11">
        <f t="shared" si="101"/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42076.748333333337</v>
      </c>
      <c r="T1061" s="11">
        <f t="shared" si="101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42109.913113425922</v>
      </c>
      <c r="T1062" s="11">
        <f t="shared" si="101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42492.041666666672</v>
      </c>
      <c r="T1063" s="11">
        <f t="shared" si="101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42563.807187500002</v>
      </c>
      <c r="T1064" s="11">
        <f t="shared" si="101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42613.030810185184</v>
      </c>
      <c r="T1065" s="11">
        <f t="shared" si="101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41462.228043981479</v>
      </c>
      <c r="T1066" s="11">
        <f t="shared" si="101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41689.381041666667</v>
      </c>
      <c r="T1067" s="11">
        <f t="shared" si="101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41490.962754629632</v>
      </c>
      <c r="T1068" s="11">
        <f t="shared" si="101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41629.855682870373</v>
      </c>
      <c r="T1069" s="11">
        <f t="shared" si="101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42470.329444444447</v>
      </c>
      <c r="T1070" s="11">
        <f t="shared" si="101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41604.271516203706</v>
      </c>
      <c r="T1071" s="11">
        <f t="shared" si="101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41183.011828703704</v>
      </c>
      <c r="T1072" s="11">
        <f t="shared" si="101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42325.795057870375</v>
      </c>
      <c r="T1073" s="11">
        <f t="shared" si="101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41675.832141203704</v>
      </c>
      <c r="T1074" s="11">
        <f t="shared" si="101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40832.964594907404</v>
      </c>
      <c r="T1075" s="11">
        <f t="shared" si="101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41643.172974537039</v>
      </c>
      <c r="T1076" s="11">
        <f t="shared" si="101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41035.904120370367</v>
      </c>
      <c r="T1077" s="11">
        <f t="shared" si="101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41893.377893518518</v>
      </c>
      <c r="T1078" s="11">
        <f t="shared" si="101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42383.16679398148</v>
      </c>
      <c r="T1079" s="11">
        <f t="shared" si="101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40746.195844907408</v>
      </c>
      <c r="T1080" s="11">
        <f t="shared" si="101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42504.566388888896</v>
      </c>
      <c r="T1081" s="11">
        <f t="shared" si="101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41770.138113425928</v>
      </c>
      <c r="T1082" s="11">
        <f t="shared" si="101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42032.926990740743</v>
      </c>
      <c r="T1083" s="11">
        <f t="shared" si="101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41131.906111111115</v>
      </c>
      <c r="T1084" s="11">
        <f t="shared" si="101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41853.659525462965</v>
      </c>
      <c r="T1085" s="11">
        <f t="shared" si="101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41859.912083333329</v>
      </c>
      <c r="T1086" s="11">
        <f t="shared" si="101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42443.629340277781</v>
      </c>
      <c r="T1087" s="11">
        <f t="shared" si="101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41875.866793981484</v>
      </c>
      <c r="T1088" s="11">
        <f t="shared" si="101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41805.713969907411</v>
      </c>
      <c r="T1089" s="11">
        <f t="shared" si="101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41753.799386574072</v>
      </c>
      <c r="T1090" s="11">
        <f t="shared" si="101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RIGHT(N1091,LEN(N1091)-LEN(Q1091)-1)</f>
        <v>video games</v>
      </c>
      <c r="S1091" s="11">
        <f t="shared" ref="S1091:S1154" si="106">(((I1091/60)/60)/24)+DATE(1970,1,1)</f>
        <v>42181.189525462964</v>
      </c>
      <c r="T1091" s="11">
        <f t="shared" ref="T1091:T1154" si="107">(((J1091/60)/60)/24)+DATE(1970,1,1)</f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42153.185798611114</v>
      </c>
      <c r="T1092" s="11">
        <f t="shared" si="107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42470.778611111105</v>
      </c>
      <c r="T1093" s="11">
        <f t="shared" si="107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41280.025902777779</v>
      </c>
      <c r="T1094" s="11">
        <f t="shared" si="107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42411.973807870367</v>
      </c>
      <c r="T1095" s="11">
        <f t="shared" si="107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40825.713344907403</v>
      </c>
      <c r="T1096" s="11">
        <f t="shared" si="107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41516.537268518521</v>
      </c>
      <c r="T1097" s="11">
        <f t="shared" si="107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41916.145833333336</v>
      </c>
      <c r="T1098" s="11">
        <f t="shared" si="107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41700.792557870373</v>
      </c>
      <c r="T1099" s="11">
        <f t="shared" si="107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41742.762673611112</v>
      </c>
      <c r="T1100" s="11">
        <f t="shared" si="107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42137.836435185185</v>
      </c>
      <c r="T1101" s="11">
        <f t="shared" si="107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42414.110775462963</v>
      </c>
      <c r="T1102" s="11">
        <f t="shared" si="107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42565.758333333331</v>
      </c>
      <c r="T1103" s="11">
        <f t="shared" si="107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41617.249305555553</v>
      </c>
      <c r="T1104" s="11">
        <f t="shared" si="107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42539.22210648148</v>
      </c>
      <c r="T1105" s="11">
        <f t="shared" si="107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41801.40996527778</v>
      </c>
      <c r="T1106" s="11">
        <f t="shared" si="107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41722.0940625</v>
      </c>
      <c r="T1107" s="11">
        <f t="shared" si="107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41003.698784722219</v>
      </c>
      <c r="T1108" s="11">
        <f t="shared" si="107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41843.861388888887</v>
      </c>
      <c r="T1109" s="11">
        <f t="shared" si="107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41012.595312500001</v>
      </c>
      <c r="T1110" s="11">
        <f t="shared" si="107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42692.793865740736</v>
      </c>
      <c r="T1111" s="11">
        <f t="shared" si="107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41250.933124999996</v>
      </c>
      <c r="T1112" s="11">
        <f t="shared" si="107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42377.203587962969</v>
      </c>
      <c r="T1113" s="11">
        <f t="shared" si="107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42023.354166666672</v>
      </c>
      <c r="T1114" s="11">
        <f t="shared" si="107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41865.977083333331</v>
      </c>
      <c r="T1115" s="11">
        <f t="shared" si="107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41556.345914351856</v>
      </c>
      <c r="T1116" s="11">
        <f t="shared" si="107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42459.653877314813</v>
      </c>
      <c r="T1117" s="11">
        <f t="shared" si="107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41069.847314814811</v>
      </c>
      <c r="T1118" s="11">
        <f t="shared" si="107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42363.598530092597</v>
      </c>
      <c r="T1119" s="11">
        <f t="shared" si="107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41734.124756944446</v>
      </c>
      <c r="T1120" s="11">
        <f t="shared" si="107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41735.792407407411</v>
      </c>
      <c r="T1121" s="11">
        <f t="shared" si="107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40844.872685185182</v>
      </c>
      <c r="T1122" s="11">
        <f t="shared" si="107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42442.892546296294</v>
      </c>
      <c r="T1123" s="11">
        <f t="shared" si="107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41424.703993055555</v>
      </c>
      <c r="T1124" s="11">
        <f t="shared" si="107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41748.5237037037</v>
      </c>
      <c r="T1125" s="11">
        <f t="shared" si="107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42124.667256944449</v>
      </c>
      <c r="T1126" s="11">
        <f t="shared" si="107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42272.624189814815</v>
      </c>
      <c r="T1127" s="11">
        <f t="shared" si="107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42565.327476851846</v>
      </c>
      <c r="T1128" s="11">
        <f t="shared" si="107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41957.895833333328</v>
      </c>
      <c r="T1129" s="11">
        <f t="shared" si="107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41858.649502314816</v>
      </c>
      <c r="T1130" s="11">
        <f t="shared" si="107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42526.264965277776</v>
      </c>
      <c r="T1131" s="11">
        <f t="shared" si="107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41969.038194444445</v>
      </c>
      <c r="T1132" s="11">
        <f t="shared" si="107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42362.908194444448</v>
      </c>
      <c r="T1133" s="11">
        <f t="shared" si="107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42736.115405092598</v>
      </c>
      <c r="T1134" s="11">
        <f t="shared" si="107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41851.407187500001</v>
      </c>
      <c r="T1135" s="11">
        <f t="shared" si="107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41972.189583333333</v>
      </c>
      <c r="T1136" s="11">
        <f t="shared" si="107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42588.989513888882</v>
      </c>
      <c r="T1137" s="11">
        <f t="shared" si="107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42357.671631944439</v>
      </c>
      <c r="T1138" s="11">
        <f t="shared" si="107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42483.819687499999</v>
      </c>
      <c r="T1139" s="11">
        <f t="shared" si="107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42756.9066087963</v>
      </c>
      <c r="T1140" s="11">
        <f t="shared" si="107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42005.347523148142</v>
      </c>
      <c r="T1141" s="11">
        <f t="shared" si="107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42222.462048611109</v>
      </c>
      <c r="T1142" s="11">
        <f t="shared" si="107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42194.699652777781</v>
      </c>
      <c r="T1143" s="11">
        <f t="shared" si="107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42052.006099537044</v>
      </c>
      <c r="T1144" s="11">
        <f t="shared" si="107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42355.19358796296</v>
      </c>
      <c r="T1145" s="11">
        <f t="shared" si="107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42123.181944444441</v>
      </c>
      <c r="T1146" s="11">
        <f t="shared" si="107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41914.747592592597</v>
      </c>
      <c r="T1147" s="11">
        <f t="shared" si="107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41761.9533912037</v>
      </c>
      <c r="T1148" s="11">
        <f t="shared" si="107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41931.972025462965</v>
      </c>
      <c r="T1149" s="11">
        <f t="shared" si="107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42705.212743055556</v>
      </c>
      <c r="T1150" s="11">
        <f t="shared" si="107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42537.71025462963</v>
      </c>
      <c r="T1151" s="11">
        <f t="shared" si="107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42377.954571759255</v>
      </c>
      <c r="T1152" s="11">
        <f t="shared" si="107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42254.102581018517</v>
      </c>
      <c r="T1153" s="11">
        <f t="shared" si="107"/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42139.709629629629</v>
      </c>
      <c r="T1154" s="11">
        <f t="shared" si="107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RIGHT(N1155,LEN(N1155)-LEN(Q1155)-1)</f>
        <v>food trucks</v>
      </c>
      <c r="S1155" s="11">
        <f t="shared" ref="S1155:S1218" si="112">(((I1155/60)/60)/24)+DATE(1970,1,1)</f>
        <v>42173.714178240742</v>
      </c>
      <c r="T1155" s="11">
        <f t="shared" ref="T1155:T1218" si="113">(((J1155/60)/60)/24)+DATE(1970,1,1)</f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42253.108865740738</v>
      </c>
      <c r="T1156" s="11">
        <f t="shared" si="113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41865.763981481483</v>
      </c>
      <c r="T1157" s="11">
        <f t="shared" si="113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42059.07131944444</v>
      </c>
      <c r="T1158" s="11">
        <f t="shared" si="113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41978.669907407413</v>
      </c>
      <c r="T1159" s="11">
        <f t="shared" si="113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41982.09175925926</v>
      </c>
      <c r="T1160" s="11">
        <f t="shared" si="113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42185.65625</v>
      </c>
      <c r="T1161" s="11">
        <f t="shared" si="113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42091.113263888896</v>
      </c>
      <c r="T1162" s="11">
        <f t="shared" si="113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42143.629502314812</v>
      </c>
      <c r="T1163" s="11">
        <f t="shared" si="113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41907.683611111112</v>
      </c>
      <c r="T1164" s="11">
        <f t="shared" si="113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41860.723611111112</v>
      </c>
      <c r="T1165" s="11">
        <f t="shared" si="113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42539.724328703705</v>
      </c>
      <c r="T1166" s="11">
        <f t="shared" si="113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41826.214467592588</v>
      </c>
      <c r="T1167" s="11">
        <f t="shared" si="113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42181.166666666672</v>
      </c>
      <c r="T1168" s="11">
        <f t="shared" si="113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41894.734895833331</v>
      </c>
      <c r="T1169" s="11">
        <f t="shared" si="113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42635.053993055553</v>
      </c>
      <c r="T1170" s="11">
        <f t="shared" si="113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42057.353738425925</v>
      </c>
      <c r="T1171" s="11">
        <f t="shared" si="113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42154.893182870372</v>
      </c>
      <c r="T1172" s="11">
        <f t="shared" si="113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41956.846377314811</v>
      </c>
      <c r="T1173" s="11">
        <f t="shared" si="113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41871.682314814818</v>
      </c>
      <c r="T1174" s="11">
        <f t="shared" si="113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42219.185844907406</v>
      </c>
      <c r="T1175" s="11">
        <f t="shared" si="113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42498.84174768519</v>
      </c>
      <c r="T1176" s="11">
        <f t="shared" si="113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42200.728460648148</v>
      </c>
      <c r="T1177" s="11">
        <f t="shared" si="113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42800.541666666672</v>
      </c>
      <c r="T1178" s="11">
        <f t="shared" si="113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41927.660833333335</v>
      </c>
      <c r="T1179" s="11">
        <f t="shared" si="113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41867.905694444446</v>
      </c>
      <c r="T1180" s="11">
        <f t="shared" si="113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42305.720219907409</v>
      </c>
      <c r="T1181" s="11">
        <f t="shared" si="113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41818.806875000002</v>
      </c>
      <c r="T1182" s="11">
        <f t="shared" si="113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42064.339363425926</v>
      </c>
      <c r="T1183" s="11">
        <f t="shared" si="113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42747.695833333331</v>
      </c>
      <c r="T1184" s="11">
        <f t="shared" si="113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42676.165972222225</v>
      </c>
      <c r="T1185" s="11">
        <f t="shared" si="113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42772.599664351852</v>
      </c>
      <c r="T1186" s="11">
        <f t="shared" si="113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42163.166666666672</v>
      </c>
      <c r="T1187" s="11">
        <f t="shared" si="113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42156.945833333331</v>
      </c>
      <c r="T1188" s="11">
        <f t="shared" si="113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42141.75</v>
      </c>
      <c r="T1189" s="11">
        <f t="shared" si="113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42732.700694444444</v>
      </c>
      <c r="T1190" s="11">
        <f t="shared" si="113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42550.979108796295</v>
      </c>
      <c r="T1191" s="11">
        <f t="shared" si="113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41882.665798611109</v>
      </c>
      <c r="T1192" s="11">
        <f t="shared" si="113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42449.562037037031</v>
      </c>
      <c r="T1193" s="11">
        <f t="shared" si="113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42777.506689814814</v>
      </c>
      <c r="T1194" s="11">
        <f t="shared" si="113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42469.734409722223</v>
      </c>
      <c r="T1195" s="11">
        <f t="shared" si="113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42102.488182870366</v>
      </c>
      <c r="T1196" s="11">
        <f t="shared" si="113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42358.375</v>
      </c>
      <c r="T1197" s="11">
        <f t="shared" si="113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42356.818738425922</v>
      </c>
      <c r="T1198" s="11">
        <f t="shared" si="113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42534.249305555553</v>
      </c>
      <c r="T1199" s="11">
        <f t="shared" si="113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42369.125</v>
      </c>
      <c r="T1200" s="11">
        <f t="shared" si="113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42193.770833333328</v>
      </c>
      <c r="T1201" s="11">
        <f t="shared" si="113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42110.477500000001</v>
      </c>
      <c r="T1202" s="11">
        <f t="shared" si="113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42566.60701388889</v>
      </c>
      <c r="T1203" s="11">
        <f t="shared" si="113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42182.288819444439</v>
      </c>
      <c r="T1204" s="11">
        <f t="shared" si="113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42155.614895833336</v>
      </c>
      <c r="T1205" s="11">
        <f t="shared" si="113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42342.208333333328</v>
      </c>
      <c r="T1206" s="11">
        <f t="shared" si="113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42168.506377314814</v>
      </c>
      <c r="T1207" s="11">
        <f t="shared" si="113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42805.561805555553</v>
      </c>
      <c r="T1208" s="11">
        <f t="shared" si="113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42460.416666666672</v>
      </c>
      <c r="T1209" s="11">
        <f t="shared" si="113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42453.667407407411</v>
      </c>
      <c r="T1210" s="11">
        <f t="shared" si="113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42791.846122685187</v>
      </c>
      <c r="T1211" s="11">
        <f t="shared" si="113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42155.875</v>
      </c>
      <c r="T1212" s="11">
        <f t="shared" si="113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42530.866446759261</v>
      </c>
      <c r="T1213" s="11">
        <f t="shared" si="113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42335.041666666672</v>
      </c>
      <c r="T1214" s="11">
        <f t="shared" si="113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42766.755787037036</v>
      </c>
      <c r="T1215" s="11">
        <f t="shared" si="113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42164.840335648143</v>
      </c>
      <c r="T1216" s="11">
        <f t="shared" si="113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41789.923101851848</v>
      </c>
      <c r="T1217" s="11">
        <f t="shared" si="113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42279.960416666669</v>
      </c>
      <c r="T1218" s="11">
        <f t="shared" si="113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RIGHT(N1219,LEN(N1219)-LEN(Q1219)-1)</f>
        <v>photobooks</v>
      </c>
      <c r="S1219" s="11">
        <f t="shared" ref="S1219:S1282" si="118">(((I1219/60)/60)/24)+DATE(1970,1,1)</f>
        <v>42565.809490740736</v>
      </c>
      <c r="T1219" s="11">
        <f t="shared" ref="T1219:T1282" si="119">(((J1219/60)/60)/24)+DATE(1970,1,1)</f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42309.125</v>
      </c>
      <c r="T1220" s="11">
        <f t="shared" si="119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42663.461956018517</v>
      </c>
      <c r="T1221" s="11">
        <f t="shared" si="119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42241.628611111111</v>
      </c>
      <c r="T1222" s="11">
        <f t="shared" si="119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42708</v>
      </c>
      <c r="T1223" s="11">
        <f t="shared" si="119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42461.166666666672</v>
      </c>
      <c r="T1224" s="11">
        <f t="shared" si="119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42684.218854166669</v>
      </c>
      <c r="T1225" s="11">
        <f t="shared" si="119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41796.549791666665</v>
      </c>
      <c r="T1226" s="11">
        <f t="shared" si="119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41569.905995370369</v>
      </c>
      <c r="T1227" s="11">
        <f t="shared" si="119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41750.041666666664</v>
      </c>
      <c r="T1228" s="11">
        <f t="shared" si="119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41858.291666666664</v>
      </c>
      <c r="T1229" s="11">
        <f t="shared" si="119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40814.729259259257</v>
      </c>
      <c r="T1230" s="11">
        <f t="shared" si="119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41015.666666666664</v>
      </c>
      <c r="T1231" s="11">
        <f t="shared" si="119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40598.972569444442</v>
      </c>
      <c r="T1232" s="11">
        <f t="shared" si="119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42244.041666666672</v>
      </c>
      <c r="T1233" s="11">
        <f t="shared" si="119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41553.848032407412</v>
      </c>
      <c r="T1234" s="11">
        <f t="shared" si="119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40960.948773148149</v>
      </c>
      <c r="T1235" s="11">
        <f t="shared" si="119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42037.788680555561</v>
      </c>
      <c r="T1236" s="11">
        <f t="shared" si="119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41623.135405092595</v>
      </c>
      <c r="T1237" s="11">
        <f t="shared" si="119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41118.666666666664</v>
      </c>
      <c r="T1238" s="11">
        <f t="shared" si="119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41145.283159722225</v>
      </c>
      <c r="T1239" s="11">
        <f t="shared" si="119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40761.61037037037</v>
      </c>
      <c r="T1240" s="11">
        <f t="shared" si="119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40913.962581018517</v>
      </c>
      <c r="T1241" s="11">
        <f t="shared" si="119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41467.910416666666</v>
      </c>
      <c r="T1242" s="11">
        <f t="shared" si="119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41946.249305555553</v>
      </c>
      <c r="T1243" s="11">
        <f t="shared" si="119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40797.554166666669</v>
      </c>
      <c r="T1244" s="11">
        <f t="shared" si="119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40732.875</v>
      </c>
      <c r="T1245" s="11">
        <f t="shared" si="119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41386.875</v>
      </c>
      <c r="T1246" s="11">
        <f t="shared" si="119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41804.599930555552</v>
      </c>
      <c r="T1247" s="11">
        <f t="shared" si="119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40883.085057870368</v>
      </c>
      <c r="T1248" s="11">
        <f t="shared" si="119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41400.292303240742</v>
      </c>
      <c r="T1249" s="11">
        <f t="shared" si="119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41803.290972222225</v>
      </c>
      <c r="T1250" s="11">
        <f t="shared" si="119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41097.74086805556</v>
      </c>
      <c r="T1251" s="11">
        <f t="shared" si="119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41888.64271990741</v>
      </c>
      <c r="T1252" s="11">
        <f t="shared" si="119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40811.814432870371</v>
      </c>
      <c r="T1253" s="11">
        <f t="shared" si="119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41571.988067129627</v>
      </c>
      <c r="T1254" s="11">
        <f t="shared" si="119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41885.783645833333</v>
      </c>
      <c r="T1255" s="11">
        <f t="shared" si="119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40544.207638888889</v>
      </c>
      <c r="T1256" s="11">
        <f t="shared" si="119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41609.887175925927</v>
      </c>
      <c r="T1257" s="11">
        <f t="shared" si="119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40951.919340277782</v>
      </c>
      <c r="T1258" s="11">
        <f t="shared" si="119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40636.043865740743</v>
      </c>
      <c r="T1259" s="11">
        <f t="shared" si="119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41517.611250000002</v>
      </c>
      <c r="T1260" s="11">
        <f t="shared" si="119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41799.165972222225</v>
      </c>
      <c r="T1261" s="11">
        <f t="shared" si="119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41696.842824074076</v>
      </c>
      <c r="T1262" s="11">
        <f t="shared" si="119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41668.342905092592</v>
      </c>
      <c r="T1263" s="11">
        <f t="shared" si="119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41686.762638888889</v>
      </c>
      <c r="T1264" s="11">
        <f t="shared" si="119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41727.041666666664</v>
      </c>
      <c r="T1265" s="11">
        <f t="shared" si="119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41576.662997685184</v>
      </c>
      <c r="T1266" s="11">
        <f t="shared" si="119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40512.655266203699</v>
      </c>
      <c r="T1267" s="11">
        <f t="shared" si="119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41650.87667824074</v>
      </c>
      <c r="T1268" s="11">
        <f t="shared" si="119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41479.585162037038</v>
      </c>
      <c r="T1269" s="11">
        <f t="shared" si="119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41537.845451388886</v>
      </c>
      <c r="T1270" s="11">
        <f t="shared" si="119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42476</v>
      </c>
      <c r="T1271" s="11">
        <f t="shared" si="119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40993.815300925926</v>
      </c>
      <c r="T1272" s="11">
        <f t="shared" si="119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41591.725219907406</v>
      </c>
      <c r="T1273" s="11">
        <f t="shared" si="119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40344.166666666664</v>
      </c>
      <c r="T1274" s="11">
        <f t="shared" si="119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41882.730219907404</v>
      </c>
      <c r="T1275" s="11">
        <f t="shared" si="119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41151.690104166664</v>
      </c>
      <c r="T1276" s="11">
        <f t="shared" si="119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41493.867905092593</v>
      </c>
      <c r="T1277" s="11">
        <f t="shared" si="119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40057.166666666664</v>
      </c>
      <c r="T1278" s="11">
        <f t="shared" si="119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41156.561886574076</v>
      </c>
      <c r="T1279" s="11">
        <f t="shared" si="119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41815.083333333336</v>
      </c>
      <c r="T1280" s="11">
        <f t="shared" si="119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41722.057523148149</v>
      </c>
      <c r="T1281" s="11">
        <f t="shared" si="119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40603.757569444446</v>
      </c>
      <c r="T1282" s="11">
        <f t="shared" si="119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RIGHT(N1283,LEN(N1283)-LEN(Q1283)-1)</f>
        <v>rock</v>
      </c>
      <c r="S1283" s="11">
        <f t="shared" ref="S1283:S1346" si="124">(((I1283/60)/60)/24)+DATE(1970,1,1)</f>
        <v>41483.743472222224</v>
      </c>
      <c r="T1283" s="11">
        <f t="shared" ref="T1283:T1346" si="125">(((J1283/60)/60)/24)+DATE(1970,1,1)</f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41617.207638888889</v>
      </c>
      <c r="T1284" s="11">
        <f t="shared" si="125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41344.166666666664</v>
      </c>
      <c r="T1285" s="11">
        <f t="shared" si="125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42735.707638888889</v>
      </c>
      <c r="T1286" s="11">
        <f t="shared" si="125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42175.583043981482</v>
      </c>
      <c r="T1287" s="11">
        <f t="shared" si="125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42052.583333333328</v>
      </c>
      <c r="T1288" s="11">
        <f t="shared" si="125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42167.621018518519</v>
      </c>
      <c r="T1289" s="11">
        <f t="shared" si="125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42592.166666666672</v>
      </c>
      <c r="T1290" s="11">
        <f t="shared" si="125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42739.134780092587</v>
      </c>
      <c r="T1291" s="11">
        <f t="shared" si="125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42117.290972222225</v>
      </c>
      <c r="T1292" s="11">
        <f t="shared" si="125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42101.291666666672</v>
      </c>
      <c r="T1293" s="11">
        <f t="shared" si="125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42283.957638888889</v>
      </c>
      <c r="T1294" s="11">
        <f t="shared" si="125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42322.742719907401</v>
      </c>
      <c r="T1295" s="11">
        <f t="shared" si="125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42296.458333333328</v>
      </c>
      <c r="T1296" s="11">
        <f t="shared" si="125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42214.708333333328</v>
      </c>
      <c r="T1297" s="11">
        <f t="shared" si="125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42443.008946759262</v>
      </c>
      <c r="T1298" s="11">
        <f t="shared" si="125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42491.747199074074</v>
      </c>
      <c r="T1299" s="11">
        <f t="shared" si="125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42488.680925925932</v>
      </c>
      <c r="T1300" s="11">
        <f t="shared" si="125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42199.814340277779</v>
      </c>
      <c r="T1301" s="11">
        <f t="shared" si="125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42522.789583333331</v>
      </c>
      <c r="T1302" s="11">
        <f t="shared" si="125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42206.125</v>
      </c>
      <c r="T1303" s="11">
        <f t="shared" si="125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42705.099664351852</v>
      </c>
      <c r="T1304" s="11">
        <f t="shared" si="125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42582.458333333328</v>
      </c>
      <c r="T1305" s="11">
        <f t="shared" si="125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42807.152835648143</v>
      </c>
      <c r="T1306" s="11">
        <f t="shared" si="125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42572.729166666672</v>
      </c>
      <c r="T1307" s="11">
        <f t="shared" si="125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41977.457569444443</v>
      </c>
      <c r="T1308" s="11">
        <f t="shared" si="125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42417.503229166665</v>
      </c>
      <c r="T1309" s="11">
        <f t="shared" si="125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42651.613564814819</v>
      </c>
      <c r="T1310" s="11">
        <f t="shared" si="125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42292.882731481484</v>
      </c>
      <c r="T1311" s="11">
        <f t="shared" si="125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42601.667245370365</v>
      </c>
      <c r="T1312" s="11">
        <f t="shared" si="125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42704.843969907408</v>
      </c>
      <c r="T1313" s="11">
        <f t="shared" si="125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42112.702800925923</v>
      </c>
      <c r="T1314" s="11">
        <f t="shared" si="125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42432.709652777776</v>
      </c>
      <c r="T1315" s="11">
        <f t="shared" si="125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42664.669675925921</v>
      </c>
      <c r="T1316" s="11">
        <f t="shared" si="125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42314.041666666672</v>
      </c>
      <c r="T1317" s="11">
        <f t="shared" si="125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42428.961909722217</v>
      </c>
      <c r="T1318" s="11">
        <f t="shared" si="125"/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42572.583333333328</v>
      </c>
      <c r="T1319" s="11">
        <f t="shared" si="125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42015.043657407412</v>
      </c>
      <c r="T1320" s="11">
        <f t="shared" si="125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41831.666666666664</v>
      </c>
      <c r="T1321" s="11">
        <f t="shared" si="125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42734.958333333328</v>
      </c>
      <c r="T1322" s="11">
        <f t="shared" si="125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42727.74927083333</v>
      </c>
      <c r="T1323" s="11">
        <f t="shared" si="125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42145.656539351854</v>
      </c>
      <c r="T1324" s="11">
        <f t="shared" si="125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42486.288194444445</v>
      </c>
      <c r="T1325" s="11">
        <f t="shared" si="125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42656.633703703701</v>
      </c>
      <c r="T1326" s="11">
        <f t="shared" si="125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42734.086053240739</v>
      </c>
      <c r="T1327" s="11">
        <f t="shared" si="125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42019.791990740734</v>
      </c>
      <c r="T1328" s="11">
        <f t="shared" si="125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42153.678645833337</v>
      </c>
      <c r="T1329" s="11">
        <f t="shared" si="125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42657.642754629633</v>
      </c>
      <c r="T1330" s="11">
        <f t="shared" si="125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41975.263252314813</v>
      </c>
      <c r="T1331" s="11">
        <f t="shared" si="125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42553.166666666672</v>
      </c>
      <c r="T1332" s="11">
        <f t="shared" si="125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42599.50409722222</v>
      </c>
      <c r="T1333" s="11">
        <f t="shared" si="125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42762.060277777782</v>
      </c>
      <c r="T1334" s="11">
        <f t="shared" si="125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41836.106770833336</v>
      </c>
      <c r="T1335" s="11">
        <f t="shared" si="125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42440.774155092593</v>
      </c>
      <c r="T1336" s="11">
        <f t="shared" si="125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42343.936365740738</v>
      </c>
      <c r="T1337" s="11">
        <f t="shared" si="125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41990.863750000004</v>
      </c>
      <c r="T1338" s="11">
        <f t="shared" si="125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42797.577303240745</v>
      </c>
      <c r="T1339" s="11">
        <f t="shared" si="125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42218.803622685184</v>
      </c>
      <c r="T1340" s="11">
        <f t="shared" si="125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41981.688831018517</v>
      </c>
      <c r="T1341" s="11">
        <f t="shared" si="125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41866.595520833333</v>
      </c>
      <c r="T1342" s="11">
        <f t="shared" si="125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42644.624039351853</v>
      </c>
      <c r="T1343" s="11">
        <f t="shared" si="125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42202.816423611104</v>
      </c>
      <c r="T1344" s="11">
        <f t="shared" si="125"/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42601.165972222225</v>
      </c>
      <c r="T1345" s="11">
        <f t="shared" si="125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42551.789803240739</v>
      </c>
      <c r="T1346" s="11">
        <f t="shared" si="125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RIGHT(N1347,LEN(N1347)-LEN(Q1347)-1)</f>
        <v>nonfiction</v>
      </c>
      <c r="S1347" s="11">
        <f t="shared" ref="S1347:S1410" si="130">(((I1347/60)/60)/24)+DATE(1970,1,1)</f>
        <v>41834.814340277779</v>
      </c>
      <c r="T1347" s="11">
        <f t="shared" ref="T1347:T1410" si="131">(((J1347/60)/60)/24)+DATE(1970,1,1)</f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41452.075821759259</v>
      </c>
      <c r="T1348" s="11">
        <f t="shared" si="131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42070.638020833328</v>
      </c>
      <c r="T1349" s="11">
        <f t="shared" si="131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41991.506168981476</v>
      </c>
      <c r="T1350" s="11">
        <f t="shared" si="131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42354.290972222225</v>
      </c>
      <c r="T1351" s="11">
        <f t="shared" si="131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42364.013124999998</v>
      </c>
      <c r="T1352" s="11">
        <f t="shared" si="131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42412.74009259259</v>
      </c>
      <c r="T1353" s="11">
        <f t="shared" si="131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42252.165972222225</v>
      </c>
      <c r="T1354" s="11">
        <f t="shared" si="131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41344</v>
      </c>
      <c r="T1355" s="11">
        <f t="shared" si="131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42532.807627314818</v>
      </c>
      <c r="T1356" s="11">
        <f t="shared" si="131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41243.416666666664</v>
      </c>
      <c r="T1357" s="11">
        <f t="shared" si="131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41460.038888888892</v>
      </c>
      <c r="T1358" s="11">
        <f t="shared" si="131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41334.249305555553</v>
      </c>
      <c r="T1359" s="11">
        <f t="shared" si="131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40719.570868055554</v>
      </c>
      <c r="T1360" s="11">
        <f t="shared" si="131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40730.814699074072</v>
      </c>
      <c r="T1361" s="11">
        <f t="shared" si="131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41123.900694444441</v>
      </c>
      <c r="T1362" s="11">
        <f t="shared" si="131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41811.717268518521</v>
      </c>
      <c r="T1363" s="11">
        <f t="shared" si="131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41524.934386574074</v>
      </c>
      <c r="T1364" s="11">
        <f t="shared" si="131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42415.332638888889</v>
      </c>
      <c r="T1365" s="11">
        <f t="shared" si="131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42011.6956712963</v>
      </c>
      <c r="T1366" s="11">
        <f t="shared" si="131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42079.691574074073</v>
      </c>
      <c r="T1367" s="11">
        <f t="shared" si="131"/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41970.037766203706</v>
      </c>
      <c r="T1368" s="11">
        <f t="shared" si="131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42322.044560185182</v>
      </c>
      <c r="T1369" s="11">
        <f t="shared" si="131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42170.190902777773</v>
      </c>
      <c r="T1370" s="11">
        <f t="shared" si="131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41740.594282407408</v>
      </c>
      <c r="T1371" s="11">
        <f t="shared" si="131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41563.00335648148</v>
      </c>
      <c r="T1372" s="11">
        <f t="shared" si="131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42131.758587962962</v>
      </c>
      <c r="T1373" s="11">
        <f t="shared" si="131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41102.739953703705</v>
      </c>
      <c r="T1374" s="11">
        <f t="shared" si="131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42734.95177083333</v>
      </c>
      <c r="T1375" s="11">
        <f t="shared" si="131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42454.12023148148</v>
      </c>
      <c r="T1376" s="11">
        <f t="shared" si="131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42750.066192129627</v>
      </c>
      <c r="T1377" s="11">
        <f t="shared" si="131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42707.710717592592</v>
      </c>
      <c r="T1378" s="11">
        <f t="shared" si="131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42769.174305555556</v>
      </c>
      <c r="T1379" s="11">
        <f t="shared" si="131"/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42583.759374999994</v>
      </c>
      <c r="T1380" s="11">
        <f t="shared" si="131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42160.491620370376</v>
      </c>
      <c r="T1381" s="11">
        <f t="shared" si="131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42164.083333333328</v>
      </c>
      <c r="T1382" s="11">
        <f t="shared" si="131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42733.214409722219</v>
      </c>
      <c r="T1383" s="11">
        <f t="shared" si="131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41400.800185185188</v>
      </c>
      <c r="T1384" s="11">
        <f t="shared" si="131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42727.074976851851</v>
      </c>
      <c r="T1385" s="11">
        <f t="shared" si="131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42190.735208333332</v>
      </c>
      <c r="T1386" s="11">
        <f t="shared" si="131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42489.507638888885</v>
      </c>
      <c r="T1387" s="11">
        <f t="shared" si="131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42214.646863425922</v>
      </c>
      <c r="T1388" s="11">
        <f t="shared" si="131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42158.1875</v>
      </c>
      <c r="T1389" s="11">
        <f t="shared" si="131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42660.676388888889</v>
      </c>
      <c r="T1390" s="11">
        <f t="shared" si="131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42595.480983796297</v>
      </c>
      <c r="T1391" s="11">
        <f t="shared" si="131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42121.716666666667</v>
      </c>
      <c r="T1392" s="11">
        <f t="shared" si="131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42238.207638888889</v>
      </c>
      <c r="T1393" s="11">
        <f t="shared" si="131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42432.154930555553</v>
      </c>
      <c r="T1394" s="11">
        <f t="shared" si="131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42583.681979166664</v>
      </c>
      <c r="T1395" s="11">
        <f t="shared" si="131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42795.125</v>
      </c>
      <c r="T1396" s="11">
        <f t="shared" si="131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42749.90834490741</v>
      </c>
      <c r="T1397" s="11">
        <f t="shared" si="131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42048.99863425926</v>
      </c>
      <c r="T1398" s="11">
        <f t="shared" si="131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42670.888194444444</v>
      </c>
      <c r="T1399" s="11">
        <f t="shared" si="131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42556.874236111107</v>
      </c>
      <c r="T1400" s="11">
        <f t="shared" si="131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41919.004317129627</v>
      </c>
      <c r="T1401" s="11">
        <f t="shared" si="131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42533.229166666672</v>
      </c>
      <c r="T1402" s="11">
        <f t="shared" si="131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41420.99622685185</v>
      </c>
      <c r="T1403" s="11">
        <f t="shared" si="131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42125.011701388896</v>
      </c>
      <c r="T1404" s="11">
        <f t="shared" si="131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41481.062905092593</v>
      </c>
      <c r="T1405" s="11">
        <f t="shared" si="131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42057.510243055556</v>
      </c>
      <c r="T1406" s="11">
        <f t="shared" si="131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41971.722233796296</v>
      </c>
      <c r="T1407" s="11">
        <f t="shared" si="131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42350.416666666672</v>
      </c>
      <c r="T1408" s="11">
        <f t="shared" si="131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41863.536782407406</v>
      </c>
      <c r="T1409" s="11">
        <f t="shared" si="131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42321.913842592592</v>
      </c>
      <c r="T1410" s="11">
        <f t="shared" si="131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RIGHT(N1411,LEN(N1411)-LEN(Q1411)-1)</f>
        <v>translations</v>
      </c>
      <c r="S1411" s="11">
        <f t="shared" ref="S1411:S1474" si="136">(((I1411/60)/60)/24)+DATE(1970,1,1)</f>
        <v>42005.175173611111</v>
      </c>
      <c r="T1411" s="11">
        <f t="shared" ref="T1411:T1474" si="137">(((J1411/60)/60)/24)+DATE(1970,1,1)</f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42524.318518518514</v>
      </c>
      <c r="T1412" s="11">
        <f t="shared" si="137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42041.059027777781</v>
      </c>
      <c r="T1413" s="11">
        <f t="shared" si="137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41977.063645833332</v>
      </c>
      <c r="T1414" s="11">
        <f t="shared" si="137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42420.437152777777</v>
      </c>
      <c r="T1415" s="11">
        <f t="shared" si="137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42738.25309027778</v>
      </c>
      <c r="T1416" s="11">
        <f t="shared" si="137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42232.675821759258</v>
      </c>
      <c r="T1417" s="11">
        <f t="shared" si="137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42329.967812499999</v>
      </c>
      <c r="T1418" s="11">
        <f t="shared" si="137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42262.465972222228</v>
      </c>
      <c r="T1419" s="11">
        <f t="shared" si="137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42425.456412037034</v>
      </c>
      <c r="T1420" s="11">
        <f t="shared" si="137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42652.456238425926</v>
      </c>
      <c r="T1421" s="11">
        <f t="shared" si="137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42549.667662037042</v>
      </c>
      <c r="T1422" s="11">
        <f t="shared" si="137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42043.915613425925</v>
      </c>
      <c r="T1423" s="11">
        <f t="shared" si="137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42634.239629629628</v>
      </c>
      <c r="T1424" s="11">
        <f t="shared" si="137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42370.360312500001</v>
      </c>
      <c r="T1425" s="11">
        <f t="shared" si="137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42689.759282407409</v>
      </c>
      <c r="T1426" s="11">
        <f t="shared" si="137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42123.131469907406</v>
      </c>
      <c r="T1427" s="11">
        <f t="shared" si="137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42240.390277777777</v>
      </c>
      <c r="T1428" s="11">
        <f t="shared" si="137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42631.851678240739</v>
      </c>
      <c r="T1429" s="11">
        <f t="shared" si="137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42462.338159722218</v>
      </c>
      <c r="T1430" s="11">
        <f t="shared" si="137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42104.060671296291</v>
      </c>
      <c r="T1431" s="11">
        <f t="shared" si="137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41992.813518518517</v>
      </c>
      <c r="T1432" s="11">
        <f t="shared" si="137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42334.252500000002</v>
      </c>
      <c r="T1433" s="11">
        <f t="shared" si="137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42205.780416666668</v>
      </c>
      <c r="T1434" s="11">
        <f t="shared" si="137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42714.458333333328</v>
      </c>
      <c r="T1435" s="11">
        <f t="shared" si="137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42163.625</v>
      </c>
      <c r="T1436" s="11">
        <f t="shared" si="137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42288.780324074076</v>
      </c>
      <c r="T1437" s="11">
        <f t="shared" si="137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42421.35019675926</v>
      </c>
      <c r="T1438" s="11">
        <f t="shared" si="137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41833.207638888889</v>
      </c>
      <c r="T1439" s="11">
        <f t="shared" si="137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42487.579861111109</v>
      </c>
      <c r="T1440" s="11">
        <f t="shared" si="137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42070.829872685179</v>
      </c>
      <c r="T1441" s="11">
        <f t="shared" si="137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42516.748414351852</v>
      </c>
      <c r="T1442" s="11">
        <f t="shared" si="137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42258.765844907408</v>
      </c>
      <c r="T1443" s="11">
        <f t="shared" si="137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42515.64534722222</v>
      </c>
      <c r="T1444" s="11">
        <f t="shared" si="137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42737.926030092596</v>
      </c>
      <c r="T1445" s="11">
        <f t="shared" si="137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42259.873402777783</v>
      </c>
      <c r="T1446" s="11">
        <f t="shared" si="137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42169.542303240742</v>
      </c>
      <c r="T1447" s="11">
        <f t="shared" si="137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42481.447662037041</v>
      </c>
      <c r="T1448" s="11">
        <f t="shared" si="137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42559.730717592596</v>
      </c>
      <c r="T1449" s="11">
        <f t="shared" si="137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42146.225694444445</v>
      </c>
      <c r="T1450" s="11">
        <f t="shared" si="137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42134.811400462961</v>
      </c>
      <c r="T1451" s="11">
        <f t="shared" si="137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42420.171261574069</v>
      </c>
      <c r="T1452" s="11">
        <f t="shared" si="137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41962.00068287037</v>
      </c>
      <c r="T1453" s="11">
        <f t="shared" si="137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41848.703275462962</v>
      </c>
      <c r="T1454" s="11">
        <f t="shared" si="137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42840.654479166667</v>
      </c>
      <c r="T1455" s="11">
        <f t="shared" si="137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42484.915972222225</v>
      </c>
      <c r="T1456" s="11">
        <f t="shared" si="137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41887.568749999999</v>
      </c>
      <c r="T1457" s="11">
        <f t="shared" si="137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42738.668576388889</v>
      </c>
      <c r="T1458" s="11">
        <f t="shared" si="137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42319.938009259262</v>
      </c>
      <c r="T1459" s="11">
        <f t="shared" si="137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41862.166666666664</v>
      </c>
      <c r="T1460" s="11">
        <f t="shared" si="137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42340.725694444445</v>
      </c>
      <c r="T1461" s="11">
        <f t="shared" si="137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41973.989583333328</v>
      </c>
      <c r="T1462" s="11">
        <f t="shared" si="137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41933</v>
      </c>
      <c r="T1463" s="11">
        <f t="shared" si="137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41374.662858796299</v>
      </c>
      <c r="T1464" s="11">
        <f t="shared" si="137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41371.869652777779</v>
      </c>
      <c r="T1465" s="11">
        <f t="shared" si="137"/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41321.661550925928</v>
      </c>
      <c r="T1466" s="11">
        <f t="shared" si="137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40990.125</v>
      </c>
      <c r="T1467" s="11">
        <f t="shared" si="137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42381.208333333328</v>
      </c>
      <c r="T1468" s="11">
        <f t="shared" si="137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40993.760243055556</v>
      </c>
      <c r="T1469" s="11">
        <f t="shared" si="137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40706.014456018522</v>
      </c>
      <c r="T1470" s="11">
        <f t="shared" si="137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41320.598483796297</v>
      </c>
      <c r="T1471" s="11">
        <f t="shared" si="137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41271.827118055553</v>
      </c>
      <c r="T1472" s="11">
        <f t="shared" si="137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42103.957569444443</v>
      </c>
      <c r="T1473" s="11">
        <f t="shared" si="137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41563.542858796296</v>
      </c>
      <c r="T1474" s="11">
        <f t="shared" si="137"/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RIGHT(N1475,LEN(N1475)-LEN(Q1475)-1)</f>
        <v>radio &amp; podcasts</v>
      </c>
      <c r="S1475" s="11">
        <f t="shared" ref="S1475:S1538" si="142">(((I1475/60)/60)/24)+DATE(1970,1,1)</f>
        <v>40969.979618055557</v>
      </c>
      <c r="T1475" s="11">
        <f t="shared" ref="T1475:T1538" si="143">(((J1475/60)/60)/24)+DATE(1970,1,1)</f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41530.727916666663</v>
      </c>
      <c r="T1476" s="11">
        <f t="shared" si="143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41993.207638888889</v>
      </c>
      <c r="T1477" s="11">
        <f t="shared" si="143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40796.041921296295</v>
      </c>
      <c r="T1478" s="11">
        <f t="shared" si="143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40900.125</v>
      </c>
      <c r="T1479" s="11">
        <f t="shared" si="143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41408.871678240743</v>
      </c>
      <c r="T1480" s="11">
        <f t="shared" si="143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41769.165972222225</v>
      </c>
      <c r="T1481" s="11">
        <f t="shared" si="143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41481.708333333336</v>
      </c>
      <c r="T1482" s="11">
        <f t="shared" si="143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41580.922974537039</v>
      </c>
      <c r="T1483" s="11">
        <f t="shared" si="143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41159.32708333333</v>
      </c>
      <c r="T1484" s="11">
        <f t="shared" si="143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42573.192997685182</v>
      </c>
      <c r="T1485" s="11">
        <f t="shared" si="143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41111.618750000001</v>
      </c>
      <c r="T1486" s="11">
        <f t="shared" si="143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42175.795983796299</v>
      </c>
      <c r="T1487" s="11">
        <f t="shared" si="143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42062.168530092589</v>
      </c>
      <c r="T1488" s="11">
        <f t="shared" si="143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42584.917488425926</v>
      </c>
      <c r="T1489" s="11">
        <f t="shared" si="143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41644.563194444447</v>
      </c>
      <c r="T1490" s="11">
        <f t="shared" si="143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41228.653379629628</v>
      </c>
      <c r="T1491" s="11">
        <f t="shared" si="143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41549.561041666668</v>
      </c>
      <c r="T1492" s="11">
        <f t="shared" si="143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42050.651388888888</v>
      </c>
      <c r="T1493" s="11">
        <f t="shared" si="143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40712.884791666671</v>
      </c>
      <c r="T1494" s="11">
        <f t="shared" si="143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41441.866608796299</v>
      </c>
      <c r="T1495" s="11">
        <f t="shared" si="143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42097.651388888888</v>
      </c>
      <c r="T1496" s="11">
        <f t="shared" si="143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40782.789710648147</v>
      </c>
      <c r="T1497" s="11">
        <f t="shared" si="143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41898.475219907406</v>
      </c>
      <c r="T1498" s="11">
        <f t="shared" si="143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41486.821527777778</v>
      </c>
      <c r="T1499" s="11">
        <f t="shared" si="143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41885.983541666668</v>
      </c>
      <c r="T1500" s="11">
        <f t="shared" si="143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42587.007326388892</v>
      </c>
      <c r="T1501" s="11">
        <f t="shared" si="143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41395.904594907406</v>
      </c>
      <c r="T1502" s="11">
        <f t="shared" si="143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42193.583599537036</v>
      </c>
      <c r="T1503" s="11">
        <f t="shared" si="143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42454.916666666672</v>
      </c>
      <c r="T1504" s="11">
        <f t="shared" si="143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42666.347233796296</v>
      </c>
      <c r="T1505" s="11">
        <f t="shared" si="143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41800.356249999997</v>
      </c>
      <c r="T1506" s="11">
        <f t="shared" si="143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42451.834027777775</v>
      </c>
      <c r="T1507" s="11">
        <f t="shared" si="143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41844.785925925928</v>
      </c>
      <c r="T1508" s="11">
        <f t="shared" si="143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40313.340277777781</v>
      </c>
      <c r="T1509" s="11">
        <f t="shared" si="143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41817.614363425928</v>
      </c>
      <c r="T1510" s="11">
        <f t="shared" si="143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42780.957638888889</v>
      </c>
      <c r="T1511" s="11">
        <f t="shared" si="143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41839.385162037033</v>
      </c>
      <c r="T1512" s="11">
        <f t="shared" si="143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42326.625046296293</v>
      </c>
      <c r="T1513" s="11">
        <f t="shared" si="143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42771.684479166666</v>
      </c>
      <c r="T1514" s="11">
        <f t="shared" si="143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41836.637337962966</v>
      </c>
      <c r="T1515" s="11">
        <f t="shared" si="143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42274.597685185188</v>
      </c>
      <c r="T1516" s="11">
        <f t="shared" si="143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42445.211770833332</v>
      </c>
      <c r="T1517" s="11">
        <f t="shared" si="143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42649.583333333328</v>
      </c>
      <c r="T1518" s="11">
        <f t="shared" si="143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41979.25</v>
      </c>
      <c r="T1519" s="11">
        <f t="shared" si="143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41790.8200462963</v>
      </c>
      <c r="T1520" s="11">
        <f t="shared" si="143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41810.915972222225</v>
      </c>
      <c r="T1521" s="11">
        <f t="shared" si="143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41992.166666666672</v>
      </c>
      <c r="T1522" s="11">
        <f t="shared" si="143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42528.167719907404</v>
      </c>
      <c r="T1523" s="11">
        <f t="shared" si="143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41929.830312500002</v>
      </c>
      <c r="T1524" s="11">
        <f t="shared" si="143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41996</v>
      </c>
      <c r="T1525" s="11">
        <f t="shared" si="143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42786.501041666663</v>
      </c>
      <c r="T1526" s="11">
        <f t="shared" si="143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42600.702986111108</v>
      </c>
      <c r="T1527" s="11">
        <f t="shared" si="143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42388.276006944448</v>
      </c>
      <c r="T1528" s="11">
        <f t="shared" si="143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42808.558865740735</v>
      </c>
      <c r="T1529" s="11">
        <f t="shared" si="143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42767</v>
      </c>
      <c r="T1530" s="11">
        <f t="shared" si="143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42082.587037037039</v>
      </c>
      <c r="T1531" s="11">
        <f t="shared" si="143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42300.767303240747</v>
      </c>
      <c r="T1532" s="11">
        <f t="shared" si="143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41974.125</v>
      </c>
      <c r="T1533" s="11">
        <f t="shared" si="143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42415.625</v>
      </c>
      <c r="T1534" s="11">
        <f t="shared" si="143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42492.165972222225</v>
      </c>
      <c r="T1535" s="11">
        <f t="shared" si="143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42251.67432870371</v>
      </c>
      <c r="T1536" s="11">
        <f t="shared" si="143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42513.916666666672</v>
      </c>
      <c r="T1537" s="11">
        <f t="shared" si="143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42243.802199074074</v>
      </c>
      <c r="T1538" s="11">
        <f t="shared" si="143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RIGHT(N1539,LEN(N1539)-LEN(Q1539)-1)</f>
        <v>photobooks</v>
      </c>
      <c r="S1539" s="11">
        <f t="shared" ref="S1539:S1602" si="148">(((I1539/60)/60)/24)+DATE(1970,1,1)</f>
        <v>42588.75</v>
      </c>
      <c r="T1539" s="11">
        <f t="shared" ref="T1539:T1602" si="149">(((J1539/60)/60)/24)+DATE(1970,1,1)</f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42026.782060185185</v>
      </c>
      <c r="T1540" s="11">
        <f t="shared" si="149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42738.919201388882</v>
      </c>
      <c r="T1541" s="11">
        <f t="shared" si="149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41969.052083333328</v>
      </c>
      <c r="T1542" s="11">
        <f t="shared" si="149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42004.712245370371</v>
      </c>
      <c r="T1543" s="11">
        <f t="shared" si="149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42185.996527777781</v>
      </c>
      <c r="T1544" s="11">
        <f t="shared" si="149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41965.551319444443</v>
      </c>
      <c r="T1545" s="11">
        <f t="shared" si="149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42095.012499999997</v>
      </c>
      <c r="T1546" s="11">
        <f t="shared" si="149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42065.886111111111</v>
      </c>
      <c r="T1547" s="11">
        <f t="shared" si="149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41899.212951388887</v>
      </c>
      <c r="T1548" s="11">
        <f t="shared" si="149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42789.426875000005</v>
      </c>
      <c r="T1549" s="11">
        <f t="shared" si="149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42316.923842592587</v>
      </c>
      <c r="T1550" s="11">
        <f t="shared" si="149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42311.177766203706</v>
      </c>
      <c r="T1551" s="11">
        <f t="shared" si="149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42502.449467592596</v>
      </c>
      <c r="T1552" s="11">
        <f t="shared" si="149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42151.824525462958</v>
      </c>
      <c r="T1553" s="11">
        <f t="shared" si="149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41913.165972222225</v>
      </c>
      <c r="T1554" s="11">
        <f t="shared" si="149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42249.282951388886</v>
      </c>
      <c r="T1555" s="11">
        <f t="shared" si="149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42218.252199074079</v>
      </c>
      <c r="T1556" s="11">
        <f t="shared" si="149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42264.708333333328</v>
      </c>
      <c r="T1557" s="11">
        <f t="shared" si="149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42555.153055555551</v>
      </c>
      <c r="T1558" s="11">
        <f t="shared" si="149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41902.65315972222</v>
      </c>
      <c r="T1559" s="11">
        <f t="shared" si="149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42244.508333333331</v>
      </c>
      <c r="T1560" s="11">
        <f t="shared" si="149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42123.05322916666</v>
      </c>
      <c r="T1561" s="11">
        <f t="shared" si="149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41956.062418981484</v>
      </c>
      <c r="T1562" s="11">
        <f t="shared" si="149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41585.083368055559</v>
      </c>
      <c r="T1563" s="11">
        <f t="shared" si="149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40149.034722222219</v>
      </c>
      <c r="T1564" s="11">
        <f t="shared" si="149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41712.700821759259</v>
      </c>
      <c r="T1565" s="11">
        <f t="shared" si="149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42152.836805555555</v>
      </c>
      <c r="T1566" s="11">
        <f t="shared" si="149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40702.729872685188</v>
      </c>
      <c r="T1567" s="11">
        <f t="shared" si="149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42578.916666666672</v>
      </c>
      <c r="T1568" s="11">
        <f t="shared" si="149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41687</v>
      </c>
      <c r="T1569" s="11">
        <f t="shared" si="149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41997.062326388885</v>
      </c>
      <c r="T1570" s="11">
        <f t="shared" si="149"/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41419.679560185185</v>
      </c>
      <c r="T1571" s="11">
        <f t="shared" si="149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42468.771782407406</v>
      </c>
      <c r="T1572" s="11">
        <f t="shared" si="149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42174.769479166673</v>
      </c>
      <c r="T1573" s="11">
        <f t="shared" si="149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42428.999305555553</v>
      </c>
      <c r="T1574" s="11">
        <f t="shared" si="149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42826.165972222225</v>
      </c>
      <c r="T1575" s="11">
        <f t="shared" si="149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42052.927418981482</v>
      </c>
      <c r="T1576" s="11">
        <f t="shared" si="149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41829.524259259262</v>
      </c>
      <c r="T1577" s="11">
        <f t="shared" si="149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42185.879259259258</v>
      </c>
      <c r="T1578" s="11">
        <f t="shared" si="149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41114.847777777781</v>
      </c>
      <c r="T1579" s="11">
        <f t="shared" si="149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40423.083333333336</v>
      </c>
      <c r="T1580" s="11">
        <f t="shared" si="149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41514.996423611112</v>
      </c>
      <c r="T1581" s="11">
        <f t="shared" si="149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41050.050069444449</v>
      </c>
      <c r="T1582" s="11">
        <f t="shared" si="149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42357.448958333334</v>
      </c>
      <c r="T1583" s="11">
        <f t="shared" si="149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42303.888888888891</v>
      </c>
      <c r="T1584" s="11">
        <f t="shared" si="149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41907.904988425929</v>
      </c>
      <c r="T1585" s="11">
        <f t="shared" si="149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41789.649317129632</v>
      </c>
      <c r="T1586" s="11">
        <f t="shared" si="149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42729.458333333328</v>
      </c>
      <c r="T1587" s="11">
        <f t="shared" si="149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42099.062754629631</v>
      </c>
      <c r="T1588" s="11">
        <f t="shared" si="149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41986.950983796298</v>
      </c>
      <c r="T1589" s="11">
        <f t="shared" si="149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42035.841666666667</v>
      </c>
      <c r="T1590" s="11">
        <f t="shared" si="149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42286.984791666662</v>
      </c>
      <c r="T1591" s="11">
        <f t="shared" si="149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42270.857222222221</v>
      </c>
      <c r="T1592" s="11">
        <f t="shared" si="149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42463.68450231482</v>
      </c>
      <c r="T1593" s="11">
        <f t="shared" si="149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42091.031076388885</v>
      </c>
      <c r="T1594" s="11">
        <f t="shared" si="149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42063.845543981486</v>
      </c>
      <c r="T1595" s="11">
        <f t="shared" si="149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42505.681249999994</v>
      </c>
      <c r="T1596" s="11">
        <f t="shared" si="149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41808.842361111114</v>
      </c>
      <c r="T1597" s="11">
        <f t="shared" si="149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41986.471863425926</v>
      </c>
      <c r="T1598" s="11">
        <f t="shared" si="149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42633.354131944448</v>
      </c>
      <c r="T1599" s="11">
        <f t="shared" si="149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42211.667337962965</v>
      </c>
      <c r="T1600" s="11">
        <f t="shared" si="149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42468.497407407413</v>
      </c>
      <c r="T1601" s="11">
        <f t="shared" si="149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41835.21597222222</v>
      </c>
      <c r="T1602" s="11">
        <f t="shared" si="149"/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RIGHT(N1603,LEN(N1603)-LEN(Q1603)-1)</f>
        <v>rock</v>
      </c>
      <c r="S1603" s="11">
        <f t="shared" ref="S1603:S1666" si="154">(((I1603/60)/60)/24)+DATE(1970,1,1)</f>
        <v>40668.092974537038</v>
      </c>
      <c r="T1603" s="11">
        <f t="shared" ref="T1603:T1666" si="155">(((J1603/60)/60)/24)+DATE(1970,1,1)</f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40830.958333333336</v>
      </c>
      <c r="T1604" s="11">
        <f t="shared" si="155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40936.169664351852</v>
      </c>
      <c r="T1605" s="11">
        <f t="shared" si="155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40985.80364583333</v>
      </c>
      <c r="T1606" s="11">
        <f t="shared" si="155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40756.291666666664</v>
      </c>
      <c r="T1607" s="11">
        <f t="shared" si="155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40626.069884259261</v>
      </c>
      <c r="T1608" s="11">
        <f t="shared" si="155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41074.80846064815</v>
      </c>
      <c r="T1609" s="11">
        <f t="shared" si="155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41640.226388888892</v>
      </c>
      <c r="T1610" s="11">
        <f t="shared" si="155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40849.333333333336</v>
      </c>
      <c r="T1611" s="11">
        <f t="shared" si="155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41258.924884259257</v>
      </c>
      <c r="T1612" s="11">
        <f t="shared" si="155"/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41430.00037037037</v>
      </c>
      <c r="T1613" s="11">
        <f t="shared" si="155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41276.874814814815</v>
      </c>
      <c r="T1614" s="11">
        <f t="shared" si="155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41112.069467592592</v>
      </c>
      <c r="T1615" s="11">
        <f t="shared" si="155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41854.708333333336</v>
      </c>
      <c r="T1616" s="11">
        <f t="shared" si="155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40890.092546296299</v>
      </c>
      <c r="T1617" s="11">
        <f t="shared" si="155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41235.916666666664</v>
      </c>
      <c r="T1618" s="11">
        <f t="shared" si="155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41579.791666666664</v>
      </c>
      <c r="T1619" s="11">
        <f t="shared" si="155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41341.654340277775</v>
      </c>
      <c r="T1620" s="11">
        <f t="shared" si="155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41897.18618055556</v>
      </c>
      <c r="T1621" s="11">
        <f t="shared" si="155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41328.339583333334</v>
      </c>
      <c r="T1622" s="11">
        <f t="shared" si="155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41057.165972222225</v>
      </c>
      <c r="T1623" s="11">
        <f t="shared" si="155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41990.332638888889</v>
      </c>
      <c r="T1624" s="11">
        <f t="shared" si="155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41513.688530092593</v>
      </c>
      <c r="T1625" s="11">
        <f t="shared" si="155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41283.367303240739</v>
      </c>
      <c r="T1626" s="11">
        <f t="shared" si="155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41163.699687500004</v>
      </c>
      <c r="T1627" s="11">
        <f t="shared" si="155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41609.889664351853</v>
      </c>
      <c r="T1628" s="11">
        <f t="shared" si="155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41239.207638888889</v>
      </c>
      <c r="T1629" s="11">
        <f t="shared" si="155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41807.737060185187</v>
      </c>
      <c r="T1630" s="11">
        <f t="shared" si="155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41690.867280092592</v>
      </c>
      <c r="T1631" s="11">
        <f t="shared" si="155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40970.290972222225</v>
      </c>
      <c r="T1632" s="11">
        <f t="shared" si="155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41194.859502314815</v>
      </c>
      <c r="T1633" s="11">
        <f t="shared" si="155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40810.340902777774</v>
      </c>
      <c r="T1634" s="11">
        <f t="shared" si="155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40924.208333333336</v>
      </c>
      <c r="T1635" s="11">
        <f t="shared" si="155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40696.249305555553</v>
      </c>
      <c r="T1636" s="11">
        <f t="shared" si="155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42562.868761574078</v>
      </c>
      <c r="T1637" s="11">
        <f t="shared" si="155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40706.166666666664</v>
      </c>
      <c r="T1638" s="11">
        <f t="shared" si="155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40178.98541666667</v>
      </c>
      <c r="T1639" s="11">
        <f t="shared" si="155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41333.892361111109</v>
      </c>
      <c r="T1640" s="11">
        <f t="shared" si="155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40971.652372685188</v>
      </c>
      <c r="T1641" s="11">
        <f t="shared" si="155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40393.082638888889</v>
      </c>
      <c r="T1642" s="11">
        <f t="shared" si="155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41992.596574074079</v>
      </c>
      <c r="T1643" s="11">
        <f t="shared" si="155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40708.024618055555</v>
      </c>
      <c r="T1644" s="11">
        <f t="shared" si="155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41176.824212962965</v>
      </c>
      <c r="T1645" s="11">
        <f t="shared" si="155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41235.101388888892</v>
      </c>
      <c r="T1646" s="11">
        <f t="shared" si="155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41535.617361111108</v>
      </c>
      <c r="T1647" s="11">
        <f t="shared" si="155"/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41865.757638888892</v>
      </c>
      <c r="T1648" s="11">
        <f t="shared" si="155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41069.409456018519</v>
      </c>
      <c r="T1649" s="11">
        <f t="shared" si="155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40622.662986111114</v>
      </c>
      <c r="T1650" s="11">
        <f t="shared" si="155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41782.684664351851</v>
      </c>
      <c r="T1651" s="11">
        <f t="shared" si="155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41556.435613425929</v>
      </c>
      <c r="T1652" s="11">
        <f t="shared" si="155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40659.290972222225</v>
      </c>
      <c r="T1653" s="11">
        <f t="shared" si="155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41602.534641203703</v>
      </c>
      <c r="T1654" s="11">
        <f t="shared" si="155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40657.834444444445</v>
      </c>
      <c r="T1655" s="11">
        <f t="shared" si="155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41017.890740740739</v>
      </c>
      <c r="T1656" s="11">
        <f t="shared" si="155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41004.750231481477</v>
      </c>
      <c r="T1657" s="11">
        <f t="shared" si="155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41256.928842592592</v>
      </c>
      <c r="T1658" s="11">
        <f t="shared" si="155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41053.782037037039</v>
      </c>
      <c r="T1659" s="11">
        <f t="shared" si="155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41261.597222222219</v>
      </c>
      <c r="T1660" s="11">
        <f t="shared" si="155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41625.5</v>
      </c>
      <c r="T1661" s="11">
        <f t="shared" si="155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42490.915972222225</v>
      </c>
      <c r="T1662" s="11">
        <f t="shared" si="155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42386.875</v>
      </c>
      <c r="T1663" s="11">
        <f t="shared" si="155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40908.239999999998</v>
      </c>
      <c r="T1664" s="11">
        <f t="shared" si="155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42036.02207175926</v>
      </c>
      <c r="T1665" s="11">
        <f t="shared" si="155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40984.165972222225</v>
      </c>
      <c r="T1666" s="11">
        <f t="shared" si="155"/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RIGHT(N1667,LEN(N1667)-LEN(Q1667)-1)</f>
        <v>pop</v>
      </c>
      <c r="S1667" s="11">
        <f t="shared" ref="S1667:S1730" si="160">(((I1667/60)/60)/24)+DATE(1970,1,1)</f>
        <v>40596.125</v>
      </c>
      <c r="T1667" s="11">
        <f t="shared" ref="T1667:T1730" si="161">(((J1667/60)/60)/24)+DATE(1970,1,1)</f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41361.211493055554</v>
      </c>
      <c r="T1668" s="11">
        <f t="shared" si="161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41709.290972222225</v>
      </c>
      <c r="T1669" s="11">
        <f t="shared" si="161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40875.191423611112</v>
      </c>
      <c r="T1670" s="11">
        <f t="shared" si="161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42521.885138888887</v>
      </c>
      <c r="T1671" s="11">
        <f t="shared" si="161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40364.166666666664</v>
      </c>
      <c r="T1672" s="11">
        <f t="shared" si="161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42583.54414351852</v>
      </c>
      <c r="T1673" s="11">
        <f t="shared" si="161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41064.656597222223</v>
      </c>
      <c r="T1674" s="11">
        <f t="shared" si="161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42069.878379629634</v>
      </c>
      <c r="T1675" s="11">
        <f t="shared" si="161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42600.290972222225</v>
      </c>
      <c r="T1676" s="11">
        <f t="shared" si="161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40832.918749999997</v>
      </c>
      <c r="T1677" s="11">
        <f t="shared" si="161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41020.165972222225</v>
      </c>
      <c r="T1678" s="11">
        <f t="shared" si="161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42476.249305555553</v>
      </c>
      <c r="T1679" s="11">
        <f t="shared" si="161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41676.854988425926</v>
      </c>
      <c r="T1680" s="11">
        <f t="shared" si="161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40746.068807870368</v>
      </c>
      <c r="T1681" s="11">
        <f t="shared" si="161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41832.757719907408</v>
      </c>
      <c r="T1682" s="11">
        <f t="shared" si="161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42823.083333333328</v>
      </c>
      <c r="T1683" s="11">
        <f t="shared" si="161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42839.171990740739</v>
      </c>
      <c r="T1684" s="11">
        <f t="shared" si="161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42832.781689814816</v>
      </c>
      <c r="T1685" s="11">
        <f t="shared" si="161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42811.773622685185</v>
      </c>
      <c r="T1686" s="11">
        <f t="shared" si="161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42818.208599537036</v>
      </c>
      <c r="T1687" s="11">
        <f t="shared" si="161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42852.802303240736</v>
      </c>
      <c r="T1688" s="11">
        <f t="shared" si="161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42835.84375</v>
      </c>
      <c r="T1689" s="11">
        <f t="shared" si="161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42834.492986111116</v>
      </c>
      <c r="T1690" s="11">
        <f t="shared" si="161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42810.900810185187</v>
      </c>
      <c r="T1691" s="11">
        <f t="shared" si="161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42831.389374999999</v>
      </c>
      <c r="T1692" s="11">
        <f t="shared" si="161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42828.041666666672</v>
      </c>
      <c r="T1693" s="11">
        <f t="shared" si="161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42820.999305555553</v>
      </c>
      <c r="T1694" s="11">
        <f t="shared" si="161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42834.833333333328</v>
      </c>
      <c r="T1695" s="11">
        <f t="shared" si="161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42821.191666666666</v>
      </c>
      <c r="T1696" s="11">
        <f t="shared" si="161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42835.041666666672</v>
      </c>
      <c r="T1697" s="11">
        <f t="shared" si="161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42826.027905092589</v>
      </c>
      <c r="T1698" s="11">
        <f t="shared" si="161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42834.991296296299</v>
      </c>
      <c r="T1699" s="11">
        <f t="shared" si="161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42820.147916666669</v>
      </c>
      <c r="T1700" s="11">
        <f t="shared" si="161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42836.863946759258</v>
      </c>
      <c r="T1701" s="11">
        <f t="shared" si="161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42826.166666666672</v>
      </c>
      <c r="T1702" s="11">
        <f t="shared" si="161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42019.664409722223</v>
      </c>
      <c r="T1703" s="11">
        <f t="shared" si="161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42093.828125</v>
      </c>
      <c r="T1704" s="11">
        <f t="shared" si="161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42247.281678240746</v>
      </c>
      <c r="T1705" s="11">
        <f t="shared" si="161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42051.139733796299</v>
      </c>
      <c r="T1706" s="11">
        <f t="shared" si="161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42256.666666666672</v>
      </c>
      <c r="T1707" s="11">
        <f t="shared" si="161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42239.306388888886</v>
      </c>
      <c r="T1708" s="11">
        <f t="shared" si="161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42457.679340277777</v>
      </c>
      <c r="T1709" s="11">
        <f t="shared" si="161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42491.866967592592</v>
      </c>
      <c r="T1710" s="11">
        <f t="shared" si="161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41882.818749999999</v>
      </c>
      <c r="T1711" s="11">
        <f t="shared" si="161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42387.541666666672</v>
      </c>
      <c r="T1712" s="11">
        <f t="shared" si="161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41883.646226851852</v>
      </c>
      <c r="T1713" s="11">
        <f t="shared" si="161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42185.913807870369</v>
      </c>
      <c r="T1714" s="11">
        <f t="shared" si="161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41917.801064814819</v>
      </c>
      <c r="T1715" s="11">
        <f t="shared" si="161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42125.918530092589</v>
      </c>
      <c r="T1716" s="11">
        <f t="shared" si="161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42094.140277777777</v>
      </c>
      <c r="T1717" s="11">
        <f t="shared" si="161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42713.619201388887</v>
      </c>
      <c r="T1718" s="11">
        <f t="shared" si="161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42481.166666666672</v>
      </c>
      <c r="T1719" s="11">
        <f t="shared" si="161"/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42504.207638888889</v>
      </c>
      <c r="T1720" s="11">
        <f t="shared" si="161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41899.534618055557</v>
      </c>
      <c r="T1721" s="11">
        <f t="shared" si="161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41952.824895833335</v>
      </c>
      <c r="T1722" s="11">
        <f t="shared" si="161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42349.461377314816</v>
      </c>
      <c r="T1723" s="11">
        <f t="shared" si="161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42463.006944444445</v>
      </c>
      <c r="T1724" s="11">
        <f t="shared" si="161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42186.25</v>
      </c>
      <c r="T1725" s="11">
        <f t="shared" si="161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41942.932430555556</v>
      </c>
      <c r="T1726" s="11">
        <f t="shared" si="161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41875.968159722222</v>
      </c>
      <c r="T1727" s="11">
        <f t="shared" si="161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41817.919722222221</v>
      </c>
      <c r="T1728" s="11">
        <f t="shared" si="161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42099.458333333328</v>
      </c>
      <c r="T1729" s="11">
        <f t="shared" si="161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42298.625856481478</v>
      </c>
      <c r="T1730" s="11">
        <f t="shared" si="161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RIGHT(N1731,LEN(N1731)-LEN(Q1731)-1)</f>
        <v>faith</v>
      </c>
      <c r="S1731" s="11">
        <f t="shared" ref="S1731:S1794" si="166">(((I1731/60)/60)/24)+DATE(1970,1,1)</f>
        <v>42531.052152777775</v>
      </c>
      <c r="T1731" s="11">
        <f t="shared" ref="T1731:T1794" si="167">(((J1731/60)/60)/24)+DATE(1970,1,1)</f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42302.087766203709</v>
      </c>
      <c r="T1732" s="11">
        <f t="shared" si="167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42166.625</v>
      </c>
      <c r="T1733" s="11">
        <f t="shared" si="167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42385.208333333328</v>
      </c>
      <c r="T1734" s="11">
        <f t="shared" si="167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42626.895833333328</v>
      </c>
      <c r="T1735" s="11">
        <f t="shared" si="167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42132.036527777775</v>
      </c>
      <c r="T1736" s="11">
        <f t="shared" si="167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42589.814178240747</v>
      </c>
      <c r="T1737" s="11">
        <f t="shared" si="167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42316.90315972222</v>
      </c>
      <c r="T1738" s="11">
        <f t="shared" si="167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42205.948981481488</v>
      </c>
      <c r="T1739" s="11">
        <f t="shared" si="167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41914.874328703707</v>
      </c>
      <c r="T1740" s="11">
        <f t="shared" si="167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42494.832546296297</v>
      </c>
      <c r="T1741" s="11">
        <f t="shared" si="167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42201.817384259266</v>
      </c>
      <c r="T1742" s="11">
        <f t="shared" si="167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42165.628136574072</v>
      </c>
      <c r="T1743" s="11">
        <f t="shared" si="167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42742.875</v>
      </c>
      <c r="T1744" s="11">
        <f t="shared" si="167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42609.165972222225</v>
      </c>
      <c r="T1745" s="11">
        <f t="shared" si="167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42071.563391203701</v>
      </c>
      <c r="T1746" s="11">
        <f t="shared" si="167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42726.083333333328</v>
      </c>
      <c r="T1747" s="11">
        <f t="shared" si="167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42698.083333333328</v>
      </c>
      <c r="T1748" s="11">
        <f t="shared" si="167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42321.625</v>
      </c>
      <c r="T1749" s="11">
        <f t="shared" si="167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42249.950729166667</v>
      </c>
      <c r="T1750" s="11">
        <f t="shared" si="167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42795.791666666672</v>
      </c>
      <c r="T1751" s="11">
        <f t="shared" si="167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42479.836851851855</v>
      </c>
      <c r="T1752" s="11">
        <f t="shared" si="167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42082.739849537036</v>
      </c>
      <c r="T1753" s="11">
        <f t="shared" si="167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42657.253263888888</v>
      </c>
      <c r="T1754" s="11">
        <f t="shared" si="167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42450.707962962959</v>
      </c>
      <c r="T1755" s="11">
        <f t="shared" si="167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42097.835104166668</v>
      </c>
      <c r="T1756" s="11">
        <f t="shared" si="167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42282.788900462961</v>
      </c>
      <c r="T1757" s="11">
        <f t="shared" si="167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42611.167465277773</v>
      </c>
      <c r="T1758" s="11">
        <f t="shared" si="167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42763.811805555553</v>
      </c>
      <c r="T1759" s="11">
        <f t="shared" si="167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42565.955925925926</v>
      </c>
      <c r="T1760" s="11">
        <f t="shared" si="167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42088.787372685183</v>
      </c>
      <c r="T1761" s="11">
        <f t="shared" si="167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42425.67260416667</v>
      </c>
      <c r="T1762" s="11">
        <f t="shared" si="167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42259.567824074074</v>
      </c>
      <c r="T1763" s="11">
        <f t="shared" si="167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42440.982002314813</v>
      </c>
      <c r="T1764" s="11">
        <f t="shared" si="167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42666.868518518517</v>
      </c>
      <c r="T1765" s="11">
        <f t="shared" si="167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41854.485868055555</v>
      </c>
      <c r="T1766" s="11">
        <f t="shared" si="167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41864.980462962965</v>
      </c>
      <c r="T1767" s="11">
        <f t="shared" si="167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41876.859814814816</v>
      </c>
      <c r="T1768" s="11">
        <f t="shared" si="167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41854.658379629633</v>
      </c>
      <c r="T1769" s="11">
        <f t="shared" si="167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41909.560694444444</v>
      </c>
      <c r="T1770" s="11">
        <f t="shared" si="167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42017.818969907406</v>
      </c>
      <c r="T1771" s="11">
        <f t="shared" si="167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41926.780023148152</v>
      </c>
      <c r="T1772" s="11">
        <f t="shared" si="167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41935.979629629634</v>
      </c>
      <c r="T1773" s="11">
        <f t="shared" si="167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41826.718009259261</v>
      </c>
      <c r="T1774" s="11">
        <f t="shared" si="167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42023.760393518518</v>
      </c>
      <c r="T1775" s="11">
        <f t="shared" si="167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41972.624305555553</v>
      </c>
      <c r="T1776" s="11">
        <f t="shared" si="167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41936.976388888892</v>
      </c>
      <c r="T1777" s="11">
        <f t="shared" si="167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41941.95684027778</v>
      </c>
      <c r="T1778" s="11">
        <f t="shared" si="167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42055.357094907406</v>
      </c>
      <c r="T1779" s="11">
        <f t="shared" si="167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42090.821701388893</v>
      </c>
      <c r="T1780" s="11">
        <f t="shared" si="167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42615.691898148143</v>
      </c>
      <c r="T1781" s="11">
        <f t="shared" si="167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42553.600810185191</v>
      </c>
      <c r="T1782" s="11">
        <f t="shared" si="167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42628.617418981477</v>
      </c>
      <c r="T1783" s="11">
        <f t="shared" si="167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42421.575104166666</v>
      </c>
      <c r="T1784" s="11">
        <f t="shared" si="167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42145.949976851851</v>
      </c>
      <c r="T1785" s="11">
        <f t="shared" si="167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42035.142361111109</v>
      </c>
      <c r="T1786" s="11">
        <f t="shared" si="167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41928</v>
      </c>
      <c r="T1787" s="11">
        <f t="shared" si="167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41988.550659722227</v>
      </c>
      <c r="T1788" s="11">
        <f t="shared" si="167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42098.613854166666</v>
      </c>
      <c r="T1789" s="11">
        <f t="shared" si="167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41943.94840277778</v>
      </c>
      <c r="T1790" s="11">
        <f t="shared" si="167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42016.250034722223</v>
      </c>
      <c r="T1791" s="11">
        <f t="shared" si="167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42040.674513888895</v>
      </c>
      <c r="T1792" s="11">
        <f t="shared" si="167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42033.740335648152</v>
      </c>
      <c r="T1793" s="11">
        <f t="shared" si="167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42226.290972222225</v>
      </c>
      <c r="T1794" s="11">
        <f t="shared" si="167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RIGHT(N1795,LEN(N1795)-LEN(Q1795)-1)</f>
        <v>photobooks</v>
      </c>
      <c r="S1795" s="11">
        <f t="shared" ref="S1795:S1858" si="172">(((I1795/60)/60)/24)+DATE(1970,1,1)</f>
        <v>41970.933333333334</v>
      </c>
      <c r="T1795" s="11">
        <f t="shared" ref="T1795:T1858" si="173">(((J1795/60)/60)/24)+DATE(1970,1,1)</f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42046.551180555558</v>
      </c>
      <c r="T1796" s="11">
        <f t="shared" si="173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42657.666666666672</v>
      </c>
      <c r="T1797" s="11">
        <f t="shared" si="173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42575.439421296294</v>
      </c>
      <c r="T1798" s="11">
        <f t="shared" si="173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42719.56931712963</v>
      </c>
      <c r="T1799" s="11">
        <f t="shared" si="173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42404.32677083333</v>
      </c>
      <c r="T1800" s="11">
        <f t="shared" si="173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41954.884351851855</v>
      </c>
      <c r="T1801" s="11">
        <f t="shared" si="173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42653.606134259258</v>
      </c>
      <c r="T1802" s="11">
        <f t="shared" si="173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42353.506944444445</v>
      </c>
      <c r="T1803" s="11">
        <f t="shared" si="173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42182.915972222225</v>
      </c>
      <c r="T1804" s="11">
        <f t="shared" si="173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42049.071550925932</v>
      </c>
      <c r="T1805" s="11">
        <f t="shared" si="173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42322.719953703709</v>
      </c>
      <c r="T1806" s="11">
        <f t="shared" si="173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42279.75</v>
      </c>
      <c r="T1807" s="11">
        <f t="shared" si="173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41912.638298611113</v>
      </c>
      <c r="T1808" s="11">
        <f t="shared" si="173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41910.068437499998</v>
      </c>
      <c r="T1809" s="11">
        <f t="shared" si="173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42777.680902777778</v>
      </c>
      <c r="T1810" s="11">
        <f t="shared" si="173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42064.907858796301</v>
      </c>
      <c r="T1811" s="11">
        <f t="shared" si="173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41872.91002314815</v>
      </c>
      <c r="T1812" s="11">
        <f t="shared" si="173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41936.166666666664</v>
      </c>
      <c r="T1813" s="11">
        <f t="shared" si="173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42554.318703703699</v>
      </c>
      <c r="T1814" s="11">
        <f t="shared" si="173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41859.889027777775</v>
      </c>
      <c r="T1815" s="11">
        <f t="shared" si="173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42063.314074074078</v>
      </c>
      <c r="T1816" s="11">
        <f t="shared" si="173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42186.906678240746</v>
      </c>
      <c r="T1817" s="11">
        <f t="shared" si="173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42576.791666666672</v>
      </c>
      <c r="T1818" s="11">
        <f t="shared" si="173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42765.290972222225</v>
      </c>
      <c r="T1819" s="11">
        <f t="shared" si="173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42097.192708333328</v>
      </c>
      <c r="T1820" s="11">
        <f t="shared" si="173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41850.752268518518</v>
      </c>
      <c r="T1821" s="11">
        <f t="shared" si="173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42095.042708333334</v>
      </c>
      <c r="T1822" s="11">
        <f t="shared" si="173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40971.319062499999</v>
      </c>
      <c r="T1823" s="11">
        <f t="shared" si="173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41670.792361111111</v>
      </c>
      <c r="T1824" s="11">
        <f t="shared" si="173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41206.684907407405</v>
      </c>
      <c r="T1825" s="11">
        <f t="shared" si="173"/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41647.088888888888</v>
      </c>
      <c r="T1826" s="11">
        <f t="shared" si="173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41466.83452546296</v>
      </c>
      <c r="T1827" s="11">
        <f t="shared" si="173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41687.923807870371</v>
      </c>
      <c r="T1828" s="11">
        <f t="shared" si="173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40605.325937499998</v>
      </c>
      <c r="T1829" s="11">
        <f t="shared" si="173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41768.916666666664</v>
      </c>
      <c r="T1830" s="11">
        <f t="shared" si="173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40564.916666666664</v>
      </c>
      <c r="T1831" s="11">
        <f t="shared" si="173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41694.684108796297</v>
      </c>
      <c r="T1832" s="11">
        <f t="shared" si="173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41041.996099537035</v>
      </c>
      <c r="T1833" s="11">
        <f t="shared" si="173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40606.539664351854</v>
      </c>
      <c r="T1834" s="11">
        <f t="shared" si="173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41335.332638888889</v>
      </c>
      <c r="T1835" s="11">
        <f t="shared" si="173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42028.964062500003</v>
      </c>
      <c r="T1836" s="11">
        <f t="shared" si="173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42460.660543981481</v>
      </c>
      <c r="T1837" s="11">
        <f t="shared" si="173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41322.809363425928</v>
      </c>
      <c r="T1838" s="11">
        <f t="shared" si="173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40986.006192129629</v>
      </c>
      <c r="T1839" s="11">
        <f t="shared" si="173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40817.125</v>
      </c>
      <c r="T1840" s="11">
        <f t="shared" si="173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42644.722013888888</v>
      </c>
      <c r="T1841" s="11">
        <f t="shared" si="173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41401.207638888889</v>
      </c>
      <c r="T1842" s="11">
        <f t="shared" si="173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41779.207638888889</v>
      </c>
      <c r="T1843" s="11">
        <f t="shared" si="173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42065.249305555553</v>
      </c>
      <c r="T1844" s="11">
        <f t="shared" si="173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40594.994837962964</v>
      </c>
      <c r="T1845" s="11">
        <f t="shared" si="173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40705.125</v>
      </c>
      <c r="T1846" s="11">
        <f t="shared" si="173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42538.204861111109</v>
      </c>
      <c r="T1847" s="11">
        <f t="shared" si="173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41258.650196759263</v>
      </c>
      <c r="T1848" s="11">
        <f t="shared" si="173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42115.236481481479</v>
      </c>
      <c r="T1849" s="11">
        <f t="shared" si="173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40755.290972222225</v>
      </c>
      <c r="T1850" s="11">
        <f t="shared" si="173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41199.845590277779</v>
      </c>
      <c r="T1851" s="11">
        <f t="shared" si="173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41830.959490740745</v>
      </c>
      <c r="T1852" s="11">
        <f t="shared" si="173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41848.041666666664</v>
      </c>
      <c r="T1853" s="11">
        <f t="shared" si="173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42119</v>
      </c>
      <c r="T1854" s="11">
        <f t="shared" si="173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41227.102048611108</v>
      </c>
      <c r="T1855" s="11">
        <f t="shared" si="173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41418.021261574075</v>
      </c>
      <c r="T1856" s="11">
        <f t="shared" si="173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41645.538657407407</v>
      </c>
      <c r="T1857" s="11">
        <f t="shared" si="173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41838.854999999996</v>
      </c>
      <c r="T1858" s="11">
        <f t="shared" si="173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RIGHT(N1859,LEN(N1859)-LEN(Q1859)-1)</f>
        <v>rock</v>
      </c>
      <c r="S1859" s="11">
        <f t="shared" ref="S1859:S1922" si="178">(((I1859/60)/60)/24)+DATE(1970,1,1)</f>
        <v>41894.76866898148</v>
      </c>
      <c r="T1859" s="11">
        <f t="shared" ref="T1859:T1922" si="179">(((J1859/60)/60)/24)+DATE(1970,1,1)</f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40893.242141203707</v>
      </c>
      <c r="T1860" s="11">
        <f t="shared" si="179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40808.770011574074</v>
      </c>
      <c r="T1861" s="11">
        <f t="shared" si="179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41676.709305555552</v>
      </c>
      <c r="T1862" s="11">
        <f t="shared" si="179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42030.300243055557</v>
      </c>
      <c r="T1863" s="11">
        <f t="shared" si="179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42802.3125</v>
      </c>
      <c r="T1864" s="11">
        <f t="shared" si="179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41802.797280092593</v>
      </c>
      <c r="T1865" s="11">
        <f t="shared" si="179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41763.716435185182</v>
      </c>
      <c r="T1866" s="11">
        <f t="shared" si="179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42680.409108796302</v>
      </c>
      <c r="T1867" s="11">
        <f t="shared" si="179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42795.166666666672</v>
      </c>
      <c r="T1868" s="11">
        <f t="shared" si="179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42679.924907407403</v>
      </c>
      <c r="T1869" s="11">
        <f t="shared" si="179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42353.332638888889</v>
      </c>
      <c r="T1870" s="11">
        <f t="shared" si="179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42739.002881944441</v>
      </c>
      <c r="T1871" s="11">
        <f t="shared" si="179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42400.178472222222</v>
      </c>
      <c r="T1872" s="11">
        <f t="shared" si="179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41963.825243055559</v>
      </c>
      <c r="T1873" s="11">
        <f t="shared" si="179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42185.129652777774</v>
      </c>
      <c r="T1874" s="11">
        <f t="shared" si="179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42193.697916666672</v>
      </c>
      <c r="T1875" s="11">
        <f t="shared" si="179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42549.969131944439</v>
      </c>
      <c r="T1876" s="11">
        <f t="shared" si="179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42588.899398148147</v>
      </c>
      <c r="T1877" s="11">
        <f t="shared" si="179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41806.284780092588</v>
      </c>
      <c r="T1878" s="11">
        <f t="shared" si="179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42064.029224537036</v>
      </c>
      <c r="T1879" s="11">
        <f t="shared" si="179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41803.008738425924</v>
      </c>
      <c r="T1880" s="11">
        <f t="shared" si="179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42443.607974537037</v>
      </c>
      <c r="T1881" s="11">
        <f t="shared" si="179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42459.525231481486</v>
      </c>
      <c r="T1882" s="11">
        <f t="shared" si="179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42073.110983796301</v>
      </c>
      <c r="T1883" s="11">
        <f t="shared" si="179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41100.991666666669</v>
      </c>
      <c r="T1884" s="11">
        <f t="shared" si="179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41007.906342592592</v>
      </c>
      <c r="T1885" s="11">
        <f t="shared" si="179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41240.5</v>
      </c>
      <c r="T1886" s="11">
        <f t="shared" si="179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41131.916666666664</v>
      </c>
      <c r="T1887" s="11">
        <f t="shared" si="179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41955.94835648148</v>
      </c>
      <c r="T1888" s="11">
        <f t="shared" si="179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42341.895833333328</v>
      </c>
      <c r="T1889" s="11">
        <f t="shared" si="179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40330.207638888889</v>
      </c>
      <c r="T1890" s="11">
        <f t="shared" si="179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41344.751689814817</v>
      </c>
      <c r="T1891" s="11">
        <f t="shared" si="179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41258.786203703705</v>
      </c>
      <c r="T1892" s="11">
        <f t="shared" si="179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40381.25</v>
      </c>
      <c r="T1893" s="11">
        <f t="shared" si="179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40701.637511574074</v>
      </c>
      <c r="T1894" s="11">
        <f t="shared" si="179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40649.165972222225</v>
      </c>
      <c r="T1895" s="11">
        <f t="shared" si="179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40951.904895833337</v>
      </c>
      <c r="T1896" s="11">
        <f t="shared" si="179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42297.746782407412</v>
      </c>
      <c r="T1897" s="11">
        <f t="shared" si="179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41011.710243055553</v>
      </c>
      <c r="T1898" s="11">
        <f t="shared" si="179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41702.875</v>
      </c>
      <c r="T1899" s="11">
        <f t="shared" si="179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42401.75</v>
      </c>
      <c r="T1900" s="11">
        <f t="shared" si="179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42088.90006944444</v>
      </c>
      <c r="T1901" s="11">
        <f t="shared" si="179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41188.415972222225</v>
      </c>
      <c r="T1902" s="11">
        <f t="shared" si="179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42146.541666666672</v>
      </c>
      <c r="T1903" s="11">
        <f t="shared" si="179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42067.789895833332</v>
      </c>
      <c r="T1904" s="11">
        <f t="shared" si="179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42762.770729166667</v>
      </c>
      <c r="T1905" s="11">
        <f t="shared" si="179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42371.685428240744</v>
      </c>
      <c r="T1906" s="11">
        <f t="shared" si="179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41889.925856481481</v>
      </c>
      <c r="T1907" s="11">
        <f t="shared" si="179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42544.671099537038</v>
      </c>
      <c r="T1908" s="11">
        <f t="shared" si="179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41782.587094907409</v>
      </c>
      <c r="T1909" s="11">
        <f t="shared" si="179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42733.917824074073</v>
      </c>
      <c r="T1910" s="11">
        <f t="shared" si="179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41935.429155092592</v>
      </c>
      <c r="T1911" s="11">
        <f t="shared" si="179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42308.947916666672</v>
      </c>
      <c r="T1912" s="11">
        <f t="shared" si="179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41860.033958333333</v>
      </c>
      <c r="T1913" s="11">
        <f t="shared" si="179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42159.226388888885</v>
      </c>
      <c r="T1914" s="11">
        <f t="shared" si="179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41920.511319444442</v>
      </c>
      <c r="T1915" s="11">
        <f t="shared" si="179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41944.165972222225</v>
      </c>
      <c r="T1916" s="11">
        <f t="shared" si="179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41884.04886574074</v>
      </c>
      <c r="T1917" s="11">
        <f t="shared" si="179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42681.758969907409</v>
      </c>
      <c r="T1918" s="11">
        <f t="shared" si="179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42776.270057870366</v>
      </c>
      <c r="T1919" s="11">
        <f t="shared" si="179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41863.789942129632</v>
      </c>
      <c r="T1920" s="11">
        <f t="shared" si="179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42143.875567129624</v>
      </c>
      <c r="T1921" s="11">
        <f t="shared" si="179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42298.958333333328</v>
      </c>
      <c r="T1922" s="11">
        <f t="shared" si="179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RIGHT(N1923,LEN(N1923)-LEN(Q1923)-1)</f>
        <v>indie rock</v>
      </c>
      <c r="S1923" s="11">
        <f t="shared" ref="S1923:S1986" si="184">(((I1923/60)/60)/24)+DATE(1970,1,1)</f>
        <v>41104.221562500003</v>
      </c>
      <c r="T1923" s="11">
        <f t="shared" ref="T1923:T1986" si="185">(((J1923/60)/60)/24)+DATE(1970,1,1)</f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41620.255868055552</v>
      </c>
      <c r="T1924" s="11">
        <f t="shared" si="185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40813.207638888889</v>
      </c>
      <c r="T1925" s="11">
        <f t="shared" si="185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41654.814583333333</v>
      </c>
      <c r="T1926" s="11">
        <f t="shared" si="185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41558</v>
      </c>
      <c r="T1927" s="11">
        <f t="shared" si="185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40484.018055555556</v>
      </c>
      <c r="T1928" s="11">
        <f t="shared" si="185"/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40976.207638888889</v>
      </c>
      <c r="T1929" s="11">
        <f t="shared" si="185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41401.648078703707</v>
      </c>
      <c r="T1930" s="11">
        <f t="shared" si="185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40729.021597222221</v>
      </c>
      <c r="T1931" s="11">
        <f t="shared" si="185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41462.558819444443</v>
      </c>
      <c r="T1932" s="11">
        <f t="shared" si="185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41051.145833333336</v>
      </c>
      <c r="T1933" s="11">
        <f t="shared" si="185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40932.809872685182</v>
      </c>
      <c r="T1934" s="11">
        <f t="shared" si="185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41909.130868055552</v>
      </c>
      <c r="T1935" s="11">
        <f t="shared" si="185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40902.208333333336</v>
      </c>
      <c r="T1936" s="11">
        <f t="shared" si="185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41811.207638888889</v>
      </c>
      <c r="T1937" s="11">
        <f t="shared" si="185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40883.249305555553</v>
      </c>
      <c r="T1938" s="11">
        <f t="shared" si="185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41075.165972222225</v>
      </c>
      <c r="T1939" s="11">
        <f t="shared" si="185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41457.208333333336</v>
      </c>
      <c r="T1940" s="11">
        <f t="shared" si="185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41343.943379629629</v>
      </c>
      <c r="T1941" s="11">
        <f t="shared" si="185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40709.165972222225</v>
      </c>
      <c r="T1942" s="11">
        <f t="shared" si="185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41774.290868055556</v>
      </c>
      <c r="T1943" s="11">
        <f t="shared" si="185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40728.828009259261</v>
      </c>
      <c r="T1944" s="11">
        <f t="shared" si="185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42593.269861111112</v>
      </c>
      <c r="T1945" s="11">
        <f t="shared" si="185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41760.584374999999</v>
      </c>
      <c r="T1946" s="11">
        <f t="shared" si="185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42197.251828703709</v>
      </c>
      <c r="T1947" s="11">
        <f t="shared" si="185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41749.108344907407</v>
      </c>
      <c r="T1948" s="11">
        <f t="shared" si="185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40140.249305555553</v>
      </c>
      <c r="T1949" s="11">
        <f t="shared" si="185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42527.709722222222</v>
      </c>
      <c r="T1950" s="11">
        <f t="shared" si="185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41830.423043981478</v>
      </c>
      <c r="T1951" s="11">
        <f t="shared" si="185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40655.181400462963</v>
      </c>
      <c r="T1952" s="11">
        <f t="shared" si="185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42681.462233796294</v>
      </c>
      <c r="T1953" s="11">
        <f t="shared" si="185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41563.60665509259</v>
      </c>
      <c r="T1954" s="11">
        <f t="shared" si="185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40970.125</v>
      </c>
      <c r="T1955" s="11">
        <f t="shared" si="185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42441.208333333328</v>
      </c>
      <c r="T1956" s="11">
        <f t="shared" si="185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41052.791666666664</v>
      </c>
      <c r="T1957" s="11">
        <f t="shared" si="185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42112.882002314815</v>
      </c>
      <c r="T1958" s="11">
        <f t="shared" si="185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41209.098530092589</v>
      </c>
      <c r="T1959" s="11">
        <f t="shared" si="185"/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41356.94630787037</v>
      </c>
      <c r="T1960" s="11">
        <f t="shared" si="185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41913</v>
      </c>
      <c r="T1961" s="11">
        <f t="shared" si="185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41994.362743055557</v>
      </c>
      <c r="T1962" s="11">
        <f t="shared" si="185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41188.165972222225</v>
      </c>
      <c r="T1963" s="11">
        <f t="shared" si="185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41772.780509259261</v>
      </c>
      <c r="T1964" s="11">
        <f t="shared" si="185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41898.429791666669</v>
      </c>
      <c r="T1965" s="11">
        <f t="shared" si="185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42482.272824074069</v>
      </c>
      <c r="T1966" s="11">
        <f t="shared" si="185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40920.041666666664</v>
      </c>
      <c r="T1967" s="11">
        <f t="shared" si="185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41865.540486111109</v>
      </c>
      <c r="T1968" s="11">
        <f t="shared" si="185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41760.663530092592</v>
      </c>
      <c r="T1969" s="11">
        <f t="shared" si="185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42707.628645833334</v>
      </c>
      <c r="T1970" s="11">
        <f t="shared" si="185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42587.792453703703</v>
      </c>
      <c r="T1971" s="11">
        <f t="shared" si="185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41384.151631944449</v>
      </c>
      <c r="T1972" s="11">
        <f t="shared" si="185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41593.166666666664</v>
      </c>
      <c r="T1973" s="11">
        <f t="shared" si="185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41231.053749999999</v>
      </c>
      <c r="T1974" s="11">
        <f t="shared" si="185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42588.291666666672</v>
      </c>
      <c r="T1975" s="11">
        <f t="shared" si="185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41505.334131944444</v>
      </c>
      <c r="T1976" s="11">
        <f t="shared" si="185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41343.755219907405</v>
      </c>
      <c r="T1977" s="11">
        <f t="shared" si="185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41468.899594907409</v>
      </c>
      <c r="T1978" s="11">
        <f t="shared" si="185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42357.332638888889</v>
      </c>
      <c r="T1979" s="11">
        <f t="shared" si="185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41072.291666666664</v>
      </c>
      <c r="T1980" s="11">
        <f t="shared" si="185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42327.207638888889</v>
      </c>
      <c r="T1981" s="11">
        <f t="shared" si="185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42463.500717592593</v>
      </c>
      <c r="T1982" s="11">
        <f t="shared" si="185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41829.725289351853</v>
      </c>
      <c r="T1983" s="11">
        <f t="shared" si="185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42708.628321759257</v>
      </c>
      <c r="T1984" s="11">
        <f t="shared" si="185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42615.291666666672</v>
      </c>
      <c r="T1985" s="11">
        <f t="shared" si="185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41973.831956018519</v>
      </c>
      <c r="T1986" s="11">
        <f t="shared" si="185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RIGHT(N1987,LEN(N1987)-LEN(Q1987)-1)</f>
        <v>people</v>
      </c>
      <c r="S1987" s="11">
        <f t="shared" ref="S1987:S2050" si="190">(((I1987/60)/60)/24)+DATE(1970,1,1)</f>
        <v>42584.958333333328</v>
      </c>
      <c r="T1987" s="11">
        <f t="shared" ref="T1987:T2050" si="191">(((J1987/60)/60)/24)+DATE(1970,1,1)</f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42443.392164351855</v>
      </c>
      <c r="T1988" s="11">
        <f t="shared" si="191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42064.639768518522</v>
      </c>
      <c r="T1989" s="11">
        <f t="shared" si="191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42236.763217592597</v>
      </c>
      <c r="T1990" s="11">
        <f t="shared" si="191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42715.680648148147</v>
      </c>
      <c r="T1991" s="11">
        <f t="shared" si="191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42413.195972222224</v>
      </c>
      <c r="T1992" s="11">
        <f t="shared" si="191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42188.89335648148</v>
      </c>
      <c r="T1993" s="11">
        <f t="shared" si="191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42053.143414351856</v>
      </c>
      <c r="T1994" s="11">
        <f t="shared" si="191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42359.58839120371</v>
      </c>
      <c r="T1995" s="11">
        <f t="shared" si="191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42711.047939814816</v>
      </c>
      <c r="T1996" s="11">
        <f t="shared" si="191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42201.902037037042</v>
      </c>
      <c r="T1997" s="11">
        <f t="shared" si="191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41830.819571759261</v>
      </c>
      <c r="T1998" s="11">
        <f t="shared" si="191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41877.930694444447</v>
      </c>
      <c r="T1999" s="11">
        <f t="shared" si="191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41852.118495370371</v>
      </c>
      <c r="T2000" s="11">
        <f t="shared" si="191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41956.524398148147</v>
      </c>
      <c r="T2001" s="11">
        <f t="shared" si="191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42375.951539351852</v>
      </c>
      <c r="T2002" s="11">
        <f t="shared" si="191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42167.833333333328</v>
      </c>
      <c r="T2003" s="11">
        <f t="shared" si="191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42758.71230324074</v>
      </c>
      <c r="T2004" s="11">
        <f t="shared" si="191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40361.958333333336</v>
      </c>
      <c r="T2005" s="11">
        <f t="shared" si="191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41830.604895833334</v>
      </c>
      <c r="T2006" s="11">
        <f t="shared" si="191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41563.165972222225</v>
      </c>
      <c r="T2007" s="11">
        <f t="shared" si="191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41976.542187500003</v>
      </c>
      <c r="T2008" s="11">
        <f t="shared" si="191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40414.166666666664</v>
      </c>
      <c r="T2009" s="11">
        <f t="shared" si="191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40805.604421296295</v>
      </c>
      <c r="T2010" s="11">
        <f t="shared" si="191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42697.365081018521</v>
      </c>
      <c r="T2011" s="11">
        <f t="shared" si="191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42600.996423611112</v>
      </c>
      <c r="T2012" s="11">
        <f t="shared" si="191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42380.958333333328</v>
      </c>
      <c r="T2013" s="11">
        <f t="shared" si="191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42040.822233796294</v>
      </c>
      <c r="T2014" s="11">
        <f t="shared" si="191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42559.960810185185</v>
      </c>
      <c r="T2015" s="11">
        <f t="shared" si="191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41358.172905092593</v>
      </c>
      <c r="T2016" s="11">
        <f t="shared" si="191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40795.876886574071</v>
      </c>
      <c r="T2017" s="11">
        <f t="shared" si="191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41342.88077546296</v>
      </c>
      <c r="T2018" s="11">
        <f t="shared" si="191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40992.166666666664</v>
      </c>
      <c r="T2019" s="11">
        <f t="shared" si="191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42229.365844907406</v>
      </c>
      <c r="T2020" s="11">
        <f t="shared" si="191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42635.70857638889</v>
      </c>
      <c r="T2021" s="11">
        <f t="shared" si="191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41773.961111111108</v>
      </c>
      <c r="T2022" s="11">
        <f t="shared" si="191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41906.070567129631</v>
      </c>
      <c r="T2023" s="11">
        <f t="shared" si="191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42532.569120370375</v>
      </c>
      <c r="T2024" s="11">
        <f t="shared" si="191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42166.420752314814</v>
      </c>
      <c r="T2025" s="11">
        <f t="shared" si="191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41134.125</v>
      </c>
      <c r="T2026" s="11">
        <f t="shared" si="191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42166.184560185182</v>
      </c>
      <c r="T2027" s="11">
        <f t="shared" si="191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41750.165972222225</v>
      </c>
      <c r="T2028" s="11">
        <f t="shared" si="191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42093.772210648152</v>
      </c>
      <c r="T2029" s="11">
        <f t="shared" si="191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40252.913194444445</v>
      </c>
      <c r="T2030" s="11">
        <f t="shared" si="191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41878.021770833337</v>
      </c>
      <c r="T2031" s="11">
        <f t="shared" si="191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41242.996481481481</v>
      </c>
      <c r="T2032" s="11">
        <f t="shared" si="191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42013.041666666672</v>
      </c>
      <c r="T2033" s="11">
        <f t="shared" si="191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42719.208333333328</v>
      </c>
      <c r="T2034" s="11">
        <f t="shared" si="191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41755.082384259258</v>
      </c>
      <c r="T2035" s="11">
        <f t="shared" si="191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42131.290277777778</v>
      </c>
      <c r="T2036" s="11">
        <f t="shared" si="191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42357.041666666672</v>
      </c>
      <c r="T2037" s="11">
        <f t="shared" si="191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41768.864803240744</v>
      </c>
      <c r="T2038" s="11">
        <f t="shared" si="191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41638.251770833333</v>
      </c>
      <c r="T2039" s="11">
        <f t="shared" si="191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41456.75</v>
      </c>
      <c r="T2040" s="11">
        <f t="shared" si="191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42705.207638888889</v>
      </c>
      <c r="T2041" s="11">
        <f t="shared" si="191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41593.968784722223</v>
      </c>
      <c r="T2042" s="11">
        <f t="shared" si="191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42684.567442129628</v>
      </c>
      <c r="T2043" s="11">
        <f t="shared" si="191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42391.708032407405</v>
      </c>
      <c r="T2044" s="11">
        <f t="shared" si="191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42715.207638888889</v>
      </c>
      <c r="T2045" s="11">
        <f t="shared" si="191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42168.684189814812</v>
      </c>
      <c r="T2046" s="11">
        <f t="shared" si="191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41099.088506944441</v>
      </c>
      <c r="T2047" s="11">
        <f t="shared" si="191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41417.171805555554</v>
      </c>
      <c r="T2048" s="11">
        <f t="shared" si="191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42111</v>
      </c>
      <c r="T2049" s="11">
        <f t="shared" si="191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41417.651516203703</v>
      </c>
      <c r="T2050" s="11">
        <f t="shared" si="191"/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RIGHT(N2051,LEN(N2051)-LEN(Q2051)-1)</f>
        <v>hardware</v>
      </c>
      <c r="S2051" s="11">
        <f t="shared" ref="S2051:S2114" si="196">(((I2051/60)/60)/24)+DATE(1970,1,1)</f>
        <v>41610.957638888889</v>
      </c>
      <c r="T2051" s="11">
        <f t="shared" ref="T2051:T2114" si="197">(((J2051/60)/60)/24)+DATE(1970,1,1)</f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42155.071504629625</v>
      </c>
      <c r="T2052" s="11">
        <f t="shared" si="197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41634.022418981483</v>
      </c>
      <c r="T2053" s="11">
        <f t="shared" si="197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42420.08394675926</v>
      </c>
      <c r="T2054" s="11">
        <f t="shared" si="197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42333.659155092595</v>
      </c>
      <c r="T2055" s="11">
        <f t="shared" si="197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41761.520949074074</v>
      </c>
      <c r="T2056" s="11">
        <f t="shared" si="197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41976.166666666672</v>
      </c>
      <c r="T2057" s="11">
        <f t="shared" si="197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41381.76090277778</v>
      </c>
      <c r="T2058" s="11">
        <f t="shared" si="197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42426.494583333333</v>
      </c>
      <c r="T2059" s="11">
        <f t="shared" si="197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42065.833333333328</v>
      </c>
      <c r="T2060" s="11">
        <f t="shared" si="197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42400.915972222225</v>
      </c>
      <c r="T2061" s="11">
        <f t="shared" si="197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41843.642939814818</v>
      </c>
      <c r="T2062" s="11">
        <f t="shared" si="197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42735.764513888891</v>
      </c>
      <c r="T2063" s="11">
        <f t="shared" si="197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42453.341412037036</v>
      </c>
      <c r="T2064" s="11">
        <f t="shared" si="197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42505.73265046296</v>
      </c>
      <c r="T2065" s="11">
        <f t="shared" si="197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41425.5</v>
      </c>
      <c r="T2066" s="11">
        <f t="shared" si="197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41633.333668981482</v>
      </c>
      <c r="T2067" s="11">
        <f t="shared" si="197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41874.771793981483</v>
      </c>
      <c r="T2068" s="11">
        <f t="shared" si="197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42148.853888888887</v>
      </c>
      <c r="T2069" s="11">
        <f t="shared" si="197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42663.841608796298</v>
      </c>
      <c r="T2070" s="11">
        <f t="shared" si="197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42371.972118055557</v>
      </c>
      <c r="T2071" s="11">
        <f t="shared" si="197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42549.6565162037</v>
      </c>
      <c r="T2072" s="11">
        <f t="shared" si="197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42645.278749999998</v>
      </c>
      <c r="T2073" s="11">
        <f t="shared" si="197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42497.581388888888</v>
      </c>
      <c r="T2074" s="11">
        <f t="shared" si="197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42132.668032407411</v>
      </c>
      <c r="T2075" s="11">
        <f t="shared" si="197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42496.826180555552</v>
      </c>
      <c r="T2076" s="11">
        <f t="shared" si="197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41480.681574074071</v>
      </c>
      <c r="T2077" s="11">
        <f t="shared" si="197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41843.880659722221</v>
      </c>
      <c r="T2078" s="11">
        <f t="shared" si="197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42160.875</v>
      </c>
      <c r="T2079" s="11">
        <f t="shared" si="197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42722.771493055552</v>
      </c>
      <c r="T2080" s="11">
        <f t="shared" si="197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42180.791666666672</v>
      </c>
      <c r="T2081" s="11">
        <f t="shared" si="197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42319.998842592591</v>
      </c>
      <c r="T2082" s="11">
        <f t="shared" si="197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41045.207638888889</v>
      </c>
      <c r="T2083" s="11">
        <f t="shared" si="197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40871.161990740737</v>
      </c>
      <c r="T2084" s="11">
        <f t="shared" si="197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41064.72216435185</v>
      </c>
      <c r="T2085" s="11">
        <f t="shared" si="197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41763.290972222225</v>
      </c>
      <c r="T2086" s="11">
        <f t="shared" si="197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41105.835497685184</v>
      </c>
      <c r="T2087" s="11">
        <f t="shared" si="197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40891.207638888889</v>
      </c>
      <c r="T2088" s="11">
        <f t="shared" si="197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40794.204375000001</v>
      </c>
      <c r="T2089" s="11">
        <f t="shared" si="197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40432.165972222225</v>
      </c>
      <c r="T2090" s="11">
        <f t="shared" si="197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41488.076319444444</v>
      </c>
      <c r="T2091" s="11">
        <f t="shared" si="197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41329.381423611114</v>
      </c>
      <c r="T2092" s="11">
        <f t="shared" si="197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40603.833333333336</v>
      </c>
      <c r="T2093" s="11">
        <f t="shared" si="197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40823.707546296297</v>
      </c>
      <c r="T2094" s="11">
        <f t="shared" si="197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41265.896203703705</v>
      </c>
      <c r="T2095" s="11">
        <f t="shared" si="197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40973.125</v>
      </c>
      <c r="T2096" s="11">
        <f t="shared" si="197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40818.733483796292</v>
      </c>
      <c r="T2097" s="11">
        <f t="shared" si="197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41208.165972222225</v>
      </c>
      <c r="T2098" s="11">
        <f t="shared" si="197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40878.626562500001</v>
      </c>
      <c r="T2099" s="11">
        <f t="shared" si="197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40976.11383101852</v>
      </c>
      <c r="T2100" s="11">
        <f t="shared" si="197"/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42187.152777777781</v>
      </c>
      <c r="T2101" s="11">
        <f t="shared" si="197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41090.165972222225</v>
      </c>
      <c r="T2102" s="11">
        <f t="shared" si="197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40952.149467592593</v>
      </c>
      <c r="T2103" s="11">
        <f t="shared" si="197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40668.868611111109</v>
      </c>
      <c r="T2104" s="11">
        <f t="shared" si="197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41222.7966087963</v>
      </c>
      <c r="T2105" s="11">
        <f t="shared" si="197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41425</v>
      </c>
      <c r="T2106" s="11">
        <f t="shared" si="197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41964.166666666672</v>
      </c>
      <c r="T2107" s="11">
        <f t="shared" si="197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41300.21497685185</v>
      </c>
      <c r="T2108" s="11">
        <f t="shared" si="197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41955.752233796295</v>
      </c>
      <c r="T2109" s="11">
        <f t="shared" si="197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41162.163194444445</v>
      </c>
      <c r="T2110" s="11">
        <f t="shared" si="197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42190.708530092597</v>
      </c>
      <c r="T2111" s="11">
        <f t="shared" si="197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41787.207638888889</v>
      </c>
      <c r="T2112" s="11">
        <f t="shared" si="197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40770.041666666664</v>
      </c>
      <c r="T2113" s="11">
        <f t="shared" si="197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41379.928159722222</v>
      </c>
      <c r="T2114" s="11">
        <f t="shared" si="197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RIGHT(N2115,LEN(N2115)-LEN(Q2115)-1)</f>
        <v>indie rock</v>
      </c>
      <c r="S2115" s="11">
        <f t="shared" ref="S2115:S2178" si="202">(((I2115/60)/60)/24)+DATE(1970,1,1)</f>
        <v>41905.86546296296</v>
      </c>
      <c r="T2115" s="11">
        <f t="shared" ref="T2115:T2178" si="203">(((J2115/60)/60)/24)+DATE(1970,1,1)</f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40521.207638888889</v>
      </c>
      <c r="T2116" s="11">
        <f t="shared" si="203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40594.081030092595</v>
      </c>
      <c r="T2117" s="11">
        <f t="shared" si="203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41184.777812500004</v>
      </c>
      <c r="T2118" s="11">
        <f t="shared" si="203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42304.207638888889</v>
      </c>
      <c r="T2119" s="11">
        <f t="shared" si="203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40748.839537037034</v>
      </c>
      <c r="T2120" s="11">
        <f t="shared" si="203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41137.130150462966</v>
      </c>
      <c r="T2121" s="11">
        <f t="shared" si="203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41640.964537037034</v>
      </c>
      <c r="T2122" s="11">
        <f t="shared" si="203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42746.7424537037</v>
      </c>
      <c r="T2123" s="11">
        <f t="shared" si="203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42742.300567129627</v>
      </c>
      <c r="T2124" s="11">
        <f t="shared" si="203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40252.290972222225</v>
      </c>
      <c r="T2125" s="11">
        <f t="shared" si="203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40512.208333333336</v>
      </c>
      <c r="T2126" s="11">
        <f t="shared" si="203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42221.023530092592</v>
      </c>
      <c r="T2127" s="11">
        <f t="shared" si="203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41981.973229166666</v>
      </c>
      <c r="T2128" s="11">
        <f t="shared" si="203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42075.463692129633</v>
      </c>
      <c r="T2129" s="11">
        <f t="shared" si="203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41903.772789351853</v>
      </c>
      <c r="T2130" s="11">
        <f t="shared" si="203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42439.024305555555</v>
      </c>
      <c r="T2131" s="11">
        <f t="shared" si="203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41867.086377314816</v>
      </c>
      <c r="T2132" s="11">
        <f t="shared" si="203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42197.207071759258</v>
      </c>
      <c r="T2133" s="11">
        <f t="shared" si="203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41673.487175925926</v>
      </c>
      <c r="T2134" s="11">
        <f t="shared" si="203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40657.290972222225</v>
      </c>
      <c r="T2135" s="11">
        <f t="shared" si="203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41391.886469907404</v>
      </c>
      <c r="T2136" s="11">
        <f t="shared" si="203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41186.963344907403</v>
      </c>
      <c r="T2137" s="11">
        <f t="shared" si="203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41566.509097222224</v>
      </c>
      <c r="T2138" s="11">
        <f t="shared" si="203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41978.771168981482</v>
      </c>
      <c r="T2139" s="11">
        <f t="shared" si="203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41587.054849537039</v>
      </c>
      <c r="T2140" s="11">
        <f t="shared" si="203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42677.750092592592</v>
      </c>
      <c r="T2141" s="11">
        <f t="shared" si="203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41285.833611111113</v>
      </c>
      <c r="T2142" s="11">
        <f t="shared" si="203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41957.277303240742</v>
      </c>
      <c r="T2143" s="11">
        <f t="shared" si="203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42368.701504629629</v>
      </c>
      <c r="T2144" s="11">
        <f t="shared" si="203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40380.791666666664</v>
      </c>
      <c r="T2145" s="11">
        <f t="shared" si="203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41531.546759259261</v>
      </c>
      <c r="T2146" s="11">
        <f t="shared" si="203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41605.279097222221</v>
      </c>
      <c r="T2147" s="11">
        <f t="shared" si="203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42411.679513888885</v>
      </c>
      <c r="T2148" s="11">
        <f t="shared" si="203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41959.337361111116</v>
      </c>
      <c r="T2149" s="11">
        <f t="shared" si="203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42096.691921296297</v>
      </c>
      <c r="T2150" s="11">
        <f t="shared" si="203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40390</v>
      </c>
      <c r="T2151" s="11">
        <f t="shared" si="203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42564.284710648149</v>
      </c>
      <c r="T2152" s="11">
        <f t="shared" si="203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42550.847384259265</v>
      </c>
      <c r="T2153" s="11">
        <f t="shared" si="203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41713.790613425925</v>
      </c>
      <c r="T2154" s="11">
        <f t="shared" si="203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42014.332638888889</v>
      </c>
      <c r="T2155" s="11">
        <f t="shared" si="203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41667.632256944446</v>
      </c>
      <c r="T2156" s="11">
        <f t="shared" si="203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42460.70584490741</v>
      </c>
      <c r="T2157" s="11">
        <f t="shared" si="203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41533.85423611111</v>
      </c>
      <c r="T2158" s="11">
        <f t="shared" si="203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42727.332638888889</v>
      </c>
      <c r="T2159" s="11">
        <f t="shared" si="203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41309.853865740741</v>
      </c>
      <c r="T2160" s="11">
        <f t="shared" si="203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40740.731180555551</v>
      </c>
      <c r="T2161" s="11">
        <f t="shared" si="203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41048.711863425924</v>
      </c>
      <c r="T2162" s="11">
        <f t="shared" si="203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42270.852534722217</v>
      </c>
      <c r="T2163" s="11">
        <f t="shared" si="203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41844.766099537039</v>
      </c>
      <c r="T2164" s="11">
        <f t="shared" si="203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42163.159722222219</v>
      </c>
      <c r="T2165" s="11">
        <f t="shared" si="203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42546.165972222225</v>
      </c>
      <c r="T2166" s="11">
        <f t="shared" si="203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42468.625405092593</v>
      </c>
      <c r="T2167" s="11">
        <f t="shared" si="203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41978.879837962959</v>
      </c>
      <c r="T2168" s="11">
        <f t="shared" si="203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41167.066400462965</v>
      </c>
      <c r="T2169" s="11">
        <f t="shared" si="203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42776.208333333328</v>
      </c>
      <c r="T2170" s="11">
        <f t="shared" si="203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42796.700821759259</v>
      </c>
      <c r="T2171" s="11">
        <f t="shared" si="203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42238.750254629631</v>
      </c>
      <c r="T2172" s="11">
        <f t="shared" si="203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42177.208333333328</v>
      </c>
      <c r="T2173" s="11">
        <f t="shared" si="203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42112.580092592587</v>
      </c>
      <c r="T2174" s="11">
        <f t="shared" si="203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41527.165972222225</v>
      </c>
      <c r="T2175" s="11">
        <f t="shared" si="203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42495.542905092589</v>
      </c>
      <c r="T2176" s="11">
        <f t="shared" si="203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42572.009097222224</v>
      </c>
      <c r="T2177" s="11">
        <f t="shared" si="203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42126.633206018523</v>
      </c>
      <c r="T2178" s="11">
        <f t="shared" si="203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RIGHT(N2179,LEN(N2179)-LEN(Q2179)-1)</f>
        <v>rock</v>
      </c>
      <c r="S2179" s="11">
        <f t="shared" ref="S2179:S2242" si="208">(((I2179/60)/60)/24)+DATE(1970,1,1)</f>
        <v>42527.250775462962</v>
      </c>
      <c r="T2179" s="11">
        <f t="shared" ref="T2179:T2242" si="209">(((J2179/60)/60)/24)+DATE(1970,1,1)</f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42753.63653935185</v>
      </c>
      <c r="T2180" s="11">
        <f t="shared" si="209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42105.171203703707</v>
      </c>
      <c r="T2181" s="11">
        <f t="shared" si="209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42321.711435185185</v>
      </c>
      <c r="T2182" s="11">
        <f t="shared" si="209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42787.005243055552</v>
      </c>
      <c r="T2183" s="11">
        <f t="shared" si="209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41914.900752314818</v>
      </c>
      <c r="T2184" s="11">
        <f t="shared" si="209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42775.208333333328</v>
      </c>
      <c r="T2185" s="11">
        <f t="shared" si="209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42394.666666666672</v>
      </c>
      <c r="T2186" s="11">
        <f t="shared" si="209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41359.349988425929</v>
      </c>
      <c r="T2187" s="11">
        <f t="shared" si="209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42620.083333333328</v>
      </c>
      <c r="T2188" s="11">
        <f t="shared" si="209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42097.165972222225</v>
      </c>
      <c r="T2189" s="11">
        <f t="shared" si="209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42668.708333333328</v>
      </c>
      <c r="T2190" s="11">
        <f t="shared" si="209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42481.916666666672</v>
      </c>
      <c r="T2191" s="11">
        <f t="shared" si="209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42452.290972222225</v>
      </c>
      <c r="T2192" s="11">
        <f t="shared" si="209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42780.833645833336</v>
      </c>
      <c r="T2193" s="11">
        <f t="shared" si="209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42719.958333333328</v>
      </c>
      <c r="T2194" s="11">
        <f t="shared" si="209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42695.207638888889</v>
      </c>
      <c r="T2195" s="11">
        <f t="shared" si="209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42455.716319444444</v>
      </c>
      <c r="T2196" s="11">
        <f t="shared" si="209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42227.771990740745</v>
      </c>
      <c r="T2197" s="11">
        <f t="shared" si="209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42706.291666666672</v>
      </c>
      <c r="T2198" s="11">
        <f t="shared" si="209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42063.584016203706</v>
      </c>
      <c r="T2199" s="11">
        <f t="shared" si="209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42322.555555555555</v>
      </c>
      <c r="T2200" s="11">
        <f t="shared" si="209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42292.416643518518</v>
      </c>
      <c r="T2201" s="11">
        <f t="shared" si="209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42191.125</v>
      </c>
      <c r="T2202" s="11">
        <f t="shared" si="209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41290.846817129634</v>
      </c>
      <c r="T2203" s="11">
        <f t="shared" si="209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41214.849166666667</v>
      </c>
      <c r="T2204" s="11">
        <f t="shared" si="209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42271.85974537037</v>
      </c>
      <c r="T2205" s="11">
        <f t="shared" si="209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41342.311562499999</v>
      </c>
      <c r="T2206" s="11">
        <f t="shared" si="209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41061.82163194444</v>
      </c>
      <c r="T2207" s="11">
        <f t="shared" si="209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41015.257222222222</v>
      </c>
      <c r="T2208" s="11">
        <f t="shared" si="209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41594.235798611109</v>
      </c>
      <c r="T2209" s="11">
        <f t="shared" si="209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41006.166666666664</v>
      </c>
      <c r="T2210" s="11">
        <f t="shared" si="209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41743.958333333336</v>
      </c>
      <c r="T2211" s="11">
        <f t="shared" si="209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41013.73333333333</v>
      </c>
      <c r="T2212" s="11">
        <f t="shared" si="209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41739.290972222225</v>
      </c>
      <c r="T2213" s="11">
        <f t="shared" si="209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41582.041666666664</v>
      </c>
      <c r="T2214" s="11">
        <f t="shared" si="209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42139.826145833329</v>
      </c>
      <c r="T2215" s="11">
        <f t="shared" si="209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41676.792222222226</v>
      </c>
      <c r="T2216" s="11">
        <f t="shared" si="209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40981.290972222225</v>
      </c>
      <c r="T2217" s="11">
        <f t="shared" si="209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42208.751678240747</v>
      </c>
      <c r="T2218" s="11">
        <f t="shared" si="209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42310.333333333328</v>
      </c>
      <c r="T2219" s="11">
        <f t="shared" si="209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41150</v>
      </c>
      <c r="T2220" s="11">
        <f t="shared" si="209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42235.718888888892</v>
      </c>
      <c r="T2221" s="11">
        <f t="shared" si="209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41482.060601851852</v>
      </c>
      <c r="T2222" s="11">
        <f t="shared" si="209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42483</v>
      </c>
      <c r="T2223" s="11">
        <f t="shared" si="209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40936.787581018521</v>
      </c>
      <c r="T2224" s="11">
        <f t="shared" si="209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42182.640833333338</v>
      </c>
      <c r="T2225" s="11">
        <f t="shared" si="209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42672.791666666672</v>
      </c>
      <c r="T2226" s="11">
        <f t="shared" si="209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41903.79184027778</v>
      </c>
      <c r="T2227" s="11">
        <f t="shared" si="209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42412.207638888889</v>
      </c>
      <c r="T2228" s="11">
        <f t="shared" si="209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41591.849016203705</v>
      </c>
      <c r="T2229" s="11">
        <f t="shared" si="209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42232.278194444443</v>
      </c>
      <c r="T2230" s="11">
        <f t="shared" si="209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41520.166666666664</v>
      </c>
      <c r="T2231" s="11">
        <f t="shared" si="209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41754.881099537037</v>
      </c>
      <c r="T2232" s="11">
        <f t="shared" si="209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41450.208333333336</v>
      </c>
      <c r="T2233" s="11">
        <f t="shared" si="209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41839.125</v>
      </c>
      <c r="T2234" s="11">
        <f t="shared" si="209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42352</v>
      </c>
      <c r="T2235" s="11">
        <f t="shared" si="209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42740.824618055558</v>
      </c>
      <c r="T2236" s="11">
        <f t="shared" si="209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42091.980451388896</v>
      </c>
      <c r="T2237" s="11">
        <f t="shared" si="209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42401.617164351846</v>
      </c>
      <c r="T2238" s="11">
        <f t="shared" si="209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41955.332638888889</v>
      </c>
      <c r="T2239" s="11">
        <f t="shared" si="209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42804.621712962966</v>
      </c>
      <c r="T2240" s="11">
        <f t="shared" si="209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41609.168055555558</v>
      </c>
      <c r="T2241" s="11">
        <f t="shared" si="209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42482.825740740736</v>
      </c>
      <c r="T2242" s="11">
        <f t="shared" si="209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RIGHT(N2243,LEN(N2243)-LEN(Q2243)-1)</f>
        <v>tabletop games</v>
      </c>
      <c r="S2243" s="11">
        <f t="shared" ref="S2243:S2306" si="214">(((I2243/60)/60)/24)+DATE(1970,1,1)</f>
        <v>42796.827546296292</v>
      </c>
      <c r="T2243" s="11">
        <f t="shared" ref="T2243:T2306" si="215">(((J2243/60)/60)/24)+DATE(1970,1,1)</f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41605.126388888886</v>
      </c>
      <c r="T2244" s="11">
        <f t="shared" si="215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42807.125</v>
      </c>
      <c r="T2245" s="11">
        <f t="shared" si="215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42659.854166666672</v>
      </c>
      <c r="T2246" s="11">
        <f t="shared" si="215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41691.75</v>
      </c>
      <c r="T2247" s="11">
        <f t="shared" si="215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42251.79178240741</v>
      </c>
      <c r="T2248" s="11">
        <f t="shared" si="215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42214.666261574079</v>
      </c>
      <c r="T2249" s="11">
        <f t="shared" si="215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42718.875902777778</v>
      </c>
      <c r="T2250" s="11">
        <f t="shared" si="215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41366.661631944444</v>
      </c>
      <c r="T2251" s="11">
        <f t="shared" si="215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42707.0471412037</v>
      </c>
      <c r="T2252" s="11">
        <f t="shared" si="215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41867.34579861111</v>
      </c>
      <c r="T2253" s="11">
        <f t="shared" si="215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42588.327986111108</v>
      </c>
      <c r="T2254" s="11">
        <f t="shared" si="215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42326.672997685186</v>
      </c>
      <c r="T2255" s="11">
        <f t="shared" si="215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42759.647777777776</v>
      </c>
      <c r="T2256" s="11">
        <f t="shared" si="215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42497.951979166668</v>
      </c>
      <c r="T2257" s="11">
        <f t="shared" si="215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42696.451921296291</v>
      </c>
      <c r="T2258" s="11">
        <f t="shared" si="215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42540.958333333328</v>
      </c>
      <c r="T2259" s="11">
        <f t="shared" si="215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42166.75100694444</v>
      </c>
      <c r="T2260" s="11">
        <f t="shared" si="215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42712.804814814815</v>
      </c>
      <c r="T2261" s="11">
        <f t="shared" si="215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41724.975115740745</v>
      </c>
      <c r="T2262" s="11">
        <f t="shared" si="215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42780.724768518514</v>
      </c>
      <c r="T2263" s="11">
        <f t="shared" si="215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41961</v>
      </c>
      <c r="T2264" s="11">
        <f t="shared" si="215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42035.832326388889</v>
      </c>
      <c r="T2265" s="11">
        <f t="shared" si="215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42513.125</v>
      </c>
      <c r="T2266" s="11">
        <f t="shared" si="215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42696.853090277778</v>
      </c>
      <c r="T2267" s="11">
        <f t="shared" si="215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42487.083333333328</v>
      </c>
      <c r="T2268" s="11">
        <f t="shared" si="215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41994.041666666672</v>
      </c>
      <c r="T2269" s="11">
        <f t="shared" si="215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42806.082349537035</v>
      </c>
      <c r="T2270" s="11">
        <f t="shared" si="215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42801.208333333328</v>
      </c>
      <c r="T2271" s="11">
        <f t="shared" si="215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42745.915972222225</v>
      </c>
      <c r="T2272" s="11">
        <f t="shared" si="215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42714.000046296293</v>
      </c>
      <c r="T2273" s="11">
        <f t="shared" si="215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42345.699490740735</v>
      </c>
      <c r="T2274" s="11">
        <f t="shared" si="215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42806.507430555561</v>
      </c>
      <c r="T2275" s="11">
        <f t="shared" si="215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41693.500659722224</v>
      </c>
      <c r="T2276" s="11">
        <f t="shared" si="215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41995.616655092599</v>
      </c>
      <c r="T2277" s="11">
        <f t="shared" si="215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41644.651493055557</v>
      </c>
      <c r="T2278" s="11">
        <f t="shared" si="215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40966.678506944445</v>
      </c>
      <c r="T2279" s="11">
        <f t="shared" si="215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42372.957638888889</v>
      </c>
      <c r="T2280" s="11">
        <f t="shared" si="215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42039.166666666672</v>
      </c>
      <c r="T2281" s="11">
        <f t="shared" si="215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42264.624895833331</v>
      </c>
      <c r="T2282" s="11">
        <f t="shared" si="215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40749.284722222219</v>
      </c>
      <c r="T2283" s="11">
        <f t="shared" si="215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42383.17460648148</v>
      </c>
      <c r="T2284" s="11">
        <f t="shared" si="215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41038.083379629628</v>
      </c>
      <c r="T2285" s="11">
        <f t="shared" si="215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40614.166666666664</v>
      </c>
      <c r="T2286" s="11">
        <f t="shared" si="215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41089.185682870368</v>
      </c>
      <c r="T2287" s="11">
        <f t="shared" si="215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41523.165972222225</v>
      </c>
      <c r="T2288" s="11">
        <f t="shared" si="215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41813.667361111111</v>
      </c>
      <c r="T2289" s="11">
        <f t="shared" si="215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41086.75</v>
      </c>
      <c r="T2290" s="11">
        <f t="shared" si="215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41614.973611111112</v>
      </c>
      <c r="T2291" s="11">
        <f t="shared" si="215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40148.708333333336</v>
      </c>
      <c r="T2292" s="11">
        <f t="shared" si="215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41022.166666666664</v>
      </c>
      <c r="T2293" s="11">
        <f t="shared" si="215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41017.697638888887</v>
      </c>
      <c r="T2294" s="11">
        <f t="shared" si="215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41177.165972222225</v>
      </c>
      <c r="T2295" s="11">
        <f t="shared" si="215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41294.72314814815</v>
      </c>
      <c r="T2296" s="11">
        <f t="shared" si="215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41300.954351851848</v>
      </c>
      <c r="T2297" s="11">
        <f t="shared" si="215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40962.731782407405</v>
      </c>
      <c r="T2298" s="11">
        <f t="shared" si="215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40982.165972222225</v>
      </c>
      <c r="T2299" s="11">
        <f t="shared" si="215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41724.798993055556</v>
      </c>
      <c r="T2300" s="11">
        <f t="shared" si="215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40580.032511574071</v>
      </c>
      <c r="T2301" s="11">
        <f t="shared" si="215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41088.727037037039</v>
      </c>
      <c r="T2302" s="11">
        <f t="shared" si="215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41446.146944444445</v>
      </c>
      <c r="T2303" s="11">
        <f t="shared" si="215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41639.291666666664</v>
      </c>
      <c r="T2304" s="11">
        <f t="shared" si="215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40890.152731481481</v>
      </c>
      <c r="T2305" s="11">
        <f t="shared" si="215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40544.207638888889</v>
      </c>
      <c r="T2306" s="11">
        <f t="shared" si="215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RIGHT(N2307,LEN(N2307)-LEN(Q2307)-1)</f>
        <v>indie rock</v>
      </c>
      <c r="S2307" s="11">
        <f t="shared" ref="S2307:S2370" si="220">(((I2307/60)/60)/24)+DATE(1970,1,1)</f>
        <v>41859.75</v>
      </c>
      <c r="T2307" s="11">
        <f t="shared" ref="T2307:T2370" si="221">(((J2307/60)/60)/24)+DATE(1970,1,1)</f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40978.16815972222</v>
      </c>
      <c r="T2308" s="11">
        <f t="shared" si="221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41034.802407407406</v>
      </c>
      <c r="T2309" s="11">
        <f t="shared" si="221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41880.041666666664</v>
      </c>
      <c r="T2310" s="11">
        <f t="shared" si="221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41342.987696759257</v>
      </c>
      <c r="T2311" s="11">
        <f t="shared" si="221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41354.752488425926</v>
      </c>
      <c r="T2312" s="11">
        <f t="shared" si="221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41766.004502314812</v>
      </c>
      <c r="T2313" s="11">
        <f t="shared" si="221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41747.958333333336</v>
      </c>
      <c r="T2314" s="11">
        <f t="shared" si="221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41032.958634259259</v>
      </c>
      <c r="T2315" s="11">
        <f t="shared" si="221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41067.551585648151</v>
      </c>
      <c r="T2316" s="11">
        <f t="shared" si="221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41034.72619212963</v>
      </c>
      <c r="T2317" s="11">
        <f t="shared" si="221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40156.76666666667</v>
      </c>
      <c r="T2318" s="11">
        <f t="shared" si="221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40224.208333333336</v>
      </c>
      <c r="T2319" s="11">
        <f t="shared" si="221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40082.165972222225</v>
      </c>
      <c r="T2320" s="11">
        <f t="shared" si="221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41623.082002314812</v>
      </c>
      <c r="T2321" s="11">
        <f t="shared" si="221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41731.775462962964</v>
      </c>
      <c r="T2322" s="11">
        <f t="shared" si="221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42829.21876157407</v>
      </c>
      <c r="T2323" s="11">
        <f t="shared" si="221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42834.853807870371</v>
      </c>
      <c r="T2324" s="11">
        <f t="shared" si="221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42814.755173611105</v>
      </c>
      <c r="T2325" s="11">
        <f t="shared" si="221"/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42820.843576388885</v>
      </c>
      <c r="T2326" s="11">
        <f t="shared" si="221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42823.980682870373</v>
      </c>
      <c r="T2327" s="11">
        <f t="shared" si="221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42855.708333333328</v>
      </c>
      <c r="T2328" s="11">
        <f t="shared" si="221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41877.917129629634</v>
      </c>
      <c r="T2329" s="11">
        <f t="shared" si="221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42169.781678240746</v>
      </c>
      <c r="T2330" s="11">
        <f t="shared" si="221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41837.624374999999</v>
      </c>
      <c r="T2331" s="11">
        <f t="shared" si="221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42363</v>
      </c>
      <c r="T2332" s="11">
        <f t="shared" si="221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41869.005671296298</v>
      </c>
      <c r="T2333" s="11">
        <f t="shared" si="221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42041.628136574072</v>
      </c>
      <c r="T2334" s="11">
        <f t="shared" si="221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41788.743055555555</v>
      </c>
      <c r="T2335" s="11">
        <f t="shared" si="221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41948.731944444444</v>
      </c>
      <c r="T2336" s="11">
        <f t="shared" si="221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41801.572256944448</v>
      </c>
      <c r="T2337" s="11">
        <f t="shared" si="221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41706.924710648149</v>
      </c>
      <c r="T2338" s="11">
        <f t="shared" si="221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41816.640543981484</v>
      </c>
      <c r="T2339" s="11">
        <f t="shared" si="221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41819.896805555552</v>
      </c>
      <c r="T2340" s="11">
        <f t="shared" si="221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42723.332638888889</v>
      </c>
      <c r="T2341" s="11">
        <f t="shared" si="221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42673.642800925925</v>
      </c>
      <c r="T2342" s="11">
        <f t="shared" si="221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42197.813703703709</v>
      </c>
      <c r="T2343" s="11">
        <f t="shared" si="221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41918.208333333336</v>
      </c>
      <c r="T2344" s="11">
        <f t="shared" si="221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42377.82430555555</v>
      </c>
      <c r="T2345" s="11">
        <f t="shared" si="221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42545.727650462963</v>
      </c>
      <c r="T2346" s="11">
        <f t="shared" si="221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42094.985416666663</v>
      </c>
      <c r="T2347" s="11">
        <f t="shared" si="221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42660.79896990741</v>
      </c>
      <c r="T2348" s="11">
        <f t="shared" si="221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42607.607361111113</v>
      </c>
      <c r="T2349" s="11">
        <f t="shared" si="221"/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42420.932152777779</v>
      </c>
      <c r="T2350" s="11">
        <f t="shared" si="221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42227.775787037041</v>
      </c>
      <c r="T2351" s="11">
        <f t="shared" si="221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42738.842245370368</v>
      </c>
      <c r="T2352" s="11">
        <f t="shared" si="221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42124.101145833338</v>
      </c>
      <c r="T2353" s="11">
        <f t="shared" si="221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42161.633703703701</v>
      </c>
      <c r="T2354" s="11">
        <f t="shared" si="221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42115.676180555558</v>
      </c>
      <c r="T2355" s="11">
        <f t="shared" si="221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42014.722916666666</v>
      </c>
      <c r="T2356" s="11">
        <f t="shared" si="221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42126.918240740735</v>
      </c>
      <c r="T2357" s="11">
        <f t="shared" si="221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42160.78361111111</v>
      </c>
      <c r="T2358" s="11">
        <f t="shared" si="221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42294.620115740734</v>
      </c>
      <c r="T2359" s="11">
        <f t="shared" si="221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42035.027083333334</v>
      </c>
      <c r="T2360" s="11">
        <f t="shared" si="221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42219.649583333332</v>
      </c>
      <c r="T2361" s="11">
        <f t="shared" si="221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42407.70694444445</v>
      </c>
      <c r="T2362" s="11">
        <f t="shared" si="221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42490.916666666672</v>
      </c>
      <c r="T2363" s="11">
        <f t="shared" si="221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41984.688310185185</v>
      </c>
      <c r="T2364" s="11">
        <f t="shared" si="221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42367.011574074073</v>
      </c>
      <c r="T2365" s="11">
        <f t="shared" si="221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42303.934675925921</v>
      </c>
      <c r="T2366" s="11">
        <f t="shared" si="221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42386.958333333328</v>
      </c>
      <c r="T2367" s="11">
        <f t="shared" si="221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42298.531631944439</v>
      </c>
      <c r="T2368" s="11">
        <f t="shared" si="221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42485.928425925929</v>
      </c>
      <c r="T2369" s="11">
        <f t="shared" si="221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42108.680150462969</v>
      </c>
      <c r="T2370" s="11">
        <f t="shared" si="221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RIGHT(N2371,LEN(N2371)-LEN(Q2371)-1)</f>
        <v>web</v>
      </c>
      <c r="S2371" s="11">
        <f t="shared" ref="S2371:S2434" si="226">(((I2371/60)/60)/24)+DATE(1970,1,1)</f>
        <v>42410.812627314815</v>
      </c>
      <c r="T2371" s="11">
        <f t="shared" ref="T2371:T2434" si="227">(((J2371/60)/60)/24)+DATE(1970,1,1)</f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41991.18913194444</v>
      </c>
      <c r="T2372" s="11">
        <f t="shared" si="227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42180.777731481481</v>
      </c>
      <c r="T2373" s="11">
        <f t="shared" si="227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42118.069108796291</v>
      </c>
      <c r="T2374" s="11">
        <f t="shared" si="227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42245.662314814821</v>
      </c>
      <c r="T2375" s="11">
        <f t="shared" si="227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42047.843287037031</v>
      </c>
      <c r="T2376" s="11">
        <f t="shared" si="227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42622.836076388892</v>
      </c>
      <c r="T2377" s="11">
        <f t="shared" si="227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42348.925532407404</v>
      </c>
      <c r="T2378" s="11">
        <f t="shared" si="227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42699.911840277782</v>
      </c>
      <c r="T2379" s="11">
        <f t="shared" si="227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42242.013078703705</v>
      </c>
      <c r="T2380" s="11">
        <f t="shared" si="227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42282.016388888893</v>
      </c>
      <c r="T2381" s="11">
        <f t="shared" si="227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42278.793310185181</v>
      </c>
      <c r="T2382" s="11">
        <f t="shared" si="227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42104.935740740737</v>
      </c>
      <c r="T2383" s="11">
        <f t="shared" si="227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42220.187534722223</v>
      </c>
      <c r="T2384" s="11">
        <f t="shared" si="227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42057.056793981479</v>
      </c>
      <c r="T2385" s="11">
        <f t="shared" si="227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41957.109293981484</v>
      </c>
      <c r="T2386" s="11">
        <f t="shared" si="227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42221.70175925926</v>
      </c>
      <c r="T2387" s="11">
        <f t="shared" si="227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42014.838240740741</v>
      </c>
      <c r="T2388" s="11">
        <f t="shared" si="227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42573.626620370371</v>
      </c>
      <c r="T2389" s="11">
        <f t="shared" si="227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42019.811805555553</v>
      </c>
      <c r="T2390" s="11">
        <f t="shared" si="227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42210.915972222225</v>
      </c>
      <c r="T2391" s="11">
        <f t="shared" si="227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42008.262314814812</v>
      </c>
      <c r="T2392" s="11">
        <f t="shared" si="227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42094.752824074079</v>
      </c>
      <c r="T2393" s="11">
        <f t="shared" si="227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42306.120636574073</v>
      </c>
      <c r="T2394" s="11">
        <f t="shared" si="227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42224.648344907408</v>
      </c>
      <c r="T2395" s="11">
        <f t="shared" si="227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42061.362187499995</v>
      </c>
      <c r="T2396" s="11">
        <f t="shared" si="227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42745.372916666667</v>
      </c>
      <c r="T2397" s="11">
        <f t="shared" si="227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42292.849050925928</v>
      </c>
      <c r="T2398" s="11">
        <f t="shared" si="227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42006.88490740741</v>
      </c>
      <c r="T2399" s="11">
        <f t="shared" si="227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42187.916481481487</v>
      </c>
      <c r="T2400" s="11">
        <f t="shared" si="227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41991.853078703702</v>
      </c>
      <c r="T2401" s="11">
        <f t="shared" si="227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42474.268101851849</v>
      </c>
      <c r="T2402" s="11">
        <f t="shared" si="227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42434.822870370372</v>
      </c>
      <c r="T2403" s="11">
        <f t="shared" si="227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42137.679756944446</v>
      </c>
      <c r="T2404" s="11">
        <f t="shared" si="227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42459.840949074074</v>
      </c>
      <c r="T2405" s="11">
        <f t="shared" si="227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42372.03943287037</v>
      </c>
      <c r="T2406" s="11">
        <f t="shared" si="227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42616.585358796292</v>
      </c>
      <c r="T2407" s="11">
        <f t="shared" si="227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42023.110995370371</v>
      </c>
      <c r="T2408" s="11">
        <f t="shared" si="227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42105.25</v>
      </c>
      <c r="T2409" s="11">
        <f t="shared" si="227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41949.182372685187</v>
      </c>
      <c r="T2410" s="11">
        <f t="shared" si="227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42234.875868055555</v>
      </c>
      <c r="T2411" s="11">
        <f t="shared" si="227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42254.408275462964</v>
      </c>
      <c r="T2412" s="11">
        <f t="shared" si="227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42241.732430555552</v>
      </c>
      <c r="T2413" s="11">
        <f t="shared" si="227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42700.778622685189</v>
      </c>
      <c r="T2414" s="11">
        <f t="shared" si="227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41790.979166666664</v>
      </c>
      <c r="T2415" s="11">
        <f t="shared" si="227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42238.165972222225</v>
      </c>
      <c r="T2416" s="11">
        <f t="shared" si="227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42566.862800925926</v>
      </c>
      <c r="T2417" s="11">
        <f t="shared" si="227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42077.625</v>
      </c>
      <c r="T2418" s="11">
        <f t="shared" si="227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41861.884108796294</v>
      </c>
      <c r="T2419" s="11">
        <f t="shared" si="227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42087.815324074079</v>
      </c>
      <c r="T2420" s="11">
        <f t="shared" si="227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42053.738298611104</v>
      </c>
      <c r="T2421" s="11">
        <f t="shared" si="227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41953.070543981477</v>
      </c>
      <c r="T2422" s="11">
        <f t="shared" si="227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42056.687453703707</v>
      </c>
      <c r="T2423" s="11">
        <f t="shared" si="227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42074.683287037042</v>
      </c>
      <c r="T2424" s="11">
        <f t="shared" si="227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42004.704745370371</v>
      </c>
      <c r="T2425" s="11">
        <f t="shared" si="227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41939.892453703702</v>
      </c>
      <c r="T2426" s="11">
        <f t="shared" si="227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42517.919444444444</v>
      </c>
      <c r="T2427" s="11">
        <f t="shared" si="227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42224.170046296291</v>
      </c>
      <c r="T2428" s="11">
        <f t="shared" si="227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42452.277002314819</v>
      </c>
      <c r="T2429" s="11">
        <f t="shared" si="227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42075.742488425924</v>
      </c>
      <c r="T2430" s="11">
        <f t="shared" si="227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42771.697222222225</v>
      </c>
      <c r="T2431" s="11">
        <f t="shared" si="227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42412.130833333329</v>
      </c>
      <c r="T2432" s="11">
        <f t="shared" si="227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42549.099687499998</v>
      </c>
      <c r="T2433" s="11">
        <f t="shared" si="227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42071.218715277777</v>
      </c>
      <c r="T2434" s="11">
        <f t="shared" si="227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RIGHT(N2435,LEN(N2435)-LEN(Q2435)-1)</f>
        <v>food trucks</v>
      </c>
      <c r="S2435" s="11">
        <f t="shared" ref="S2435:S2498" si="232">(((I2435/60)/60)/24)+DATE(1970,1,1)</f>
        <v>42427.89980324074</v>
      </c>
      <c r="T2435" s="11">
        <f t="shared" ref="T2435:T2498" si="233">(((J2435/60)/60)/24)+DATE(1970,1,1)</f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42220.18604166666</v>
      </c>
      <c r="T2436" s="11">
        <f t="shared" si="233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42282.277615740735</v>
      </c>
      <c r="T2437" s="11">
        <f t="shared" si="233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42398.615393518514</v>
      </c>
      <c r="T2438" s="11">
        <f t="shared" si="233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42080.75</v>
      </c>
      <c r="T2439" s="11">
        <f t="shared" si="233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42345.956736111111</v>
      </c>
      <c r="T2440" s="11">
        <f t="shared" si="233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42295.818622685183</v>
      </c>
      <c r="T2441" s="11">
        <f t="shared" si="233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42413.899456018517</v>
      </c>
      <c r="T2442" s="11">
        <f t="shared" si="233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42208.207638888889</v>
      </c>
      <c r="T2443" s="11">
        <f t="shared" si="233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42082.625324074077</v>
      </c>
      <c r="T2444" s="11">
        <f t="shared" si="233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41866.625254629631</v>
      </c>
      <c r="T2445" s="11">
        <f t="shared" si="233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42515.754525462966</v>
      </c>
      <c r="T2446" s="11">
        <f t="shared" si="233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42273.190057870372</v>
      </c>
      <c r="T2447" s="11">
        <f t="shared" si="233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42700.64434027778</v>
      </c>
      <c r="T2448" s="11">
        <f t="shared" si="233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42686.166666666672</v>
      </c>
      <c r="T2449" s="11">
        <f t="shared" si="233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42613.233333333337</v>
      </c>
      <c r="T2450" s="11">
        <f t="shared" si="233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41973.184201388889</v>
      </c>
      <c r="T2451" s="11">
        <f t="shared" si="233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41940.132638888892</v>
      </c>
      <c r="T2452" s="11">
        <f t="shared" si="233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42799.908449074079</v>
      </c>
      <c r="T2453" s="11">
        <f t="shared" si="233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42367.958333333328</v>
      </c>
      <c r="T2454" s="11">
        <f t="shared" si="233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42768.692233796297</v>
      </c>
      <c r="T2455" s="11">
        <f t="shared" si="233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42805.201481481476</v>
      </c>
      <c r="T2456" s="11">
        <f t="shared" si="233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42480.781828703708</v>
      </c>
      <c r="T2457" s="11">
        <f t="shared" si="233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42791.961099537039</v>
      </c>
      <c r="T2458" s="11">
        <f t="shared" si="233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42453.560833333337</v>
      </c>
      <c r="T2459" s="11">
        <f t="shared" si="233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42530.791666666672</v>
      </c>
      <c r="T2460" s="11">
        <f t="shared" si="233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42452.595891203702</v>
      </c>
      <c r="T2461" s="11">
        <f t="shared" si="233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42738.178472222222</v>
      </c>
      <c r="T2462" s="11">
        <f t="shared" si="233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40817.125</v>
      </c>
      <c r="T2463" s="11">
        <f t="shared" si="233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41109.186296296299</v>
      </c>
      <c r="T2464" s="11">
        <f t="shared" si="233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41380.791666666664</v>
      </c>
      <c r="T2465" s="11">
        <f t="shared" si="233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42277.811805555553</v>
      </c>
      <c r="T2466" s="11">
        <f t="shared" si="233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41175.719305555554</v>
      </c>
      <c r="T2467" s="11">
        <f t="shared" si="233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41403.102465277778</v>
      </c>
      <c r="T2468" s="11">
        <f t="shared" si="233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41039.708333333336</v>
      </c>
      <c r="T2469" s="11">
        <f t="shared" si="233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41210.208333333336</v>
      </c>
      <c r="T2470" s="11">
        <f t="shared" si="233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40582.429733796293</v>
      </c>
      <c r="T2471" s="11">
        <f t="shared" si="233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41053.07471064815</v>
      </c>
      <c r="T2472" s="11">
        <f t="shared" si="233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40933.992962962962</v>
      </c>
      <c r="T2473" s="11">
        <f t="shared" si="233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40425.043749999997</v>
      </c>
      <c r="T2474" s="11">
        <f t="shared" si="233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41223.790150462963</v>
      </c>
      <c r="T2475" s="11">
        <f t="shared" si="233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40462.011296296296</v>
      </c>
      <c r="T2476" s="11">
        <f t="shared" si="233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40369.916666666664</v>
      </c>
      <c r="T2477" s="11">
        <f t="shared" si="233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41946.370023148149</v>
      </c>
      <c r="T2478" s="11">
        <f t="shared" si="233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41133.691493055558</v>
      </c>
      <c r="T2479" s="11">
        <f t="shared" si="233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41287.950381944444</v>
      </c>
      <c r="T2480" s="11">
        <f t="shared" si="233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41118.083333333336</v>
      </c>
      <c r="T2481" s="11">
        <f t="shared" si="233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42287.936157407406</v>
      </c>
      <c r="T2482" s="11">
        <f t="shared" si="233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41029.645925925928</v>
      </c>
      <c r="T2483" s="11">
        <f t="shared" si="233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40756.782210648147</v>
      </c>
      <c r="T2484" s="11">
        <f t="shared" si="233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41030.708368055559</v>
      </c>
      <c r="T2485" s="11">
        <f t="shared" si="233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40801.916701388887</v>
      </c>
      <c r="T2486" s="11">
        <f t="shared" si="233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40828.998599537037</v>
      </c>
      <c r="T2487" s="11">
        <f t="shared" si="233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41021.708055555559</v>
      </c>
      <c r="T2488" s="11">
        <f t="shared" si="233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41056.083298611113</v>
      </c>
      <c r="T2489" s="11">
        <f t="shared" si="233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40863.674861111111</v>
      </c>
      <c r="T2490" s="11">
        <f t="shared" si="233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41403.690266203703</v>
      </c>
      <c r="T2491" s="11">
        <f t="shared" si="233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41083.227731481478</v>
      </c>
      <c r="T2492" s="11">
        <f t="shared" si="233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40559.07708333333</v>
      </c>
      <c r="T2493" s="11">
        <f t="shared" si="233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41076.415972222225</v>
      </c>
      <c r="T2494" s="11">
        <f t="shared" si="233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41393.168287037035</v>
      </c>
      <c r="T2495" s="11">
        <f t="shared" si="233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41052.645185185182</v>
      </c>
      <c r="T2496" s="11">
        <f t="shared" si="233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41066.946469907409</v>
      </c>
      <c r="T2497" s="11">
        <f t="shared" si="233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41362.954768518517</v>
      </c>
      <c r="T2498" s="11">
        <f t="shared" si="233"/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RIGHT(N2499,LEN(N2499)-LEN(Q2499)-1)</f>
        <v>indie rock</v>
      </c>
      <c r="S2499" s="11">
        <f t="shared" ref="S2499:S2562" si="238">(((I2499/60)/60)/24)+DATE(1970,1,1)</f>
        <v>40760.878912037035</v>
      </c>
      <c r="T2499" s="11">
        <f t="shared" ref="T2499:T2562" si="239">(((J2499/60)/60)/24)+DATE(1970,1,1)</f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42031.967442129629</v>
      </c>
      <c r="T2500" s="11">
        <f t="shared" si="239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41274.75</v>
      </c>
      <c r="T2501" s="11">
        <f t="shared" si="239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41083.772858796299</v>
      </c>
      <c r="T2502" s="11">
        <f t="shared" si="239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42274.776666666665</v>
      </c>
      <c r="T2503" s="11">
        <f t="shared" si="239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41903.825439814813</v>
      </c>
      <c r="T2504" s="11">
        <f t="shared" si="239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42528.879166666666</v>
      </c>
      <c r="T2505" s="11">
        <f t="shared" si="239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41958.057106481487</v>
      </c>
      <c r="T2506" s="11">
        <f t="shared" si="239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42077.014074074075</v>
      </c>
      <c r="T2507" s="11">
        <f t="shared" si="239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42280.875</v>
      </c>
      <c r="T2508" s="11">
        <f t="shared" si="239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42135.072962962964</v>
      </c>
      <c r="T2509" s="11">
        <f t="shared" si="239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41865.951782407406</v>
      </c>
      <c r="T2510" s="11">
        <f t="shared" si="239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42114.767928240741</v>
      </c>
      <c r="T2511" s="11">
        <f t="shared" si="239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42138.997361111105</v>
      </c>
      <c r="T2512" s="11">
        <f t="shared" si="239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42401.446909722217</v>
      </c>
      <c r="T2513" s="11">
        <f t="shared" si="239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41986.876863425925</v>
      </c>
      <c r="T2514" s="11">
        <f t="shared" si="239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42792.00681712963</v>
      </c>
      <c r="T2515" s="11">
        <f t="shared" si="239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41871.389780092592</v>
      </c>
      <c r="T2516" s="11">
        <f t="shared" si="239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42057.839733796296</v>
      </c>
      <c r="T2517" s="11">
        <f t="shared" si="239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41972.6950462963</v>
      </c>
      <c r="T2518" s="11">
        <f t="shared" si="239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42082.760763888888</v>
      </c>
      <c r="T2519" s="11">
        <f t="shared" si="239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41956.722546296296</v>
      </c>
      <c r="T2520" s="11">
        <f t="shared" si="239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41839.155138888891</v>
      </c>
      <c r="T2521" s="11">
        <f t="shared" si="239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42658.806249999994</v>
      </c>
      <c r="T2522" s="11">
        <f t="shared" si="239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42290.967835648145</v>
      </c>
      <c r="T2523" s="11">
        <f t="shared" si="239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42482.619444444441</v>
      </c>
      <c r="T2524" s="11">
        <f t="shared" si="239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41961.017268518524</v>
      </c>
      <c r="T2525" s="11">
        <f t="shared" si="239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41994.1875</v>
      </c>
      <c r="T2526" s="11">
        <f t="shared" si="239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41088.844571759262</v>
      </c>
      <c r="T2527" s="11">
        <f t="shared" si="239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41981.207638888889</v>
      </c>
      <c r="T2528" s="11">
        <f t="shared" si="239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41565.165972222225</v>
      </c>
      <c r="T2529" s="11">
        <f t="shared" si="239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42236.458333333328</v>
      </c>
      <c r="T2530" s="11">
        <f t="shared" si="239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40993.0390625</v>
      </c>
      <c r="T2531" s="11">
        <f t="shared" si="239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42114.201388888891</v>
      </c>
      <c r="T2532" s="11">
        <f t="shared" si="239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42231.165972222225</v>
      </c>
      <c r="T2533" s="11">
        <f t="shared" si="239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41137.849143518521</v>
      </c>
      <c r="T2534" s="11">
        <f t="shared" si="239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41334.750787037039</v>
      </c>
      <c r="T2535" s="11">
        <f t="shared" si="239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40179.25</v>
      </c>
      <c r="T2536" s="11">
        <f t="shared" si="239"/>
        <v>40127.700370370374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41974.832696759258</v>
      </c>
      <c r="T2537" s="11">
        <f t="shared" si="239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41485.106087962966</v>
      </c>
      <c r="T2538" s="11">
        <f t="shared" si="239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40756.648784722223</v>
      </c>
      <c r="T2539" s="11">
        <f t="shared" si="239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41329.207638888889</v>
      </c>
      <c r="T2540" s="11">
        <f t="shared" si="239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42037.902222222227</v>
      </c>
      <c r="T2541" s="11">
        <f t="shared" si="239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40845.675011574072</v>
      </c>
      <c r="T2542" s="11">
        <f t="shared" si="239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41543.449282407404</v>
      </c>
      <c r="T2543" s="11">
        <f t="shared" si="239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41548.165972222225</v>
      </c>
      <c r="T2544" s="11">
        <f t="shared" si="239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40545.125</v>
      </c>
      <c r="T2545" s="11">
        <f t="shared" si="239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41098.520474537036</v>
      </c>
      <c r="T2546" s="11">
        <f t="shared" si="239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42062.020833333328</v>
      </c>
      <c r="T2547" s="11">
        <f t="shared" si="239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41552.208333333336</v>
      </c>
      <c r="T2548" s="11">
        <f t="shared" si="239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41003.731516203705</v>
      </c>
      <c r="T2549" s="11">
        <f t="shared" si="239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42643.185416666667</v>
      </c>
      <c r="T2550" s="11">
        <f t="shared" si="239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41425.708333333336</v>
      </c>
      <c r="T2551" s="11">
        <f t="shared" si="239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42285.165972222225</v>
      </c>
      <c r="T2552" s="11">
        <f t="shared" si="239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40989.866666666669</v>
      </c>
      <c r="T2553" s="11">
        <f t="shared" si="239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42799.809965277775</v>
      </c>
      <c r="T2554" s="11">
        <f t="shared" si="239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41173.199155092596</v>
      </c>
      <c r="T2555" s="11">
        <f t="shared" si="239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42156.165972222225</v>
      </c>
      <c r="T2556" s="11">
        <f t="shared" si="239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41057.655011574076</v>
      </c>
      <c r="T2557" s="11">
        <f t="shared" si="239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41267.991400462961</v>
      </c>
      <c r="T2558" s="11">
        <f t="shared" si="239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41774.745208333334</v>
      </c>
      <c r="T2559" s="11">
        <f t="shared" si="239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42125.582638888889</v>
      </c>
      <c r="T2560" s="11">
        <f t="shared" si="239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40862.817361111112</v>
      </c>
      <c r="T2561" s="11">
        <f t="shared" si="239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42069.951087962967</v>
      </c>
      <c r="T2562" s="11">
        <f t="shared" si="239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RIGHT(N2563,LEN(N2563)-LEN(Q2563)-1)</f>
        <v>food trucks</v>
      </c>
      <c r="S2563" s="11">
        <f t="shared" ref="S2563:S2626" si="244">(((I2563/60)/60)/24)+DATE(1970,1,1)</f>
        <v>42290.528807870374</v>
      </c>
      <c r="T2563" s="11">
        <f t="shared" ref="T2563:T2626" si="245">(((J2563/60)/60)/24)+DATE(1970,1,1)</f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42654.524756944447</v>
      </c>
      <c r="T2564" s="11">
        <f t="shared" si="245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42215.139479166668</v>
      </c>
      <c r="T2565" s="11">
        <f t="shared" si="245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41852.040497685186</v>
      </c>
      <c r="T2566" s="11">
        <f t="shared" si="245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42499.868055555555</v>
      </c>
      <c r="T2567" s="11">
        <f t="shared" si="245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41872.980879629627</v>
      </c>
      <c r="T2568" s="11">
        <f t="shared" si="245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42117.878912037035</v>
      </c>
      <c r="T2569" s="11">
        <f t="shared" si="245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42614.666597222225</v>
      </c>
      <c r="T2570" s="11">
        <f t="shared" si="245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42264.105462962965</v>
      </c>
      <c r="T2571" s="11">
        <f t="shared" si="245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42774.903182870374</v>
      </c>
      <c r="T2572" s="11">
        <f t="shared" si="245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42509.341678240744</v>
      </c>
      <c r="T2573" s="11">
        <f t="shared" si="245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42107.119409722218</v>
      </c>
      <c r="T2574" s="11">
        <f t="shared" si="245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41874.592002314814</v>
      </c>
      <c r="T2575" s="11">
        <f t="shared" si="245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42508.825752314813</v>
      </c>
      <c r="T2576" s="11">
        <f t="shared" si="245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42016.108726851846</v>
      </c>
      <c r="T2577" s="11">
        <f t="shared" si="245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42104.968136574069</v>
      </c>
      <c r="T2578" s="11">
        <f t="shared" si="245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41855.820567129631</v>
      </c>
      <c r="T2579" s="11">
        <f t="shared" si="245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42286.708333333328</v>
      </c>
      <c r="T2580" s="11">
        <f t="shared" si="245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41897.829895833333</v>
      </c>
      <c r="T2581" s="11">
        <f t="shared" si="245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42140.125</v>
      </c>
      <c r="T2582" s="11">
        <f t="shared" si="245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42324.670115740737</v>
      </c>
      <c r="T2583" s="11">
        <f t="shared" si="245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42672.988819444443</v>
      </c>
      <c r="T2584" s="11">
        <f t="shared" si="245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42079.727777777778</v>
      </c>
      <c r="T2585" s="11">
        <f t="shared" si="245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42170.173252314817</v>
      </c>
      <c r="T2586" s="11">
        <f t="shared" si="245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41825.963333333333</v>
      </c>
      <c r="T2587" s="11">
        <f t="shared" si="245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42363.330277777779</v>
      </c>
      <c r="T2588" s="11">
        <f t="shared" si="245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42368.675381944442</v>
      </c>
      <c r="T2589" s="11">
        <f t="shared" si="245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42094.551388888889</v>
      </c>
      <c r="T2590" s="11">
        <f t="shared" si="245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42452.494525462964</v>
      </c>
      <c r="T2591" s="11">
        <f t="shared" si="245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42395.589085648149</v>
      </c>
      <c r="T2592" s="11">
        <f t="shared" si="245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42442.864861111113</v>
      </c>
      <c r="T2593" s="11">
        <f t="shared" si="245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41917.801168981481</v>
      </c>
      <c r="T2594" s="11">
        <f t="shared" si="245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42119.84520833334</v>
      </c>
      <c r="T2595" s="11">
        <f t="shared" si="245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41858.967916666668</v>
      </c>
      <c r="T2596" s="11">
        <f t="shared" si="245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42790.244212962964</v>
      </c>
      <c r="T2597" s="11">
        <f t="shared" si="245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41858.664456018516</v>
      </c>
      <c r="T2598" s="11">
        <f t="shared" si="245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42540.341631944444</v>
      </c>
      <c r="T2599" s="11">
        <f t="shared" si="245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42270.840289351851</v>
      </c>
      <c r="T2600" s="11">
        <f t="shared" si="245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41854.754016203704</v>
      </c>
      <c r="T2601" s="11">
        <f t="shared" si="245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42454.858796296292</v>
      </c>
      <c r="T2602" s="11">
        <f t="shared" si="245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41165.165972222225</v>
      </c>
      <c r="T2603" s="11">
        <f t="shared" si="245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41955.888888888891</v>
      </c>
      <c r="T2604" s="11">
        <f t="shared" si="245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41631.912662037037</v>
      </c>
      <c r="T2605" s="11">
        <f t="shared" si="245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41028.051192129627</v>
      </c>
      <c r="T2606" s="11">
        <f t="shared" si="245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42538.541550925926</v>
      </c>
      <c r="T2607" s="11">
        <f t="shared" si="245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41758.712754629632</v>
      </c>
      <c r="T2608" s="11">
        <f t="shared" si="245"/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42228.083333333328</v>
      </c>
      <c r="T2609" s="11">
        <f t="shared" si="245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42809</v>
      </c>
      <c r="T2610" s="11">
        <f t="shared" si="245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41105.237858796296</v>
      </c>
      <c r="T2611" s="11">
        <f t="shared" si="245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42604.290972222225</v>
      </c>
      <c r="T2612" s="11">
        <f t="shared" si="245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42737.957638888889</v>
      </c>
      <c r="T2613" s="11">
        <f t="shared" si="245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42013.143171296295</v>
      </c>
      <c r="T2614" s="11">
        <f t="shared" si="245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41173.81821759259</v>
      </c>
      <c r="T2615" s="11">
        <f t="shared" si="245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41759.208333333336</v>
      </c>
      <c r="T2616" s="11">
        <f t="shared" si="245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42490.5</v>
      </c>
      <c r="T2617" s="11">
        <f t="shared" si="245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42241.99454861111</v>
      </c>
      <c r="T2618" s="11">
        <f t="shared" si="245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41932.874432870369</v>
      </c>
      <c r="T2619" s="11">
        <f t="shared" si="245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42339.834039351852</v>
      </c>
      <c r="T2620" s="11">
        <f t="shared" si="245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42300.458333333328</v>
      </c>
      <c r="T2621" s="11">
        <f t="shared" si="245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42288.041666666672</v>
      </c>
      <c r="T2622" s="11">
        <f t="shared" si="245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42145.74754629629</v>
      </c>
      <c r="T2623" s="11">
        <f t="shared" si="245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42734.74324074074</v>
      </c>
      <c r="T2624" s="11">
        <f t="shared" si="245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42706.256550925929</v>
      </c>
      <c r="T2625" s="11">
        <f t="shared" si="245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41165.42155092593</v>
      </c>
      <c r="T2626" s="11">
        <f t="shared" si="245"/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RIGHT(N2627,LEN(N2627)-LEN(Q2627)-1)</f>
        <v>space exploration</v>
      </c>
      <c r="S2627" s="11">
        <f t="shared" ref="S2627:S2690" si="250">(((I2627/60)/60)/24)+DATE(1970,1,1)</f>
        <v>42683.851944444439</v>
      </c>
      <c r="T2627" s="11">
        <f t="shared" ref="T2627:T2690" si="251">(((J2627/60)/60)/24)+DATE(1970,1,1)</f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42158.628113425926</v>
      </c>
      <c r="T2628" s="11">
        <f t="shared" si="251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42334.871076388896</v>
      </c>
      <c r="T2629" s="11">
        <f t="shared" si="251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41973.966053240743</v>
      </c>
      <c r="T2630" s="11">
        <f t="shared" si="251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42138.538449074069</v>
      </c>
      <c r="T2631" s="11">
        <f t="shared" si="251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42551.416666666672</v>
      </c>
      <c r="T2632" s="11">
        <f t="shared" si="251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42246.169293981482</v>
      </c>
      <c r="T2633" s="11">
        <f t="shared" si="251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42519.061793981484</v>
      </c>
      <c r="T2634" s="11">
        <f t="shared" si="251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41697.958333333336</v>
      </c>
      <c r="T2635" s="11">
        <f t="shared" si="251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42642.656493055561</v>
      </c>
      <c r="T2636" s="11">
        <f t="shared" si="251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42072.909270833334</v>
      </c>
      <c r="T2637" s="11">
        <f t="shared" si="251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42659.041666666672</v>
      </c>
      <c r="T2638" s="11">
        <f t="shared" si="251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42655.549479166672</v>
      </c>
      <c r="T2639" s="11">
        <f t="shared" si="251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42019.913136574076</v>
      </c>
      <c r="T2640" s="11">
        <f t="shared" si="251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42054.86513888889</v>
      </c>
      <c r="T2641" s="11">
        <f t="shared" si="251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42163.160578703704</v>
      </c>
      <c r="T2642" s="11">
        <f t="shared" si="251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41897.839583333334</v>
      </c>
      <c r="T2643" s="11">
        <f t="shared" si="251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42566.289583333331</v>
      </c>
      <c r="T2644" s="11">
        <f t="shared" si="251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42725.332638888889</v>
      </c>
      <c r="T2645" s="11">
        <f t="shared" si="251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42804.792071759264</v>
      </c>
      <c r="T2646" s="11">
        <f t="shared" si="251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41951.884293981479</v>
      </c>
      <c r="T2647" s="11">
        <f t="shared" si="251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42256.313298611116</v>
      </c>
      <c r="T2648" s="11">
        <f t="shared" si="251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42230.261793981481</v>
      </c>
      <c r="T2649" s="11">
        <f t="shared" si="251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42438.714814814812</v>
      </c>
      <c r="T2650" s="11">
        <f t="shared" si="251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42401.99700231482</v>
      </c>
      <c r="T2651" s="11">
        <f t="shared" si="251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42725.624340277776</v>
      </c>
      <c r="T2652" s="11">
        <f t="shared" si="251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42355.805659722217</v>
      </c>
      <c r="T2653" s="11">
        <f t="shared" si="251"/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41983.158854166672</v>
      </c>
      <c r="T2654" s="11">
        <f t="shared" si="251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41803.166666666664</v>
      </c>
      <c r="T2655" s="11">
        <f t="shared" si="251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42115.559328703705</v>
      </c>
      <c r="T2656" s="11">
        <f t="shared" si="251"/>
        <v>42055.600995370376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42409.833333333328</v>
      </c>
      <c r="T2657" s="11">
        <f t="shared" si="251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42806.791666666672</v>
      </c>
      <c r="T2658" s="11">
        <f t="shared" si="251"/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42585.0625</v>
      </c>
      <c r="T2659" s="11">
        <f t="shared" si="251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42581.884189814817</v>
      </c>
      <c r="T2660" s="11">
        <f t="shared" si="251"/>
        <v>42551.884189814817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42112.069560185191</v>
      </c>
      <c r="T2661" s="11">
        <f t="shared" si="251"/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42332.754837962959</v>
      </c>
      <c r="T2662" s="11">
        <f t="shared" si="251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41572.958449074074</v>
      </c>
      <c r="T2663" s="11">
        <f t="shared" si="251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42237.746678240743</v>
      </c>
      <c r="T2664" s="11">
        <f t="shared" si="251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42251.625</v>
      </c>
      <c r="T2665" s="11">
        <f t="shared" si="251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42347.290972222225</v>
      </c>
      <c r="T2666" s="11">
        <f t="shared" si="251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42128.895532407405</v>
      </c>
      <c r="T2667" s="11">
        <f t="shared" si="251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42272.875</v>
      </c>
      <c r="T2668" s="11">
        <f t="shared" si="251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42410.926111111112</v>
      </c>
      <c r="T2669" s="11">
        <f t="shared" si="251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42317.60555555555</v>
      </c>
      <c r="T2670" s="11">
        <f t="shared" si="251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42379.035833333335</v>
      </c>
      <c r="T2671" s="11">
        <f t="shared" si="251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41849.020601851851</v>
      </c>
      <c r="T2672" s="11">
        <f t="shared" si="251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41992.818055555559</v>
      </c>
      <c r="T2673" s="11">
        <f t="shared" si="251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42366.25</v>
      </c>
      <c r="T2674" s="11">
        <f t="shared" si="251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41941.947916666664</v>
      </c>
      <c r="T2675" s="11">
        <f t="shared" si="251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42556.207638888889</v>
      </c>
      <c r="T2676" s="11">
        <f t="shared" si="251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41953.899178240739</v>
      </c>
      <c r="T2677" s="11">
        <f t="shared" si="251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42512.624699074076</v>
      </c>
      <c r="T2678" s="11">
        <f t="shared" si="251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41823.029432870368</v>
      </c>
      <c r="T2679" s="11">
        <f t="shared" si="251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42271.798206018517</v>
      </c>
      <c r="T2680" s="11">
        <f t="shared" si="251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42063.001087962963</v>
      </c>
      <c r="T2681" s="11">
        <f t="shared" si="251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42466.170034722221</v>
      </c>
      <c r="T2682" s="11">
        <f t="shared" si="251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41830.895254629628</v>
      </c>
      <c r="T2683" s="11">
        <f t="shared" si="251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41965.249305555553</v>
      </c>
      <c r="T2684" s="11">
        <f t="shared" si="251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42064.75509259259</v>
      </c>
      <c r="T2685" s="11">
        <f t="shared" si="251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41860.914641203701</v>
      </c>
      <c r="T2686" s="11">
        <f t="shared" si="251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42121.654282407413</v>
      </c>
      <c r="T2687" s="11">
        <f t="shared" si="251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41912.974803240737</v>
      </c>
      <c r="T2688" s="11">
        <f t="shared" si="251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42184.64025462963</v>
      </c>
      <c r="T2689" s="11">
        <f t="shared" si="251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42059.125</v>
      </c>
      <c r="T2690" s="11">
        <f t="shared" si="251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RIGHT(N2691,LEN(N2691)-LEN(Q2691)-1)</f>
        <v>food trucks</v>
      </c>
      <c r="S2691" s="11">
        <f t="shared" ref="S2691:S2754" si="256">(((I2691/60)/60)/24)+DATE(1970,1,1)</f>
        <v>42581.961689814809</v>
      </c>
      <c r="T2691" s="11">
        <f t="shared" ref="T2691:T2754" si="257">(((J2691/60)/60)/24)+DATE(1970,1,1)</f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42158.105046296296</v>
      </c>
      <c r="T2692" s="11">
        <f t="shared" si="257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42134.724039351851</v>
      </c>
      <c r="T2693" s="11">
        <f t="shared" si="257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42088.292361111111</v>
      </c>
      <c r="T2694" s="11">
        <f t="shared" si="257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41864.138495370367</v>
      </c>
      <c r="T2695" s="11">
        <f t="shared" si="257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41908.140497685185</v>
      </c>
      <c r="T2696" s="11">
        <f t="shared" si="257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42108.14025462963</v>
      </c>
      <c r="T2697" s="11">
        <f t="shared" si="257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41998.844444444447</v>
      </c>
      <c r="T2698" s="11">
        <f t="shared" si="257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42218.916666666672</v>
      </c>
      <c r="T2699" s="11">
        <f t="shared" si="257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41817.898240740738</v>
      </c>
      <c r="T2700" s="11">
        <f t="shared" si="257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41859.896562499998</v>
      </c>
      <c r="T2701" s="11">
        <f t="shared" si="257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41900.87467592593</v>
      </c>
      <c r="T2702" s="11">
        <f t="shared" si="257"/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42832.733032407406</v>
      </c>
      <c r="T2703" s="11">
        <f t="shared" si="257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42830.760150462964</v>
      </c>
      <c r="T2704" s="11">
        <f t="shared" si="257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42816.648495370369</v>
      </c>
      <c r="T2705" s="11">
        <f t="shared" si="257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42830.820763888885</v>
      </c>
      <c r="T2706" s="11">
        <f t="shared" si="257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42818.874513888892</v>
      </c>
      <c r="T2707" s="11">
        <f t="shared" si="257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41928.290972222225</v>
      </c>
      <c r="T2708" s="11">
        <f t="shared" si="257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41421.290972222225</v>
      </c>
      <c r="T2709" s="11">
        <f t="shared" si="257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42572.698217592595</v>
      </c>
      <c r="T2710" s="11">
        <f t="shared" si="257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42647.165972222225</v>
      </c>
      <c r="T2711" s="11">
        <f t="shared" si="257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41860.083333333336</v>
      </c>
      <c r="T2712" s="11">
        <f t="shared" si="257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41810.917361111111</v>
      </c>
      <c r="T2713" s="11">
        <f t="shared" si="257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41468.75</v>
      </c>
      <c r="T2714" s="11">
        <f t="shared" si="257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42362.653749999998</v>
      </c>
      <c r="T2715" s="11">
        <f t="shared" si="257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42657.958333333328</v>
      </c>
      <c r="T2716" s="11">
        <f t="shared" si="257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42421.398472222223</v>
      </c>
      <c r="T2717" s="11">
        <f t="shared" si="257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42285.333252314813</v>
      </c>
      <c r="T2718" s="11">
        <f t="shared" si="257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41979.956585648149</v>
      </c>
      <c r="T2719" s="11">
        <f t="shared" si="257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42493.958333333328</v>
      </c>
      <c r="T2720" s="11">
        <f t="shared" si="257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42477.989513888882</v>
      </c>
      <c r="T2721" s="11">
        <f t="shared" si="257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42685.507557870369</v>
      </c>
      <c r="T2722" s="11">
        <f t="shared" si="257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41523.791666666664</v>
      </c>
      <c r="T2723" s="11">
        <f t="shared" si="257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42764.857094907406</v>
      </c>
      <c r="T2724" s="11">
        <f t="shared" si="257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42004.880648148144</v>
      </c>
      <c r="T2725" s="11">
        <f t="shared" si="257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42231.32707175926</v>
      </c>
      <c r="T2726" s="11">
        <f t="shared" si="257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42795.744618055556</v>
      </c>
      <c r="T2727" s="11">
        <f t="shared" si="257"/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42482.579988425925</v>
      </c>
      <c r="T2728" s="11">
        <f t="shared" si="257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42223.676655092597</v>
      </c>
      <c r="T2729" s="11">
        <f t="shared" si="257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42368.59993055556</v>
      </c>
      <c r="T2730" s="11">
        <f t="shared" si="257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42125.240706018521</v>
      </c>
      <c r="T2731" s="11">
        <f t="shared" si="257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41386.541377314818</v>
      </c>
      <c r="T2732" s="11">
        <f t="shared" si="257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41930.166666666664</v>
      </c>
      <c r="T2733" s="11">
        <f t="shared" si="257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41422</v>
      </c>
      <c r="T2734" s="11">
        <f t="shared" si="257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42104.231180555551</v>
      </c>
      <c r="T2735" s="11">
        <f t="shared" si="257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42656.915972222225</v>
      </c>
      <c r="T2736" s="11">
        <f t="shared" si="257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41346.833333333336</v>
      </c>
      <c r="T2737" s="11">
        <f t="shared" si="257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41752.666354166664</v>
      </c>
      <c r="T2738" s="11">
        <f t="shared" si="257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41654.791666666664</v>
      </c>
      <c r="T2739" s="11">
        <f t="shared" si="257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42680.143564814818</v>
      </c>
      <c r="T2740" s="11">
        <f t="shared" si="257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41764.887928240743</v>
      </c>
      <c r="T2741" s="11">
        <f t="shared" si="257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42074.99018518519</v>
      </c>
      <c r="T2742" s="11">
        <f t="shared" si="257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41932.088194444441</v>
      </c>
      <c r="T2743" s="11">
        <f t="shared" si="257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41044.719756944447</v>
      </c>
      <c r="T2744" s="11">
        <f t="shared" si="257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42662.328784722224</v>
      </c>
      <c r="T2745" s="11">
        <f t="shared" si="257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40968.062476851854</v>
      </c>
      <c r="T2746" s="11">
        <f t="shared" si="257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41104.988055555557</v>
      </c>
      <c r="T2747" s="11">
        <f t="shared" si="257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41880.781377314815</v>
      </c>
      <c r="T2748" s="11">
        <f t="shared" si="257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41076.131944444445</v>
      </c>
      <c r="T2749" s="11">
        <f t="shared" si="257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42615.7106712963</v>
      </c>
      <c r="T2750" s="11">
        <f t="shared" si="257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42098.757372685184</v>
      </c>
      <c r="T2751" s="11">
        <f t="shared" si="257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41090.833333333336</v>
      </c>
      <c r="T2752" s="11">
        <f t="shared" si="257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41807.887060185189</v>
      </c>
      <c r="T2753" s="11">
        <f t="shared" si="257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40895.765092592592</v>
      </c>
      <c r="T2754" s="11">
        <f t="shared" si="257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RIGHT(N2755,LEN(N2755)-LEN(Q2755)-1)</f>
        <v>children's books</v>
      </c>
      <c r="S2755" s="11">
        <f t="shared" ref="S2755:S2818" si="262">(((I2755/60)/60)/24)+DATE(1970,1,1)</f>
        <v>41147.900729166664</v>
      </c>
      <c r="T2755" s="11">
        <f t="shared" ref="T2755:T2818" si="263">(((J2755/60)/60)/24)+DATE(1970,1,1)</f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41893.636006944449</v>
      </c>
      <c r="T2756" s="11">
        <f t="shared" si="263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42102.790821759263</v>
      </c>
      <c r="T2757" s="11">
        <f t="shared" si="263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41650.90047453704</v>
      </c>
      <c r="T2758" s="11">
        <f t="shared" si="263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42588.65662037037</v>
      </c>
      <c r="T2759" s="11">
        <f t="shared" si="263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42653.441932870366</v>
      </c>
      <c r="T2760" s="11">
        <f t="shared" si="263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42567.36650462963</v>
      </c>
      <c r="T2761" s="11">
        <f t="shared" si="263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41445.461319444446</v>
      </c>
      <c r="T2762" s="11">
        <f t="shared" si="263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41277.063576388886</v>
      </c>
      <c r="T2763" s="11">
        <f t="shared" si="263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40986.995312500003</v>
      </c>
      <c r="T2764" s="11">
        <f t="shared" si="263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41418.579675925925</v>
      </c>
      <c r="T2765" s="11">
        <f t="shared" si="263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41059.791666666664</v>
      </c>
      <c r="T2766" s="11">
        <f t="shared" si="263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41210.579027777778</v>
      </c>
      <c r="T2767" s="11">
        <f t="shared" si="263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40766.668032407404</v>
      </c>
      <c r="T2768" s="11">
        <f t="shared" si="263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42232.958912037036</v>
      </c>
      <c r="T2769" s="11">
        <f t="shared" si="263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40997.573182870372</v>
      </c>
      <c r="T2770" s="11">
        <f t="shared" si="263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41795.826273148145</v>
      </c>
      <c r="T2771" s="11">
        <f t="shared" si="263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41716.663541666669</v>
      </c>
      <c r="T2772" s="11">
        <f t="shared" si="263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41306.708333333336</v>
      </c>
      <c r="T2773" s="11">
        <f t="shared" si="263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41552.869143518517</v>
      </c>
      <c r="T2774" s="11">
        <f t="shared" si="263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42484.86482638889</v>
      </c>
      <c r="T2775" s="11">
        <f t="shared" si="263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41341.126481481479</v>
      </c>
      <c r="T2776" s="11">
        <f t="shared" si="263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40893.013356481482</v>
      </c>
      <c r="T2777" s="11">
        <f t="shared" si="263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42167.297175925924</v>
      </c>
      <c r="T2778" s="11">
        <f t="shared" si="263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42202.669027777782</v>
      </c>
      <c r="T2779" s="11">
        <f t="shared" si="263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41876.978078703702</v>
      </c>
      <c r="T2780" s="11">
        <f t="shared" si="263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42330.627557870372</v>
      </c>
      <c r="T2781" s="11">
        <f t="shared" si="263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42804.447777777779</v>
      </c>
      <c r="T2782" s="11">
        <f t="shared" si="263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42047.291666666672</v>
      </c>
      <c r="T2783" s="11">
        <f t="shared" si="263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42052.207638888889</v>
      </c>
      <c r="T2784" s="11">
        <f t="shared" si="263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42117.535254629634</v>
      </c>
      <c r="T2785" s="11">
        <f t="shared" si="263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41941.787534722222</v>
      </c>
      <c r="T2786" s="11">
        <f t="shared" si="263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42587.875</v>
      </c>
      <c r="T2787" s="11">
        <f t="shared" si="263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41829.569212962961</v>
      </c>
      <c r="T2788" s="11">
        <f t="shared" si="263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41838.198518518519</v>
      </c>
      <c r="T2789" s="11">
        <f t="shared" si="263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42580.701886574068</v>
      </c>
      <c r="T2790" s="11">
        <f t="shared" si="263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42075.166666666672</v>
      </c>
      <c r="T2791" s="11">
        <f t="shared" si="263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42046.938692129625</v>
      </c>
      <c r="T2792" s="11">
        <f t="shared" si="263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42622.166666666672</v>
      </c>
      <c r="T2793" s="11">
        <f t="shared" si="263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42228.231006944443</v>
      </c>
      <c r="T2794" s="11">
        <f t="shared" si="263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42206.419039351851</v>
      </c>
      <c r="T2795" s="11">
        <f t="shared" si="263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42432.791666666672</v>
      </c>
      <c r="T2796" s="11">
        <f t="shared" si="263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41796.958333333336</v>
      </c>
      <c r="T2797" s="11">
        <f t="shared" si="263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41825.528101851851</v>
      </c>
      <c r="T2798" s="11">
        <f t="shared" si="263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41828.94027777778</v>
      </c>
      <c r="T2799" s="11">
        <f t="shared" si="263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42216.666666666672</v>
      </c>
      <c r="T2800" s="11">
        <f t="shared" si="263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42538.666666666672</v>
      </c>
      <c r="T2801" s="11">
        <f t="shared" si="263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42008.552847222221</v>
      </c>
      <c r="T2802" s="11">
        <f t="shared" si="263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41922.458333333336</v>
      </c>
      <c r="T2803" s="11">
        <f t="shared" si="263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42222.64707175926</v>
      </c>
      <c r="T2804" s="11">
        <f t="shared" si="263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42201</v>
      </c>
      <c r="T2805" s="11">
        <f t="shared" si="263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41911.453587962962</v>
      </c>
      <c r="T2806" s="11">
        <f t="shared" si="263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42238.505474537036</v>
      </c>
      <c r="T2807" s="11">
        <f t="shared" si="263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42221.458333333328</v>
      </c>
      <c r="T2808" s="11">
        <f t="shared" si="263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42184.873124999998</v>
      </c>
      <c r="T2809" s="11">
        <f t="shared" si="263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42238.84646990741</v>
      </c>
      <c r="T2810" s="11">
        <f t="shared" si="263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42459.610416666663</v>
      </c>
      <c r="T2811" s="11">
        <f t="shared" si="263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41791.165972222225</v>
      </c>
      <c r="T2812" s="11">
        <f t="shared" si="263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42058.496562500004</v>
      </c>
      <c r="T2813" s="11">
        <f t="shared" si="263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42100.166666666672</v>
      </c>
      <c r="T2814" s="11">
        <f t="shared" si="263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42718.742604166662</v>
      </c>
      <c r="T2815" s="11">
        <f t="shared" si="263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42133.399479166663</v>
      </c>
      <c r="T2816" s="11">
        <f t="shared" si="263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42589.776724537034</v>
      </c>
      <c r="T2817" s="11">
        <f t="shared" si="263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42218.666666666672</v>
      </c>
      <c r="T2818" s="11">
        <f t="shared" si="263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RIGHT(N2819,LEN(N2819)-LEN(Q2819)-1)</f>
        <v>plays</v>
      </c>
      <c r="S2819" s="11">
        <f t="shared" ref="S2819:S2882" si="268">(((I2819/60)/60)/24)+DATE(1970,1,1)</f>
        <v>42063.634976851856</v>
      </c>
      <c r="T2819" s="11">
        <f t="shared" ref="T2819:T2882" si="269">(((J2819/60)/60)/24)+DATE(1970,1,1)</f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42270.598217592589</v>
      </c>
      <c r="T2820" s="11">
        <f t="shared" si="269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42169.525567129633</v>
      </c>
      <c r="T2821" s="11">
        <f t="shared" si="269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42426</v>
      </c>
      <c r="T2822" s="11">
        <f t="shared" si="269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41905.922858796301</v>
      </c>
      <c r="T2823" s="11">
        <f t="shared" si="269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42090.642268518524</v>
      </c>
      <c r="T2824" s="11">
        <f t="shared" si="269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42094.957638888889</v>
      </c>
      <c r="T2825" s="11">
        <f t="shared" si="269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42168.071527777778</v>
      </c>
      <c r="T2826" s="11">
        <f t="shared" si="269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42342.792662037042</v>
      </c>
      <c r="T2827" s="11">
        <f t="shared" si="269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42195.291666666672</v>
      </c>
      <c r="T2828" s="11">
        <f t="shared" si="269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42524.6875</v>
      </c>
      <c r="T2829" s="11">
        <f t="shared" si="269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42279.958333333328</v>
      </c>
      <c r="T2830" s="11">
        <f t="shared" si="269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42523.434236111112</v>
      </c>
      <c r="T2831" s="11">
        <f t="shared" si="269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41771.165972222225</v>
      </c>
      <c r="T2832" s="11">
        <f t="shared" si="269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42201.824884259258</v>
      </c>
      <c r="T2833" s="11">
        <f t="shared" si="269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41966.916666666672</v>
      </c>
      <c r="T2834" s="11">
        <f t="shared" si="269"/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42288.083333333328</v>
      </c>
      <c r="T2835" s="11">
        <f t="shared" si="269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42034.959837962961</v>
      </c>
      <c r="T2836" s="11">
        <f t="shared" si="269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42343</v>
      </c>
      <c r="T2837" s="11">
        <f t="shared" si="269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42784.207638888889</v>
      </c>
      <c r="T2838" s="11">
        <f t="shared" si="269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42347.950046296297</v>
      </c>
      <c r="T2839" s="11">
        <f t="shared" si="269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41864.916666666664</v>
      </c>
      <c r="T2840" s="11">
        <f t="shared" si="269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41876.207638888889</v>
      </c>
      <c r="T2841" s="11">
        <f t="shared" si="269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42081.708333333328</v>
      </c>
      <c r="T2842" s="11">
        <f t="shared" si="269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42351.781215277777</v>
      </c>
      <c r="T2843" s="11">
        <f t="shared" si="269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41811.458333333336</v>
      </c>
      <c r="T2844" s="11">
        <f t="shared" si="269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42534.166666666672</v>
      </c>
      <c r="T2845" s="11">
        <f t="shared" si="269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42739.546064814815</v>
      </c>
      <c r="T2846" s="11">
        <f t="shared" si="269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42163.016585648147</v>
      </c>
      <c r="T2847" s="11">
        <f t="shared" si="269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42153.692060185189</v>
      </c>
      <c r="T2848" s="11">
        <f t="shared" si="269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42513.806307870371</v>
      </c>
      <c r="T2849" s="11">
        <f t="shared" si="269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42153.648831018523</v>
      </c>
      <c r="T2850" s="11">
        <f t="shared" si="269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42483.428240740745</v>
      </c>
      <c r="T2851" s="11">
        <f t="shared" si="269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41888.007071759261</v>
      </c>
      <c r="T2852" s="11">
        <f t="shared" si="269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42398.970138888893</v>
      </c>
      <c r="T2853" s="11">
        <f t="shared" si="269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41811.045173611114</v>
      </c>
      <c r="T2854" s="11">
        <f t="shared" si="269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41896.190937499996</v>
      </c>
      <c r="T2855" s="11">
        <f t="shared" si="269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42131.71665509259</v>
      </c>
      <c r="T2856" s="11">
        <f t="shared" si="269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42398.981944444444</v>
      </c>
      <c r="T2857" s="11">
        <f t="shared" si="269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42224.898611111115</v>
      </c>
      <c r="T2858" s="11">
        <f t="shared" si="269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42786.75</v>
      </c>
      <c r="T2859" s="11">
        <f t="shared" si="269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41978.477777777778</v>
      </c>
      <c r="T2860" s="11">
        <f t="shared" si="269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42293.362314814818</v>
      </c>
      <c r="T2861" s="11">
        <f t="shared" si="269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42540.800648148142</v>
      </c>
      <c r="T2862" s="11">
        <f t="shared" si="269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42271.590833333335</v>
      </c>
      <c r="T2863" s="11">
        <f t="shared" si="269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41814.789687500001</v>
      </c>
      <c r="T2864" s="11">
        <f t="shared" si="269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41891.675034722226</v>
      </c>
      <c r="T2865" s="11">
        <f t="shared" si="269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42202.554166666669</v>
      </c>
      <c r="T2866" s="11">
        <f t="shared" si="269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42010.114108796297</v>
      </c>
      <c r="T2867" s="11">
        <f t="shared" si="269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42657.916666666672</v>
      </c>
      <c r="T2868" s="11">
        <f t="shared" si="269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42555.166666666672</v>
      </c>
      <c r="T2869" s="11">
        <f t="shared" si="269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42648.827013888891</v>
      </c>
      <c r="T2870" s="11">
        <f t="shared" si="269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42570.593530092592</v>
      </c>
      <c r="T2871" s="11">
        <f t="shared" si="269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41776.189409722225</v>
      </c>
      <c r="T2872" s="11">
        <f t="shared" si="269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41994.738576388889</v>
      </c>
      <c r="T2873" s="11">
        <f t="shared" si="269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42175.11618055556</v>
      </c>
      <c r="T2874" s="11">
        <f t="shared" si="269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42032.817488425921</v>
      </c>
      <c r="T2875" s="11">
        <f t="shared" si="269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42752.84474537037</v>
      </c>
      <c r="T2876" s="11">
        <f t="shared" si="269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42495.128391203703</v>
      </c>
      <c r="T2877" s="11">
        <f t="shared" si="269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42201.743969907402</v>
      </c>
      <c r="T2878" s="11">
        <f t="shared" si="269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42704.708333333328</v>
      </c>
      <c r="T2879" s="11">
        <f t="shared" si="269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42188.615682870368</v>
      </c>
      <c r="T2880" s="11">
        <f t="shared" si="269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42389.725243055553</v>
      </c>
      <c r="T2881" s="11">
        <f t="shared" si="269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42236.711805555555</v>
      </c>
      <c r="T2882" s="11">
        <f t="shared" si="269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RIGHT(N2883,LEN(N2883)-LEN(Q2883)-1)</f>
        <v>plays</v>
      </c>
      <c r="S2883" s="11">
        <f t="shared" ref="S2883:S2946" si="274">(((I2883/60)/60)/24)+DATE(1970,1,1)</f>
        <v>41976.639305555553</v>
      </c>
      <c r="T2883" s="11">
        <f t="shared" ref="T2883:T2946" si="275">(((J2883/60)/60)/24)+DATE(1970,1,1)</f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42491.596273148149</v>
      </c>
      <c r="T2884" s="11">
        <f t="shared" si="275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42406.207638888889</v>
      </c>
      <c r="T2885" s="11">
        <f t="shared" si="275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41978.727256944447</v>
      </c>
      <c r="T2886" s="11">
        <f t="shared" si="275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42077.034733796296</v>
      </c>
      <c r="T2887" s="11">
        <f t="shared" si="275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42266.165972222225</v>
      </c>
      <c r="T2888" s="11">
        <f t="shared" si="275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42015.427361111113</v>
      </c>
      <c r="T2889" s="11">
        <f t="shared" si="275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41930.207638888889</v>
      </c>
      <c r="T2890" s="11">
        <f t="shared" si="275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41880.863252314812</v>
      </c>
      <c r="T2891" s="11">
        <f t="shared" si="275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41860.125</v>
      </c>
      <c r="T2892" s="11">
        <f t="shared" si="275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42475.84175925926</v>
      </c>
      <c r="T2893" s="11">
        <f t="shared" si="275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41876.875</v>
      </c>
      <c r="T2894" s="11">
        <f t="shared" si="275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42013.083333333328</v>
      </c>
      <c r="T2895" s="11">
        <f t="shared" si="275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42097.944618055553</v>
      </c>
      <c r="T2896" s="11">
        <f t="shared" si="275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41812.875</v>
      </c>
      <c r="T2897" s="11">
        <f t="shared" si="275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42716.25</v>
      </c>
      <c r="T2898" s="11">
        <f t="shared" si="275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42288.645196759258</v>
      </c>
      <c r="T2899" s="11">
        <f t="shared" si="275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42308.664965277778</v>
      </c>
      <c r="T2900" s="11">
        <f t="shared" si="275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42575.078217592592</v>
      </c>
      <c r="T2901" s="11">
        <f t="shared" si="275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41860.234166666669</v>
      </c>
      <c r="T2902" s="11">
        <f t="shared" si="275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42042.904386574075</v>
      </c>
      <c r="T2903" s="11">
        <f t="shared" si="275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42240.439768518518</v>
      </c>
      <c r="T2904" s="11">
        <f t="shared" si="275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42256.166874999995</v>
      </c>
      <c r="T2905" s="11">
        <f t="shared" si="275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41952.5</v>
      </c>
      <c r="T2906" s="11">
        <f t="shared" si="275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42620.056863425925</v>
      </c>
      <c r="T2907" s="11">
        <f t="shared" si="275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42217.041666666672</v>
      </c>
      <c r="T2908" s="11">
        <f t="shared" si="275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42504.877743055549</v>
      </c>
      <c r="T2909" s="11">
        <f t="shared" si="275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42529.731701388882</v>
      </c>
      <c r="T2910" s="11">
        <f t="shared" si="275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41968.823611111111</v>
      </c>
      <c r="T2911" s="11">
        <f t="shared" si="275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42167.841284722221</v>
      </c>
      <c r="T2912" s="11">
        <f t="shared" si="275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42182.768819444449</v>
      </c>
      <c r="T2913" s="11">
        <f t="shared" si="275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42384.131643518514</v>
      </c>
      <c r="T2914" s="11">
        <f t="shared" si="275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41888.922905092593</v>
      </c>
      <c r="T2915" s="11">
        <f t="shared" si="275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42077.865671296298</v>
      </c>
      <c r="T2916" s="11">
        <f t="shared" si="275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42445.356365740736</v>
      </c>
      <c r="T2917" s="11">
        <f t="shared" si="275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41778.476724537039</v>
      </c>
      <c r="T2918" s="11">
        <f t="shared" si="275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42263.234340277777</v>
      </c>
      <c r="T2919" s="11">
        <f t="shared" si="275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42306.629710648151</v>
      </c>
      <c r="T2920" s="11">
        <f t="shared" si="275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41856.61954861111</v>
      </c>
      <c r="T2921" s="11">
        <f t="shared" si="275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42088.750810185185</v>
      </c>
      <c r="T2922" s="11">
        <f t="shared" si="275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41907.886620370373</v>
      </c>
      <c r="T2923" s="11">
        <f t="shared" si="275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42142.874155092592</v>
      </c>
      <c r="T2924" s="11">
        <f t="shared" si="275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42028.125</v>
      </c>
      <c r="T2925" s="11">
        <f t="shared" si="275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42133.165972222225</v>
      </c>
      <c r="T2926" s="11">
        <f t="shared" si="275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41893.584120370368</v>
      </c>
      <c r="T2927" s="11">
        <f t="shared" si="275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42058.765960648147</v>
      </c>
      <c r="T2928" s="11">
        <f t="shared" si="275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41835.208333333336</v>
      </c>
      <c r="T2929" s="11">
        <f t="shared" si="275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42433.998217592598</v>
      </c>
      <c r="T2930" s="11">
        <f t="shared" si="275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41784.564328703702</v>
      </c>
      <c r="T2931" s="11">
        <f t="shared" si="275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42131.584074074075</v>
      </c>
      <c r="T2932" s="11">
        <f t="shared" si="275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41897.255555555559</v>
      </c>
      <c r="T2933" s="11">
        <f t="shared" si="275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42056.458333333328</v>
      </c>
      <c r="T2934" s="11">
        <f t="shared" si="275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42525.956631944442</v>
      </c>
      <c r="T2935" s="11">
        <f t="shared" si="275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41805.636157407411</v>
      </c>
      <c r="T2936" s="11">
        <f t="shared" si="275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42611.708333333328</v>
      </c>
      <c r="T2937" s="11">
        <f t="shared" si="275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41925.207638888889</v>
      </c>
      <c r="T2938" s="11">
        <f t="shared" si="275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41833.457326388889</v>
      </c>
      <c r="T2939" s="11">
        <f t="shared" si="275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42034.703865740739</v>
      </c>
      <c r="T2940" s="11">
        <f t="shared" si="275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41879.041666666664</v>
      </c>
      <c r="T2941" s="11">
        <f t="shared" si="275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42022.773356481484</v>
      </c>
      <c r="T2942" s="11">
        <f t="shared" si="275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42064.960127314815</v>
      </c>
      <c r="T2943" s="11">
        <f t="shared" si="275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42354.845833333333</v>
      </c>
      <c r="T2944" s="11">
        <f t="shared" si="275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42107.129398148143</v>
      </c>
      <c r="T2945" s="11">
        <f t="shared" si="275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42162.9143287037</v>
      </c>
      <c r="T2946" s="11">
        <f t="shared" si="275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RIGHT(N2947,LEN(N2947)-LEN(Q2947)-1)</f>
        <v>spaces</v>
      </c>
      <c r="S2947" s="11">
        <f t="shared" ref="S2947:S3010" si="280">(((I2947/60)/60)/24)+DATE(1970,1,1)</f>
        <v>42148.139583333337</v>
      </c>
      <c r="T2947" s="11">
        <f t="shared" ref="T2947:T3010" si="281">(((J2947/60)/60)/24)+DATE(1970,1,1)</f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42597.531157407408</v>
      </c>
      <c r="T2948" s="11">
        <f t="shared" si="281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42698.715972222228</v>
      </c>
      <c r="T2949" s="11">
        <f t="shared" si="281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42157.649224537032</v>
      </c>
      <c r="T2950" s="11">
        <f t="shared" si="281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42327.864780092597</v>
      </c>
      <c r="T2951" s="11">
        <f t="shared" si="281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42392.36518518519</v>
      </c>
      <c r="T2952" s="11">
        <f t="shared" si="281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41917.802928240737</v>
      </c>
      <c r="T2953" s="11">
        <f t="shared" si="281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42660.166666666672</v>
      </c>
      <c r="T2954" s="11">
        <f t="shared" si="281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42285.791909722218</v>
      </c>
      <c r="T2955" s="11">
        <f t="shared" si="281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42810.541701388895</v>
      </c>
      <c r="T2956" s="11">
        <f t="shared" si="281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42171.741307870368</v>
      </c>
      <c r="T2957" s="11">
        <f t="shared" si="281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42494.958912037036</v>
      </c>
      <c r="T2958" s="11">
        <f t="shared" si="281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42090.969583333332</v>
      </c>
      <c r="T2959" s="11">
        <f t="shared" si="281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42498.73746527778</v>
      </c>
      <c r="T2960" s="11">
        <f t="shared" si="281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42528.008391203708</v>
      </c>
      <c r="T2961" s="11">
        <f t="shared" si="281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41893.757210648146</v>
      </c>
      <c r="T2962" s="11">
        <f t="shared" si="281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42089.166666666672</v>
      </c>
      <c r="T2963" s="11">
        <f t="shared" si="281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42064.290972222225</v>
      </c>
      <c r="T2964" s="11">
        <f t="shared" si="281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42187.470185185186</v>
      </c>
      <c r="T2965" s="11">
        <f t="shared" si="281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41857.897222222222</v>
      </c>
      <c r="T2966" s="11">
        <f t="shared" si="281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42192.729548611111</v>
      </c>
      <c r="T2967" s="11">
        <f t="shared" si="281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42263.738564814819</v>
      </c>
      <c r="T2968" s="11">
        <f t="shared" si="281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42072.156157407408</v>
      </c>
      <c r="T2969" s="11">
        <f t="shared" si="281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42599.165972222225</v>
      </c>
      <c r="T2970" s="11">
        <f t="shared" si="281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42127.952083333337</v>
      </c>
      <c r="T2971" s="11">
        <f t="shared" si="281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41838.669571759259</v>
      </c>
      <c r="T2972" s="11">
        <f t="shared" si="281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41882.658310185187</v>
      </c>
      <c r="T2973" s="11">
        <f t="shared" si="281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42709.041666666672</v>
      </c>
      <c r="T2974" s="11">
        <f t="shared" si="281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42370.166666666672</v>
      </c>
      <c r="T2975" s="11">
        <f t="shared" si="281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41908.065972222219</v>
      </c>
      <c r="T2976" s="11">
        <f t="shared" si="281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41970.125</v>
      </c>
      <c r="T2977" s="11">
        <f t="shared" si="281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42442.5</v>
      </c>
      <c r="T2978" s="11">
        <f t="shared" si="281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42086.093055555553</v>
      </c>
      <c r="T2979" s="11">
        <f t="shared" si="281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41932.249305555553</v>
      </c>
      <c r="T2980" s="11">
        <f t="shared" si="281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42010.25</v>
      </c>
      <c r="T2981" s="11">
        <f t="shared" si="281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42240.083333333328</v>
      </c>
      <c r="T2982" s="11">
        <f t="shared" si="281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42270.559675925921</v>
      </c>
      <c r="T2983" s="11">
        <f t="shared" si="281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42411.686840277776</v>
      </c>
      <c r="T2984" s="11">
        <f t="shared" si="281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41954.674027777779</v>
      </c>
      <c r="T2985" s="11">
        <f t="shared" si="281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42606.278715277775</v>
      </c>
      <c r="T2986" s="11">
        <f t="shared" si="281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42674.166666666672</v>
      </c>
      <c r="T2987" s="11">
        <f t="shared" si="281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42491.458402777775</v>
      </c>
      <c r="T2988" s="11">
        <f t="shared" si="281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42656</v>
      </c>
      <c r="T2989" s="11">
        <f t="shared" si="281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42541.362048611118</v>
      </c>
      <c r="T2990" s="11">
        <f t="shared" si="281"/>
        <v>42511.362048611118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42359.207638888889</v>
      </c>
      <c r="T2991" s="11">
        <f t="shared" si="281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42376.57430555555</v>
      </c>
      <c r="T2992" s="11">
        <f t="shared" si="281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42762.837152777778</v>
      </c>
      <c r="T2993" s="11">
        <f t="shared" si="281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42652.767476851848</v>
      </c>
      <c r="T2994" s="11">
        <f t="shared" si="281"/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42420.838738425926</v>
      </c>
      <c r="T2995" s="11">
        <f t="shared" si="281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41915.478842592594</v>
      </c>
      <c r="T2996" s="11">
        <f t="shared" si="281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42754.665173611109</v>
      </c>
      <c r="T2997" s="11">
        <f t="shared" si="281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42150.912500000006</v>
      </c>
      <c r="T2998" s="11">
        <f t="shared" si="281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42793.207638888889</v>
      </c>
      <c r="T2999" s="11">
        <f t="shared" si="281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41806.184027777781</v>
      </c>
      <c r="T3000" s="11">
        <f t="shared" si="281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42795.083333333328</v>
      </c>
      <c r="T3001" s="11">
        <f t="shared" si="281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42766.75</v>
      </c>
      <c r="T3002" s="11">
        <f t="shared" si="281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42564.895625000005</v>
      </c>
      <c r="T3003" s="11">
        <f t="shared" si="281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41269.83625</v>
      </c>
      <c r="T3004" s="11">
        <f t="shared" si="281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42430.249305555553</v>
      </c>
      <c r="T3005" s="11">
        <f t="shared" si="281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41958.922731481478</v>
      </c>
      <c r="T3006" s="11">
        <f t="shared" si="281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41918.674826388888</v>
      </c>
      <c r="T3007" s="11">
        <f t="shared" si="281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41987.756840277783</v>
      </c>
      <c r="T3008" s="11">
        <f t="shared" si="281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42119.216238425928</v>
      </c>
      <c r="T3009" s="11">
        <f t="shared" si="281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42390.212025462963</v>
      </c>
      <c r="T3010" s="11">
        <f t="shared" si="281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RIGHT(N3011,LEN(N3011)-LEN(Q3011)-1)</f>
        <v>spaces</v>
      </c>
      <c r="S3011" s="11">
        <f t="shared" ref="S3011:S3074" si="286">(((I3011/60)/60)/24)+DATE(1970,1,1)</f>
        <v>41969.611574074079</v>
      </c>
      <c r="T3011" s="11">
        <f t="shared" ref="T3011:T3074" si="287">(((J3011/60)/60)/24)+DATE(1970,1,1)</f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42056.832395833335</v>
      </c>
      <c r="T3012" s="11">
        <f t="shared" si="287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42361.957638888889</v>
      </c>
      <c r="T3013" s="11">
        <f t="shared" si="287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42045.702893518523</v>
      </c>
      <c r="T3014" s="11">
        <f t="shared" si="287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42176.836215277777</v>
      </c>
      <c r="T3015" s="11">
        <f t="shared" si="287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41948.208333333336</v>
      </c>
      <c r="T3016" s="11">
        <f t="shared" si="287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41801.166666666664</v>
      </c>
      <c r="T3017" s="11">
        <f t="shared" si="287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41838.548055555555</v>
      </c>
      <c r="T3018" s="11">
        <f t="shared" si="287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41871.850034722222</v>
      </c>
      <c r="T3019" s="11">
        <f t="shared" si="287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42205.916666666672</v>
      </c>
      <c r="T3020" s="11">
        <f t="shared" si="287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41786.125</v>
      </c>
      <c r="T3021" s="11">
        <f t="shared" si="287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42230.846446759257</v>
      </c>
      <c r="T3022" s="11">
        <f t="shared" si="287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42696.249305555553</v>
      </c>
      <c r="T3023" s="11">
        <f t="shared" si="287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42609.95380787037</v>
      </c>
      <c r="T3024" s="11">
        <f t="shared" si="287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42166.675763888896</v>
      </c>
      <c r="T3025" s="11">
        <f t="shared" si="287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41188.993923611109</v>
      </c>
      <c r="T3026" s="11">
        <f t="shared" si="287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41789.666666666664</v>
      </c>
      <c r="T3027" s="11">
        <f t="shared" si="287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42797.459398148145</v>
      </c>
      <c r="T3028" s="11">
        <f t="shared" si="287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42083.662627314814</v>
      </c>
      <c r="T3029" s="11">
        <f t="shared" si="287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42597.264178240745</v>
      </c>
      <c r="T3030" s="11">
        <f t="shared" si="287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41961.190972222219</v>
      </c>
      <c r="T3031" s="11">
        <f t="shared" si="287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42263.747349537036</v>
      </c>
      <c r="T3032" s="11">
        <f t="shared" si="287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42657.882488425923</v>
      </c>
      <c r="T3033" s="11">
        <f t="shared" si="287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42258.044664351852</v>
      </c>
      <c r="T3034" s="11">
        <f t="shared" si="287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42600.110243055555</v>
      </c>
      <c r="T3035" s="11">
        <f t="shared" si="287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42675.165972222225</v>
      </c>
      <c r="T3036" s="11">
        <f t="shared" si="287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41398.560289351852</v>
      </c>
      <c r="T3037" s="11">
        <f t="shared" si="287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41502.499305555553</v>
      </c>
      <c r="T3038" s="11">
        <f t="shared" si="287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40453.207638888889</v>
      </c>
      <c r="T3039" s="11">
        <f t="shared" si="287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42433.252280092594</v>
      </c>
      <c r="T3040" s="11">
        <f t="shared" si="287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41637.332638888889</v>
      </c>
      <c r="T3041" s="11">
        <f t="shared" si="287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42181.958333333328</v>
      </c>
      <c r="T3042" s="11">
        <f t="shared" si="287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42389.868611111116</v>
      </c>
      <c r="T3043" s="11">
        <f t="shared" si="287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42283.688043981485</v>
      </c>
      <c r="T3044" s="11">
        <f t="shared" si="287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42110.118055555555</v>
      </c>
      <c r="T3045" s="11">
        <f t="shared" si="287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42402.7268287037</v>
      </c>
      <c r="T3046" s="11">
        <f t="shared" si="287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41873.155729166669</v>
      </c>
      <c r="T3047" s="11">
        <f t="shared" si="287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41892.202777777777</v>
      </c>
      <c r="T3048" s="11">
        <f t="shared" si="287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42487.552777777775</v>
      </c>
      <c r="T3049" s="11">
        <f t="shared" si="287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42004.890277777777</v>
      </c>
      <c r="T3050" s="11">
        <f t="shared" si="287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42169.014525462961</v>
      </c>
      <c r="T3051" s="11">
        <f t="shared" si="287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42495.16851851852</v>
      </c>
      <c r="T3052" s="11">
        <f t="shared" si="287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42774.416030092587</v>
      </c>
      <c r="T3053" s="11">
        <f t="shared" si="287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42152.665972222225</v>
      </c>
      <c r="T3054" s="11">
        <f t="shared" si="287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41914.165972222225</v>
      </c>
      <c r="T3055" s="11">
        <f t="shared" si="287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42065.044444444444</v>
      </c>
      <c r="T3056" s="11">
        <f t="shared" si="287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42013.95821759259</v>
      </c>
      <c r="T3057" s="11">
        <f t="shared" si="287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41911.636388888888</v>
      </c>
      <c r="T3058" s="11">
        <f t="shared" si="287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42463.608923611115</v>
      </c>
      <c r="T3059" s="11">
        <f t="shared" si="287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42510.374305555553</v>
      </c>
      <c r="T3060" s="11">
        <f t="shared" si="287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41859.935717592591</v>
      </c>
      <c r="T3061" s="11">
        <f t="shared" si="287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42275.274699074071</v>
      </c>
      <c r="T3062" s="11">
        <f t="shared" si="287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41864.784120370372</v>
      </c>
      <c r="T3063" s="11">
        <f t="shared" si="287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42277.75</v>
      </c>
      <c r="T3064" s="11">
        <f t="shared" si="287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42665.922893518517</v>
      </c>
      <c r="T3065" s="11">
        <f t="shared" si="287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42330.290972222225</v>
      </c>
      <c r="T3066" s="11">
        <f t="shared" si="287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41850.055231481485</v>
      </c>
      <c r="T3067" s="11">
        <f t="shared" si="287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42561.228437500002</v>
      </c>
      <c r="T3068" s="11">
        <f t="shared" si="287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42256.938414351855</v>
      </c>
      <c r="T3069" s="11">
        <f t="shared" si="287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42293.691574074073</v>
      </c>
      <c r="T3070" s="11">
        <f t="shared" si="287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41987.833726851852</v>
      </c>
      <c r="T3071" s="11">
        <f t="shared" si="287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42711.733437499999</v>
      </c>
      <c r="T3072" s="11">
        <f t="shared" si="287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42115.249305555553</v>
      </c>
      <c r="T3073" s="11">
        <f t="shared" si="287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42673.073611111111</v>
      </c>
      <c r="T3074" s="11">
        <f t="shared" si="287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RIGHT(N3075,LEN(N3075)-LEN(Q3075)-1)</f>
        <v>spaces</v>
      </c>
      <c r="S3075" s="11">
        <f t="shared" ref="S3075:S3138" si="292">(((I3075/60)/60)/24)+DATE(1970,1,1)</f>
        <v>42169.804861111115</v>
      </c>
      <c r="T3075" s="11">
        <f t="shared" ref="T3075:T3138" si="293">(((J3075/60)/60)/24)+DATE(1970,1,1)</f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42439.571284722217</v>
      </c>
      <c r="T3076" s="11">
        <f t="shared" si="293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42601.102314814809</v>
      </c>
      <c r="T3077" s="11">
        <f t="shared" si="293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42286.651886574073</v>
      </c>
      <c r="T3078" s="11">
        <f t="shared" si="293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42796.956921296296</v>
      </c>
      <c r="T3079" s="11">
        <f t="shared" si="293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42061.138831018514</v>
      </c>
      <c r="T3080" s="11">
        <f t="shared" si="293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42085.671701388885</v>
      </c>
      <c r="T3081" s="11">
        <f t="shared" si="293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42000.0699537037</v>
      </c>
      <c r="T3082" s="11">
        <f t="shared" si="293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42267.181608796294</v>
      </c>
      <c r="T3083" s="11">
        <f t="shared" si="293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42323.96465277778</v>
      </c>
      <c r="T3084" s="11">
        <f t="shared" si="293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41883.208333333336</v>
      </c>
      <c r="T3085" s="11">
        <f t="shared" si="293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42129.783333333333</v>
      </c>
      <c r="T3086" s="11">
        <f t="shared" si="293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42276.883784722217</v>
      </c>
      <c r="T3087" s="11">
        <f t="shared" si="293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42233.67082175926</v>
      </c>
      <c r="T3088" s="11">
        <f t="shared" si="293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42725.192013888889</v>
      </c>
      <c r="T3089" s="11">
        <f t="shared" si="293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42012.570138888885</v>
      </c>
      <c r="T3090" s="11">
        <f t="shared" si="293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42560.082638888889</v>
      </c>
      <c r="T3091" s="11">
        <f t="shared" si="293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42125.777141203704</v>
      </c>
      <c r="T3092" s="11">
        <f t="shared" si="293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42596.948414351849</v>
      </c>
      <c r="T3093" s="11">
        <f t="shared" si="293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42292.916666666672</v>
      </c>
      <c r="T3094" s="11">
        <f t="shared" si="293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41791.165972222225</v>
      </c>
      <c r="T3095" s="11">
        <f t="shared" si="293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42267.795787037037</v>
      </c>
      <c r="T3096" s="11">
        <f t="shared" si="293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42583.025231481486</v>
      </c>
      <c r="T3097" s="11">
        <f t="shared" si="293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42144.825532407413</v>
      </c>
      <c r="T3098" s="11">
        <f t="shared" si="293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42650.583333333328</v>
      </c>
      <c r="T3099" s="11">
        <f t="shared" si="293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42408.01180555555</v>
      </c>
      <c r="T3100" s="11">
        <f t="shared" si="293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42412.189710648148</v>
      </c>
      <c r="T3101" s="11">
        <f t="shared" si="293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41932.622395833336</v>
      </c>
      <c r="T3102" s="11">
        <f t="shared" si="293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42201.330555555556</v>
      </c>
      <c r="T3103" s="11">
        <f t="shared" si="293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42605.340486111112</v>
      </c>
      <c r="T3104" s="11">
        <f t="shared" si="293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42167.156319444446</v>
      </c>
      <c r="T3105" s="11">
        <f t="shared" si="293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42038.083333333328</v>
      </c>
      <c r="T3106" s="11">
        <f t="shared" si="293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41931.208333333336</v>
      </c>
      <c r="T3107" s="11">
        <f t="shared" si="293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42263.916666666672</v>
      </c>
      <c r="T3108" s="11">
        <f t="shared" si="293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42135.814247685179</v>
      </c>
      <c r="T3109" s="11">
        <f t="shared" si="293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42122.638819444444</v>
      </c>
      <c r="T3110" s="11">
        <f t="shared" si="293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41879.125115740739</v>
      </c>
      <c r="T3111" s="11">
        <f t="shared" si="293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42785.031469907408</v>
      </c>
      <c r="T3112" s="11">
        <f t="shared" si="293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41916.595138888886</v>
      </c>
      <c r="T3113" s="11">
        <f t="shared" si="293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42675.121921296297</v>
      </c>
      <c r="T3114" s="11">
        <f t="shared" si="293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42111.731273148151</v>
      </c>
      <c r="T3115" s="11">
        <f t="shared" si="293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41903.632523148146</v>
      </c>
      <c r="T3116" s="11">
        <f t="shared" si="293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42526.447071759263</v>
      </c>
      <c r="T3117" s="11">
        <f t="shared" si="293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42095.515335648146</v>
      </c>
      <c r="T3118" s="11">
        <f t="shared" si="293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42517.55</v>
      </c>
      <c r="T3119" s="11">
        <f t="shared" si="293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42553.649571759262</v>
      </c>
      <c r="T3120" s="11">
        <f t="shared" si="293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42090.003842592589</v>
      </c>
      <c r="T3121" s="11">
        <f t="shared" si="293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42495.900416666671</v>
      </c>
      <c r="T3122" s="11">
        <f t="shared" si="293"/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41908.679803240739</v>
      </c>
      <c r="T3123" s="11">
        <f t="shared" si="293"/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42683.973750000005</v>
      </c>
      <c r="T3124" s="11">
        <f t="shared" si="293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42560.993032407408</v>
      </c>
      <c r="T3125" s="11">
        <f t="shared" si="293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42037.780104166668</v>
      </c>
      <c r="T3126" s="11">
        <f t="shared" si="293"/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42376.20685185185</v>
      </c>
      <c r="T3127" s="11">
        <f t="shared" si="293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42456.976412037038</v>
      </c>
      <c r="T3128" s="11">
        <f t="shared" si="293"/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42064.856817129628</v>
      </c>
      <c r="T3129" s="11">
        <f t="shared" si="293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42810.784039351856</v>
      </c>
      <c r="T3130" s="11">
        <f t="shared" si="293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42843.801145833335</v>
      </c>
      <c r="T3131" s="11">
        <f t="shared" si="293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42839.207638888889</v>
      </c>
      <c r="T3132" s="11">
        <f t="shared" si="293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42833.537557870368</v>
      </c>
      <c r="T3133" s="11">
        <f t="shared" si="293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42846.308564814812</v>
      </c>
      <c r="T3134" s="11">
        <f t="shared" si="293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42818.523541666669</v>
      </c>
      <c r="T3135" s="11">
        <f t="shared" si="293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42821.678460648152</v>
      </c>
      <c r="T3136" s="11">
        <f t="shared" si="293"/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42829.151863425926</v>
      </c>
      <c r="T3137" s="11">
        <f t="shared" si="293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42825.957638888889</v>
      </c>
      <c r="T3138" s="11">
        <f t="shared" si="293"/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RIGHT(N3139,LEN(N3139)-LEN(Q3139)-1)</f>
        <v>plays</v>
      </c>
      <c r="S3139" s="11">
        <f t="shared" ref="S3139:S3202" si="298">(((I3139/60)/60)/24)+DATE(1970,1,1)</f>
        <v>42858.8</v>
      </c>
      <c r="T3139" s="11">
        <f t="shared" ref="T3139:T3202" si="299">(((J3139/60)/60)/24)+DATE(1970,1,1)</f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42828.645914351851</v>
      </c>
      <c r="T3140" s="11">
        <f t="shared" si="299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42819.189583333333</v>
      </c>
      <c r="T3141" s="11">
        <f t="shared" si="299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42832.677118055552</v>
      </c>
      <c r="T3142" s="11">
        <f t="shared" si="299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42841.833333333328</v>
      </c>
      <c r="T3143" s="11">
        <f t="shared" si="299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42813.471516203703</v>
      </c>
      <c r="T3144" s="11">
        <f t="shared" si="299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42834.358287037037</v>
      </c>
      <c r="T3145" s="11">
        <f t="shared" si="299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42813.25</v>
      </c>
      <c r="T3146" s="11">
        <f t="shared" si="299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42821.999236111107</v>
      </c>
      <c r="T3147" s="11">
        <f t="shared" si="299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42841.640810185185</v>
      </c>
      <c r="T3148" s="11">
        <f t="shared" si="299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41950.011053240742</v>
      </c>
      <c r="T3149" s="11">
        <f t="shared" si="299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41913.166666666664</v>
      </c>
      <c r="T3150" s="11">
        <f t="shared" si="299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41250.083333333336</v>
      </c>
      <c r="T3151" s="11">
        <f t="shared" si="299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40568.166666666664</v>
      </c>
      <c r="T3152" s="11">
        <f t="shared" si="299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41892.83997685185</v>
      </c>
      <c r="T3153" s="11">
        <f t="shared" si="299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41580.867673611108</v>
      </c>
      <c r="T3154" s="11">
        <f t="shared" si="299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40664.207638888889</v>
      </c>
      <c r="T3155" s="11">
        <f t="shared" si="299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41000.834004629629</v>
      </c>
      <c r="T3156" s="11">
        <f t="shared" si="299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41263.499131944445</v>
      </c>
      <c r="T3157" s="11">
        <f t="shared" si="299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41061.953055555554</v>
      </c>
      <c r="T3158" s="11">
        <f t="shared" si="299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41839.208333333336</v>
      </c>
      <c r="T3159" s="11">
        <f t="shared" si="299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41477.839722222219</v>
      </c>
      <c r="T3160" s="11">
        <f t="shared" si="299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40926.958333333336</v>
      </c>
      <c r="T3161" s="11">
        <f t="shared" si="299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41864.207638888889</v>
      </c>
      <c r="T3162" s="11">
        <f t="shared" si="299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41927.536134259259</v>
      </c>
      <c r="T3163" s="11">
        <f t="shared" si="299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41827.083333333336</v>
      </c>
      <c r="T3164" s="11">
        <f t="shared" si="299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41805.753761574073</v>
      </c>
      <c r="T3165" s="11">
        <f t="shared" si="299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41799.80572916667</v>
      </c>
      <c r="T3166" s="11">
        <f t="shared" si="299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40666.165972222225</v>
      </c>
      <c r="T3167" s="11">
        <f t="shared" si="299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41969.332638888889</v>
      </c>
      <c r="T3168" s="11">
        <f t="shared" si="299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41853.175706018519</v>
      </c>
      <c r="T3169" s="11">
        <f t="shared" si="299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41803.916666666664</v>
      </c>
      <c r="T3170" s="11">
        <f t="shared" si="299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41621.207638888889</v>
      </c>
      <c r="T3171" s="11">
        <f t="shared" si="299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41822.166666666664</v>
      </c>
      <c r="T3172" s="11">
        <f t="shared" si="299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42496.608310185184</v>
      </c>
      <c r="T3173" s="11">
        <f t="shared" si="299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40953.729953703703</v>
      </c>
      <c r="T3174" s="11">
        <f t="shared" si="299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41908.878379629627</v>
      </c>
      <c r="T3175" s="11">
        <f t="shared" si="299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41876.864675925928</v>
      </c>
      <c r="T3176" s="11">
        <f t="shared" si="299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40591.886886574073</v>
      </c>
      <c r="T3177" s="11">
        <f t="shared" si="299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41504.625</v>
      </c>
      <c r="T3178" s="11">
        <f t="shared" si="299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41811.666770833333</v>
      </c>
      <c r="T3179" s="11">
        <f t="shared" si="299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41836.605034722219</v>
      </c>
      <c r="T3180" s="11">
        <f t="shared" si="299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41400.702210648145</v>
      </c>
      <c r="T3181" s="11">
        <f t="shared" si="299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41810.412604166668</v>
      </c>
      <c r="T3182" s="11">
        <f t="shared" si="299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41805.666666666664</v>
      </c>
      <c r="T3183" s="11">
        <f t="shared" si="299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40939.708333333336</v>
      </c>
      <c r="T3184" s="11">
        <f t="shared" si="299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41509.79478009259</v>
      </c>
      <c r="T3185" s="11">
        <f t="shared" si="299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41821.993414351848</v>
      </c>
      <c r="T3186" s="11">
        <f t="shared" si="299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41836.977326388893</v>
      </c>
      <c r="T3187" s="11">
        <f t="shared" si="299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41898.875</v>
      </c>
      <c r="T3188" s="11">
        <f t="shared" si="299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41855.666354166664</v>
      </c>
      <c r="T3189" s="11">
        <f t="shared" si="299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42165.415532407409</v>
      </c>
      <c r="T3190" s="11">
        <f t="shared" si="299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42148.346435185187</v>
      </c>
      <c r="T3191" s="11">
        <f t="shared" si="299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42713.192997685182</v>
      </c>
      <c r="T3192" s="11">
        <f t="shared" si="299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42598.755428240736</v>
      </c>
      <c r="T3193" s="11">
        <f t="shared" si="299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42063.916666666672</v>
      </c>
      <c r="T3194" s="11">
        <f t="shared" si="299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42055.968240740738</v>
      </c>
      <c r="T3195" s="11">
        <f t="shared" si="299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42212.062476851846</v>
      </c>
      <c r="T3196" s="11">
        <f t="shared" si="299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42047.594236111108</v>
      </c>
      <c r="T3197" s="11">
        <f t="shared" si="299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42217.583333333328</v>
      </c>
      <c r="T3198" s="11">
        <f t="shared" si="299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42039.493263888886</v>
      </c>
      <c r="T3199" s="11">
        <f t="shared" si="299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42051.424502314811</v>
      </c>
      <c r="T3200" s="11">
        <f t="shared" si="299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41888.875</v>
      </c>
      <c r="T3201" s="11">
        <f t="shared" si="299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42490.231944444444</v>
      </c>
      <c r="T3202" s="11">
        <f t="shared" si="299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RIGHT(N3203,LEN(N3203)-LEN(Q3203)-1)</f>
        <v>musical</v>
      </c>
      <c r="S3203" s="11">
        <f t="shared" ref="S3203:S3266" si="304">(((I3203/60)/60)/24)+DATE(1970,1,1)</f>
        <v>41882.767094907409</v>
      </c>
      <c r="T3203" s="11">
        <f t="shared" ref="T3203:T3266" si="305">(((J3203/60)/60)/24)+DATE(1970,1,1)</f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42352.249305555553</v>
      </c>
      <c r="T3204" s="11">
        <f t="shared" si="305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42272.988680555558</v>
      </c>
      <c r="T3205" s="11">
        <f t="shared" si="305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42202.676388888889</v>
      </c>
      <c r="T3206" s="11">
        <f t="shared" si="305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42125.374675925923</v>
      </c>
      <c r="T3207" s="11">
        <f t="shared" si="305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42266.276053240741</v>
      </c>
      <c r="T3208" s="11">
        <f t="shared" si="305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42117.236192129625</v>
      </c>
      <c r="T3209" s="11">
        <f t="shared" si="305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41848.605057870373</v>
      </c>
      <c r="T3210" s="11">
        <f t="shared" si="305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41810.958333333336</v>
      </c>
      <c r="T3211" s="11">
        <f t="shared" si="305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41061.165972222225</v>
      </c>
      <c r="T3212" s="11">
        <f t="shared" si="305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41866.083333333336</v>
      </c>
      <c r="T3213" s="11">
        <f t="shared" si="305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41859.795729166668</v>
      </c>
      <c r="T3214" s="11">
        <f t="shared" si="305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42211.763414351852</v>
      </c>
      <c r="T3215" s="11">
        <f t="shared" si="305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42374.996527777781</v>
      </c>
      <c r="T3216" s="11">
        <f t="shared" si="305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42257.165972222225</v>
      </c>
      <c r="T3217" s="11">
        <f t="shared" si="305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42196.604166666672</v>
      </c>
      <c r="T3218" s="11">
        <f t="shared" si="305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42678.546111111107</v>
      </c>
      <c r="T3219" s="11">
        <f t="shared" si="305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42004</v>
      </c>
      <c r="T3220" s="11">
        <f t="shared" si="305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42085.941516203704</v>
      </c>
      <c r="T3221" s="11">
        <f t="shared" si="305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42806.875</v>
      </c>
      <c r="T3222" s="11">
        <f t="shared" si="305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42190.696793981479</v>
      </c>
      <c r="T3223" s="11">
        <f t="shared" si="305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42301.895138888889</v>
      </c>
      <c r="T3224" s="11">
        <f t="shared" si="305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42236.835370370376</v>
      </c>
      <c r="T3225" s="11">
        <f t="shared" si="305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42745.208333333328</v>
      </c>
      <c r="T3226" s="11">
        <f t="shared" si="305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42524.875</v>
      </c>
      <c r="T3227" s="11">
        <f t="shared" si="305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42307.583472222221</v>
      </c>
      <c r="T3228" s="11">
        <f t="shared" si="305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42752.882361111115</v>
      </c>
      <c r="T3229" s="11">
        <f t="shared" si="305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42355.207638888889</v>
      </c>
      <c r="T3230" s="11">
        <f t="shared" si="305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41963.333310185189</v>
      </c>
      <c r="T3231" s="11">
        <f t="shared" si="305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41913.165972222225</v>
      </c>
      <c r="T3232" s="11">
        <f t="shared" si="305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42476.943831018521</v>
      </c>
      <c r="T3233" s="11">
        <f t="shared" si="305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42494.165972222225</v>
      </c>
      <c r="T3234" s="11">
        <f t="shared" si="305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42796.805034722223</v>
      </c>
      <c r="T3235" s="11">
        <f t="shared" si="305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42767.979861111111</v>
      </c>
      <c r="T3236" s="11">
        <f t="shared" si="305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42552.347812499997</v>
      </c>
      <c r="T3237" s="11">
        <f t="shared" si="305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42732.917048611111</v>
      </c>
      <c r="T3238" s="11">
        <f t="shared" si="305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42276.165972222225</v>
      </c>
      <c r="T3239" s="11">
        <f t="shared" si="305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42186.510393518518</v>
      </c>
      <c r="T3240" s="11">
        <f t="shared" si="305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42302.999305555553</v>
      </c>
      <c r="T3241" s="11">
        <f t="shared" si="305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42782.958333333328</v>
      </c>
      <c r="T3242" s="11">
        <f t="shared" si="305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41926.290972222225</v>
      </c>
      <c r="T3243" s="11">
        <f t="shared" si="305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41901.755694444444</v>
      </c>
      <c r="T3244" s="11">
        <f t="shared" si="305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42286</v>
      </c>
      <c r="T3245" s="11">
        <f t="shared" si="305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42705.735902777778</v>
      </c>
      <c r="T3246" s="11">
        <f t="shared" si="305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42167.083333333328</v>
      </c>
      <c r="T3247" s="11">
        <f t="shared" si="305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42259.165972222225</v>
      </c>
      <c r="T3248" s="11">
        <f t="shared" si="305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42197.434166666666</v>
      </c>
      <c r="T3249" s="11">
        <f t="shared" si="305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42098.846724537041</v>
      </c>
      <c r="T3250" s="11">
        <f t="shared" si="305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42175.746689814812</v>
      </c>
      <c r="T3251" s="11">
        <f t="shared" si="305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41948.783842592595</v>
      </c>
      <c r="T3252" s="11">
        <f t="shared" si="305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42176.731087962966</v>
      </c>
      <c r="T3253" s="11">
        <f t="shared" si="305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42620.472685185188</v>
      </c>
      <c r="T3254" s="11">
        <f t="shared" si="305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42621.15625</v>
      </c>
      <c r="T3255" s="11">
        <f t="shared" si="305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42089.044085648144</v>
      </c>
      <c r="T3256" s="11">
        <f t="shared" si="305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41919.768229166664</v>
      </c>
      <c r="T3257" s="11">
        <f t="shared" si="305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42166.165972222225</v>
      </c>
      <c r="T3258" s="11">
        <f t="shared" si="305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42788.559629629628</v>
      </c>
      <c r="T3259" s="11">
        <f t="shared" si="305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42012.887280092589</v>
      </c>
      <c r="T3260" s="11">
        <f t="shared" si="305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42644.165972222225</v>
      </c>
      <c r="T3261" s="11">
        <f t="shared" si="305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42338.714328703703</v>
      </c>
      <c r="T3262" s="11">
        <f t="shared" si="305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42201.725416666668</v>
      </c>
      <c r="T3263" s="11">
        <f t="shared" si="305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41995.166666666672</v>
      </c>
      <c r="T3264" s="11">
        <f t="shared" si="305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42307.875</v>
      </c>
      <c r="T3265" s="11">
        <f t="shared" si="305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42032.916666666672</v>
      </c>
      <c r="T3266" s="11">
        <f t="shared" si="305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RIGHT(N3267,LEN(N3267)-LEN(Q3267)-1)</f>
        <v>plays</v>
      </c>
      <c r="S3267" s="11">
        <f t="shared" ref="S3267:S3330" si="310">(((I3267/60)/60)/24)+DATE(1970,1,1)</f>
        <v>42341.708333333328</v>
      </c>
      <c r="T3267" s="11">
        <f t="shared" ref="T3267:T3330" si="311">(((J3267/60)/60)/24)+DATE(1970,1,1)</f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42167.875</v>
      </c>
      <c r="T3268" s="11">
        <f t="shared" si="311"/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42202.757638888885</v>
      </c>
      <c r="T3269" s="11">
        <f t="shared" si="311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42606.90425925926</v>
      </c>
      <c r="T3270" s="11">
        <f t="shared" si="311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42171.458333333328</v>
      </c>
      <c r="T3271" s="11">
        <f t="shared" si="311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42197.533159722225</v>
      </c>
      <c r="T3272" s="11">
        <f t="shared" si="311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41945.478877314818</v>
      </c>
      <c r="T3273" s="11">
        <f t="shared" si="311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42314.541770833333</v>
      </c>
      <c r="T3274" s="11">
        <f t="shared" si="311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42627.791666666672</v>
      </c>
      <c r="T3275" s="11">
        <f t="shared" si="311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42444.875</v>
      </c>
      <c r="T3276" s="11">
        <f t="shared" si="311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42044.1875</v>
      </c>
      <c r="T3277" s="11">
        <f t="shared" si="311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42461.165972222225</v>
      </c>
      <c r="T3278" s="11">
        <f t="shared" si="311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41961.724606481483</v>
      </c>
      <c r="T3279" s="11">
        <f t="shared" si="311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42154.848414351851</v>
      </c>
      <c r="T3280" s="11">
        <f t="shared" si="311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42461.06086805556</v>
      </c>
      <c r="T3281" s="11">
        <f t="shared" si="311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42156.208333333328</v>
      </c>
      <c r="T3282" s="11">
        <f t="shared" si="311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42249.019733796296</v>
      </c>
      <c r="T3283" s="11">
        <f t="shared" si="311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42489.19430555556</v>
      </c>
      <c r="T3284" s="11">
        <f t="shared" si="311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42410.875</v>
      </c>
      <c r="T3285" s="11">
        <f t="shared" si="311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42398.249305555553</v>
      </c>
      <c r="T3286" s="11">
        <f t="shared" si="311"/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42794.208333333328</v>
      </c>
      <c r="T3287" s="11">
        <f t="shared" si="311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42597.840069444443</v>
      </c>
      <c r="T3288" s="11">
        <f t="shared" si="311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42336.750324074077</v>
      </c>
      <c r="T3289" s="11">
        <f t="shared" si="311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42541.958333333328</v>
      </c>
      <c r="T3290" s="11">
        <f t="shared" si="311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42786.368078703701</v>
      </c>
      <c r="T3291" s="11">
        <f t="shared" si="311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42805.51494212963</v>
      </c>
      <c r="T3292" s="11">
        <f t="shared" si="311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42264.165972222225</v>
      </c>
      <c r="T3293" s="11">
        <f t="shared" si="311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42342.811898148153</v>
      </c>
      <c r="T3294" s="11">
        <f t="shared" si="311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42798.425370370373</v>
      </c>
      <c r="T3295" s="11">
        <f t="shared" si="311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42171.541134259256</v>
      </c>
      <c r="T3296" s="11">
        <f t="shared" si="311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42639.442465277782</v>
      </c>
      <c r="T3297" s="11">
        <f t="shared" si="311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42330.916666666672</v>
      </c>
      <c r="T3298" s="11">
        <f t="shared" si="311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42212.957638888889</v>
      </c>
      <c r="T3299" s="11">
        <f t="shared" si="311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42260</v>
      </c>
      <c r="T3300" s="11">
        <f t="shared" si="311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42291.917395833334</v>
      </c>
      <c r="T3301" s="11">
        <f t="shared" si="311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42123.743773148148</v>
      </c>
      <c r="T3302" s="11">
        <f t="shared" si="311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42583.290972222225</v>
      </c>
      <c r="T3303" s="11">
        <f t="shared" si="311"/>
        <v>42538.73583333334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42711.35157407407</v>
      </c>
      <c r="T3304" s="11">
        <f t="shared" si="311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42091.609768518523</v>
      </c>
      <c r="T3305" s="11">
        <f t="shared" si="311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42726.624444444446</v>
      </c>
      <c r="T3306" s="11">
        <f t="shared" si="311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42216.855879629627</v>
      </c>
      <c r="T3307" s="11">
        <f t="shared" si="311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42531.125</v>
      </c>
      <c r="T3308" s="11">
        <f t="shared" si="311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42505.057164351849</v>
      </c>
      <c r="T3309" s="11">
        <f t="shared" si="311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42473.876909722225</v>
      </c>
      <c r="T3310" s="11">
        <f t="shared" si="311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42659.650208333333</v>
      </c>
      <c r="T3311" s="11">
        <f t="shared" si="311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42283.928530092591</v>
      </c>
      <c r="T3312" s="11">
        <f t="shared" si="311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42294.29178240741</v>
      </c>
      <c r="T3313" s="11">
        <f t="shared" si="311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42685.916666666672</v>
      </c>
      <c r="T3314" s="11">
        <f t="shared" si="311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42396.041666666672</v>
      </c>
      <c r="T3315" s="11">
        <f t="shared" si="311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42132.836805555555</v>
      </c>
      <c r="T3316" s="11">
        <f t="shared" si="311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42496.303715277783</v>
      </c>
      <c r="T3317" s="11">
        <f t="shared" si="311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41859.57916666667</v>
      </c>
      <c r="T3318" s="11">
        <f t="shared" si="311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42529.039629629624</v>
      </c>
      <c r="T3319" s="11">
        <f t="shared" si="311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42471.104166666672</v>
      </c>
      <c r="T3320" s="11">
        <f t="shared" si="311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42035.585486111115</v>
      </c>
      <c r="T3321" s="11">
        <f t="shared" si="311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42543.045798611114</v>
      </c>
      <c r="T3322" s="11">
        <f t="shared" si="311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41928.165972222225</v>
      </c>
      <c r="T3323" s="11">
        <f t="shared" si="311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42543.163194444445</v>
      </c>
      <c r="T3324" s="11">
        <f t="shared" si="311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42638.36583333333</v>
      </c>
      <c r="T3325" s="11">
        <f t="shared" si="311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42526.58321759259</v>
      </c>
      <c r="T3326" s="11">
        <f t="shared" si="311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42099.743946759263</v>
      </c>
      <c r="T3327" s="11">
        <f t="shared" si="311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42071.67251157407</v>
      </c>
      <c r="T3328" s="11">
        <f t="shared" si="311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42498.374606481477</v>
      </c>
      <c r="T3329" s="11">
        <f t="shared" si="311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41825.041666666664</v>
      </c>
      <c r="T3330" s="11">
        <f t="shared" si="311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RIGHT(N3331,LEN(N3331)-LEN(Q3331)-1)</f>
        <v>plays</v>
      </c>
      <c r="S3331" s="11">
        <f t="shared" ref="S3331:S3394" si="316">(((I3331/60)/60)/24)+DATE(1970,1,1)</f>
        <v>41847.958333333336</v>
      </c>
      <c r="T3331" s="11">
        <f t="shared" ref="T3331:T3394" si="317">(((J3331/60)/60)/24)+DATE(1970,1,1)</f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42095.845694444448</v>
      </c>
      <c r="T3332" s="11">
        <f t="shared" si="317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42283.697754629626</v>
      </c>
      <c r="T3333" s="11">
        <f t="shared" si="317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41839.860300925924</v>
      </c>
      <c r="T3334" s="11">
        <f t="shared" si="317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42170.676851851851</v>
      </c>
      <c r="T3335" s="11">
        <f t="shared" si="317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42215.521087962959</v>
      </c>
      <c r="T3336" s="11">
        <f t="shared" si="317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41854.958333333336</v>
      </c>
      <c r="T3337" s="11">
        <f t="shared" si="317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42465.35701388889</v>
      </c>
      <c r="T3338" s="11">
        <f t="shared" si="317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41922.875</v>
      </c>
      <c r="T3339" s="11">
        <f t="shared" si="317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42790.574999999997</v>
      </c>
      <c r="T3340" s="11">
        <f t="shared" si="317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42579.665717592594</v>
      </c>
      <c r="T3341" s="11">
        <f t="shared" si="317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42710.974004629628</v>
      </c>
      <c r="T3342" s="11">
        <f t="shared" si="317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42533.708333333328</v>
      </c>
      <c r="T3343" s="11">
        <f t="shared" si="317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42095.207638888889</v>
      </c>
      <c r="T3344" s="11">
        <f t="shared" si="317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42473.554166666669</v>
      </c>
      <c r="T3345" s="11">
        <f t="shared" si="317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41881.200150462959</v>
      </c>
      <c r="T3346" s="11">
        <f t="shared" si="317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42112.025694444441</v>
      </c>
      <c r="T3347" s="11">
        <f t="shared" si="317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42061.024421296301</v>
      </c>
      <c r="T3348" s="11">
        <f t="shared" si="317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42498.875</v>
      </c>
      <c r="T3349" s="11">
        <f t="shared" si="317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42490.165972222225</v>
      </c>
      <c r="T3350" s="11">
        <f t="shared" si="317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42534.708333333328</v>
      </c>
      <c r="T3351" s="11">
        <f t="shared" si="317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42337.958333333328</v>
      </c>
      <c r="T3352" s="11">
        <f t="shared" si="317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41843.458333333336</v>
      </c>
      <c r="T3353" s="11">
        <f t="shared" si="317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42552.958333333328</v>
      </c>
      <c r="T3354" s="11">
        <f t="shared" si="317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42492.958333333328</v>
      </c>
      <c r="T3355" s="11">
        <f t="shared" si="317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42306.167361111111</v>
      </c>
      <c r="T3356" s="11">
        <f t="shared" si="317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42500.470138888893</v>
      </c>
      <c r="T3357" s="11">
        <f t="shared" si="317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42566.815648148149</v>
      </c>
      <c r="T3358" s="11">
        <f t="shared" si="317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41852.417939814812</v>
      </c>
      <c r="T3359" s="11">
        <f t="shared" si="317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41962.352766203709</v>
      </c>
      <c r="T3360" s="11">
        <f t="shared" si="317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42791.057106481487</v>
      </c>
      <c r="T3361" s="11">
        <f t="shared" si="317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42718.665972222225</v>
      </c>
      <c r="T3362" s="11">
        <f t="shared" si="317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41883.665972222225</v>
      </c>
      <c r="T3363" s="11">
        <f t="shared" si="317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42070.204861111109</v>
      </c>
      <c r="T3364" s="11">
        <f t="shared" si="317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41870.666666666664</v>
      </c>
      <c r="T3365" s="11">
        <f t="shared" si="317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42444.875</v>
      </c>
      <c r="T3366" s="11">
        <f t="shared" si="317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42351.101759259262</v>
      </c>
      <c r="T3367" s="11">
        <f t="shared" si="317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42137.067557870367</v>
      </c>
      <c r="T3368" s="11">
        <f t="shared" si="317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42217.933958333335</v>
      </c>
      <c r="T3369" s="11">
        <f t="shared" si="317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42005.208333333328</v>
      </c>
      <c r="T3370" s="11">
        <f t="shared" si="317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42750.041435185187</v>
      </c>
      <c r="T3371" s="11">
        <f t="shared" si="317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42721.333333333328</v>
      </c>
      <c r="T3372" s="11">
        <f t="shared" si="317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42340.874594907407</v>
      </c>
      <c r="T3373" s="11">
        <f t="shared" si="317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41876.207638888889</v>
      </c>
      <c r="T3374" s="11">
        <f t="shared" si="317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42203.666666666672</v>
      </c>
      <c r="T3375" s="11">
        <f t="shared" si="317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42305.731666666667</v>
      </c>
      <c r="T3376" s="11">
        <f t="shared" si="317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41777.610798611109</v>
      </c>
      <c r="T3377" s="11">
        <f t="shared" si="317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42119.659652777773</v>
      </c>
      <c r="T3378" s="11">
        <f t="shared" si="317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42083.705555555556</v>
      </c>
      <c r="T3379" s="11">
        <f t="shared" si="317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41882.547222222223</v>
      </c>
      <c r="T3380" s="11">
        <f t="shared" si="317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42242.958333333328</v>
      </c>
      <c r="T3381" s="11">
        <f t="shared" si="317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41972.995115740734</v>
      </c>
      <c r="T3382" s="11">
        <f t="shared" si="317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42074.143321759257</v>
      </c>
      <c r="T3383" s="11">
        <f t="shared" si="317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42583.957638888889</v>
      </c>
      <c r="T3384" s="11">
        <f t="shared" si="317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42544.782638888893</v>
      </c>
      <c r="T3385" s="11">
        <f t="shared" si="317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42329.125</v>
      </c>
      <c r="T3386" s="11">
        <f t="shared" si="317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41983.8675</v>
      </c>
      <c r="T3387" s="11">
        <f t="shared" si="317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41976.644745370373</v>
      </c>
      <c r="T3388" s="11">
        <f t="shared" si="317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41987.762592592597</v>
      </c>
      <c r="T3389" s="11">
        <f t="shared" si="317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42173.461122685185</v>
      </c>
      <c r="T3390" s="11">
        <f t="shared" si="317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42524.563449074078</v>
      </c>
      <c r="T3391" s="11">
        <f t="shared" si="317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41830.774826388886</v>
      </c>
      <c r="T3392" s="11">
        <f t="shared" si="317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41859.936111111114</v>
      </c>
      <c r="T3393" s="11">
        <f t="shared" si="317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42496.845543981486</v>
      </c>
      <c r="T3394" s="11">
        <f t="shared" si="317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RIGHT(N3395,LEN(N3395)-LEN(Q3395)-1)</f>
        <v>plays</v>
      </c>
      <c r="S3395" s="11">
        <f t="shared" ref="S3395:S3458" si="322">(((I3395/60)/60)/24)+DATE(1970,1,1)</f>
        <v>41949.031944444447</v>
      </c>
      <c r="T3395" s="11">
        <f t="shared" ref="T3395:T3458" si="323">(((J3395/60)/60)/24)+DATE(1970,1,1)</f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41847.59542824074</v>
      </c>
      <c r="T3396" s="11">
        <f t="shared" si="323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42154.756944444445</v>
      </c>
      <c r="T3397" s="11">
        <f t="shared" si="323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41791.165972222225</v>
      </c>
      <c r="T3398" s="11">
        <f t="shared" si="323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42418.916666666672</v>
      </c>
      <c r="T3399" s="11">
        <f t="shared" si="323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41964.708333333328</v>
      </c>
      <c r="T3400" s="11">
        <f t="shared" si="323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42056.920428240745</v>
      </c>
      <c r="T3401" s="11">
        <f t="shared" si="323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41879.953865740739</v>
      </c>
      <c r="T3402" s="11">
        <f t="shared" si="323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42223.723912037036</v>
      </c>
      <c r="T3403" s="11">
        <f t="shared" si="323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42320.104861111111</v>
      </c>
      <c r="T3404" s="11">
        <f t="shared" si="323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42180.462083333332</v>
      </c>
      <c r="T3405" s="11">
        <f t="shared" si="323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42172.503495370373</v>
      </c>
      <c r="T3406" s="11">
        <f t="shared" si="323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42430.999305555553</v>
      </c>
      <c r="T3407" s="11">
        <f t="shared" si="323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41836.492777777778</v>
      </c>
      <c r="T3408" s="11">
        <f t="shared" si="323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41826.422326388885</v>
      </c>
      <c r="T3409" s="11">
        <f t="shared" si="323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41838.991944444446</v>
      </c>
      <c r="T3410" s="11">
        <f t="shared" si="323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42582.873611111107</v>
      </c>
      <c r="T3411" s="11">
        <f t="shared" si="323"/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42527.291666666672</v>
      </c>
      <c r="T3412" s="11">
        <f t="shared" si="323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42285.022824074069</v>
      </c>
      <c r="T3413" s="11">
        <f t="shared" si="323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41909.959050925929</v>
      </c>
      <c r="T3414" s="11">
        <f t="shared" si="323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42063.207638888889</v>
      </c>
      <c r="T3415" s="11">
        <f t="shared" si="323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42705.332638888889</v>
      </c>
      <c r="T3416" s="11">
        <f t="shared" si="323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42477.979166666672</v>
      </c>
      <c r="T3417" s="11">
        <f t="shared" si="323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42117.770833333328</v>
      </c>
      <c r="T3418" s="11">
        <f t="shared" si="323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41938.029861111114</v>
      </c>
      <c r="T3419" s="11">
        <f t="shared" si="323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41782.83457175926</v>
      </c>
      <c r="T3420" s="11">
        <f t="shared" si="323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42466.895833333328</v>
      </c>
      <c r="T3421" s="11">
        <f t="shared" si="323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42414</v>
      </c>
      <c r="T3422" s="11">
        <f t="shared" si="323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42067.791238425925</v>
      </c>
      <c r="T3423" s="11">
        <f t="shared" si="323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42352</v>
      </c>
      <c r="T3424" s="11">
        <f t="shared" si="323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42118.911354166667</v>
      </c>
      <c r="T3425" s="11">
        <f t="shared" si="323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42040.290972222225</v>
      </c>
      <c r="T3426" s="11">
        <f t="shared" si="323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41916.617314814815</v>
      </c>
      <c r="T3427" s="11">
        <f t="shared" si="323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41903.083333333336</v>
      </c>
      <c r="T3428" s="11">
        <f t="shared" si="323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41822.645277777774</v>
      </c>
      <c r="T3429" s="11">
        <f t="shared" si="323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42063.708333333328</v>
      </c>
      <c r="T3430" s="11">
        <f t="shared" si="323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42676.021539351852</v>
      </c>
      <c r="T3431" s="11">
        <f t="shared" si="323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41850.945613425924</v>
      </c>
      <c r="T3432" s="11">
        <f t="shared" si="323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41869.730937500004</v>
      </c>
      <c r="T3433" s="11">
        <f t="shared" si="323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42405.916666666672</v>
      </c>
      <c r="T3434" s="11">
        <f t="shared" si="323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41807.125</v>
      </c>
      <c r="T3435" s="11">
        <f t="shared" si="323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41830.380428240744</v>
      </c>
      <c r="T3436" s="11">
        <f t="shared" si="323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42589.125</v>
      </c>
      <c r="T3437" s="11">
        <f t="shared" si="323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41872.686111111114</v>
      </c>
      <c r="T3438" s="11">
        <f t="shared" si="323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42235.710879629631</v>
      </c>
      <c r="T3439" s="11">
        <f t="shared" si="323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42126.875</v>
      </c>
      <c r="T3440" s="11">
        <f t="shared" si="323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42388.207638888889</v>
      </c>
      <c r="T3441" s="11">
        <f t="shared" si="323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41831.677083333336</v>
      </c>
      <c r="T3442" s="11">
        <f t="shared" si="323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42321.845138888893</v>
      </c>
      <c r="T3443" s="11">
        <f t="shared" si="323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42154.841111111105</v>
      </c>
      <c r="T3444" s="11">
        <f t="shared" si="323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41891.524837962963</v>
      </c>
      <c r="T3445" s="11">
        <f t="shared" si="323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42529.582638888889</v>
      </c>
      <c r="T3446" s="11">
        <f t="shared" si="323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42300.530509259261</v>
      </c>
      <c r="T3447" s="11">
        <f t="shared" si="323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42040.513888888891</v>
      </c>
      <c r="T3448" s="11">
        <f t="shared" si="323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42447.847361111111</v>
      </c>
      <c r="T3449" s="11">
        <f t="shared" si="323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41990.119085648148</v>
      </c>
      <c r="T3450" s="11">
        <f t="shared" si="323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42560.166666666672</v>
      </c>
      <c r="T3451" s="11">
        <f t="shared" si="323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42096.662858796291</v>
      </c>
      <c r="T3452" s="11">
        <f t="shared" si="323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42115.723692129628</v>
      </c>
      <c r="T3453" s="11">
        <f t="shared" si="323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41843.165972222225</v>
      </c>
      <c r="T3454" s="11">
        <f t="shared" si="323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42595.97865740741</v>
      </c>
      <c r="T3455" s="11">
        <f t="shared" si="323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41851.698599537034</v>
      </c>
      <c r="T3456" s="11">
        <f t="shared" si="323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42656.7503125</v>
      </c>
      <c r="T3457" s="11">
        <f t="shared" si="323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41852.290972222225</v>
      </c>
      <c r="T3458" s="11">
        <f t="shared" si="323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RIGHT(N3459,LEN(N3459)-LEN(Q3459)-1)</f>
        <v>plays</v>
      </c>
      <c r="S3459" s="11">
        <f t="shared" ref="S3459:S3522" si="328">(((I3459/60)/60)/24)+DATE(1970,1,1)</f>
        <v>42047.249305555553</v>
      </c>
      <c r="T3459" s="11">
        <f t="shared" ref="T3459:T3522" si="329">(((J3459/60)/60)/24)+DATE(1970,1,1)</f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42038.185416666667</v>
      </c>
      <c r="T3460" s="11">
        <f t="shared" si="329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42510.479861111111</v>
      </c>
      <c r="T3461" s="11">
        <f t="shared" si="329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41866.527222222219</v>
      </c>
      <c r="T3462" s="11">
        <f t="shared" si="329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42672.125</v>
      </c>
      <c r="T3463" s="11">
        <f t="shared" si="329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42195.75</v>
      </c>
      <c r="T3464" s="11">
        <f t="shared" si="329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42654.165972222225</v>
      </c>
      <c r="T3465" s="11">
        <f t="shared" si="329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42605.130057870367</v>
      </c>
      <c r="T3466" s="11">
        <f t="shared" si="329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42225.666666666672</v>
      </c>
      <c r="T3467" s="11">
        <f t="shared" si="329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42479.977430555555</v>
      </c>
      <c r="T3468" s="11">
        <f t="shared" si="329"/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42083.630000000005</v>
      </c>
      <c r="T3469" s="11">
        <f t="shared" si="329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42634.125</v>
      </c>
      <c r="T3470" s="11">
        <f t="shared" si="329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42488.641724537039</v>
      </c>
      <c r="T3471" s="11">
        <f t="shared" si="329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42566.901388888888</v>
      </c>
      <c r="T3472" s="11">
        <f t="shared" si="329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41882.833333333336</v>
      </c>
      <c r="T3473" s="11">
        <f t="shared" si="329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41949.249305555553</v>
      </c>
      <c r="T3474" s="11">
        <f t="shared" si="329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42083.852083333331</v>
      </c>
      <c r="T3475" s="11">
        <f t="shared" si="329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42571.501516203702</v>
      </c>
      <c r="T3476" s="11">
        <f t="shared" si="329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41946</v>
      </c>
      <c r="T3477" s="11">
        <f t="shared" si="329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41939.125</v>
      </c>
      <c r="T3478" s="11">
        <f t="shared" si="329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42141.125</v>
      </c>
      <c r="T3479" s="11">
        <f t="shared" si="329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42079.875</v>
      </c>
      <c r="T3480" s="11">
        <f t="shared" si="329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41811.855092592588</v>
      </c>
      <c r="T3481" s="11">
        <f t="shared" si="329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42195.875</v>
      </c>
      <c r="T3482" s="11">
        <f t="shared" si="329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42006.24754629629</v>
      </c>
      <c r="T3483" s="11">
        <f t="shared" si="329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41826.771597222221</v>
      </c>
      <c r="T3484" s="11">
        <f t="shared" si="329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41823.668761574074</v>
      </c>
      <c r="T3485" s="11">
        <f t="shared" si="329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42536.760405092587</v>
      </c>
      <c r="T3486" s="11">
        <f t="shared" si="329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42402.693055555559</v>
      </c>
      <c r="T3487" s="11">
        <f t="shared" si="329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42158.290972222225</v>
      </c>
      <c r="T3488" s="11">
        <f t="shared" si="329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42179.940416666665</v>
      </c>
      <c r="T3489" s="11">
        <f t="shared" si="329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42111.666666666672</v>
      </c>
      <c r="T3490" s="11">
        <f t="shared" si="329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41783.875</v>
      </c>
      <c r="T3491" s="11">
        <f t="shared" si="329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42473.802361111113</v>
      </c>
      <c r="T3492" s="11">
        <f t="shared" si="329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42142.249814814815</v>
      </c>
      <c r="T3493" s="11">
        <f t="shared" si="329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42303.009224537032</v>
      </c>
      <c r="T3494" s="11">
        <f t="shared" si="329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41868.21597222222</v>
      </c>
      <c r="T3495" s="11">
        <f t="shared" si="329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42700.25</v>
      </c>
      <c r="T3496" s="11">
        <f t="shared" si="329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41944.720833333333</v>
      </c>
      <c r="T3497" s="11">
        <f t="shared" si="329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42624.846828703703</v>
      </c>
      <c r="T3498" s="11">
        <f t="shared" si="329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42523.916666666672</v>
      </c>
      <c r="T3499" s="11">
        <f t="shared" si="329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42518.905555555553</v>
      </c>
      <c r="T3500" s="11">
        <f t="shared" si="329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42186.290972222225</v>
      </c>
      <c r="T3501" s="11">
        <f t="shared" si="329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42436.207638888889</v>
      </c>
      <c r="T3502" s="11">
        <f t="shared" si="329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42258.763831018514</v>
      </c>
      <c r="T3503" s="11">
        <f t="shared" si="329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42445.165972222225</v>
      </c>
      <c r="T3504" s="11">
        <f t="shared" si="329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42575.478333333333</v>
      </c>
      <c r="T3505" s="11">
        <f t="shared" si="329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42327.790405092594</v>
      </c>
      <c r="T3506" s="11">
        <f t="shared" si="329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41772.166666666664</v>
      </c>
      <c r="T3507" s="11">
        <f t="shared" si="329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41874.734259259261</v>
      </c>
      <c r="T3508" s="11">
        <f t="shared" si="329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42521.92288194444</v>
      </c>
      <c r="T3509" s="11">
        <f t="shared" si="329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42500.875</v>
      </c>
      <c r="T3510" s="11">
        <f t="shared" si="329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41964.204861111109</v>
      </c>
      <c r="T3511" s="11">
        <f t="shared" si="329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41822.62090277778</v>
      </c>
      <c r="T3512" s="11">
        <f t="shared" si="329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41950.770833333336</v>
      </c>
      <c r="T3513" s="11">
        <f t="shared" si="329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42117.49527777778</v>
      </c>
      <c r="T3514" s="11">
        <f t="shared" si="329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41794.207638888889</v>
      </c>
      <c r="T3515" s="11">
        <f t="shared" si="329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42037.207638888889</v>
      </c>
      <c r="T3516" s="11">
        <f t="shared" si="329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42155.772812499999</v>
      </c>
      <c r="T3517" s="11">
        <f t="shared" si="329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41890.125</v>
      </c>
      <c r="T3518" s="11">
        <f t="shared" si="329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41824.458333333336</v>
      </c>
      <c r="T3519" s="11">
        <f t="shared" si="329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41914.597916666666</v>
      </c>
      <c r="T3520" s="11">
        <f t="shared" si="329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42067.598958333328</v>
      </c>
      <c r="T3521" s="11">
        <f t="shared" si="329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42253.57430555555</v>
      </c>
      <c r="T3522" s="11">
        <f t="shared" si="329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RIGHT(N3523,LEN(N3523)-LEN(Q3523)-1)</f>
        <v>plays</v>
      </c>
      <c r="S3523" s="11">
        <f t="shared" ref="S3523:S3586" si="334">(((I3523/60)/60)/24)+DATE(1970,1,1)</f>
        <v>41911.361342592594</v>
      </c>
      <c r="T3523" s="11">
        <f t="shared" ref="T3523:T3586" si="335">(((J3523/60)/60)/24)+DATE(1970,1,1)</f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42262.420833333337</v>
      </c>
      <c r="T3524" s="11">
        <f t="shared" si="335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42638.958333333328</v>
      </c>
      <c r="T3525" s="11">
        <f t="shared" si="335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41895.166666666664</v>
      </c>
      <c r="T3526" s="11">
        <f t="shared" si="335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42225.666666666672</v>
      </c>
      <c r="T3527" s="11">
        <f t="shared" si="335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42488.249305555553</v>
      </c>
      <c r="T3528" s="11">
        <f t="shared" si="335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42196.165972222225</v>
      </c>
      <c r="T3529" s="11">
        <f t="shared" si="335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42753.50136574074</v>
      </c>
      <c r="T3530" s="11">
        <f t="shared" si="335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42198.041666666672</v>
      </c>
      <c r="T3531" s="11">
        <f t="shared" si="335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42470.833333333328</v>
      </c>
      <c r="T3532" s="11">
        <f t="shared" si="335"/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42551.654328703706</v>
      </c>
      <c r="T3533" s="11">
        <f t="shared" si="335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41900.165972222225</v>
      </c>
      <c r="T3534" s="11">
        <f t="shared" si="335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42319.802858796291</v>
      </c>
      <c r="T3535" s="11">
        <f t="shared" si="335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42278.6252662037</v>
      </c>
      <c r="T3536" s="11">
        <f t="shared" si="335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42279.75</v>
      </c>
      <c r="T3537" s="11">
        <f t="shared" si="335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42358.499305555553</v>
      </c>
      <c r="T3538" s="11">
        <f t="shared" si="335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41960.332638888889</v>
      </c>
      <c r="T3539" s="11">
        <f t="shared" si="335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42599.420601851853</v>
      </c>
      <c r="T3540" s="11">
        <f t="shared" si="335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42621.756041666667</v>
      </c>
      <c r="T3541" s="11">
        <f t="shared" si="335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42547.003368055557</v>
      </c>
      <c r="T3542" s="11">
        <f t="shared" si="335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42247.730034722219</v>
      </c>
      <c r="T3543" s="11">
        <f t="shared" si="335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41889.599791666667</v>
      </c>
      <c r="T3544" s="11">
        <f t="shared" si="335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42180.755312499998</v>
      </c>
      <c r="T3545" s="11">
        <f t="shared" si="335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42070.831678240742</v>
      </c>
      <c r="T3546" s="11">
        <f t="shared" si="335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42105.807395833333</v>
      </c>
      <c r="T3547" s="11">
        <f t="shared" si="335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42095.165972222225</v>
      </c>
      <c r="T3548" s="11">
        <f t="shared" si="335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42504.165972222225</v>
      </c>
      <c r="T3549" s="11">
        <f t="shared" si="335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42434.041666666672</v>
      </c>
      <c r="T3550" s="11">
        <f t="shared" si="335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42251.394363425927</v>
      </c>
      <c r="T3551" s="11">
        <f t="shared" si="335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42492.893495370372</v>
      </c>
      <c r="T3552" s="11">
        <f t="shared" si="335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41781.921527777777</v>
      </c>
      <c r="T3553" s="11">
        <f t="shared" si="335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41818.587083333332</v>
      </c>
      <c r="T3554" s="11">
        <f t="shared" si="335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42228</v>
      </c>
      <c r="T3555" s="11">
        <f t="shared" si="335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42046.708333333328</v>
      </c>
      <c r="T3556" s="11">
        <f t="shared" si="335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42691.483726851846</v>
      </c>
      <c r="T3557" s="11">
        <f t="shared" si="335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41868.649583333332</v>
      </c>
      <c r="T3558" s="11">
        <f t="shared" si="335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41764.276747685188</v>
      </c>
      <c r="T3559" s="11">
        <f t="shared" si="335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42181.875</v>
      </c>
      <c r="T3560" s="11">
        <f t="shared" si="335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42216.373611111107</v>
      </c>
      <c r="T3561" s="11">
        <f t="shared" si="335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42151.114583333328</v>
      </c>
      <c r="T3562" s="11">
        <f t="shared" si="335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42221.774999999994</v>
      </c>
      <c r="T3563" s="11">
        <f t="shared" si="335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42442.916666666672</v>
      </c>
      <c r="T3564" s="11">
        <f t="shared" si="335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42583.791666666672</v>
      </c>
      <c r="T3565" s="11">
        <f t="shared" si="335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42282.666666666672</v>
      </c>
      <c r="T3566" s="11">
        <f t="shared" si="335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42004.743148148147</v>
      </c>
      <c r="T3567" s="11">
        <f t="shared" si="335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42027.507905092592</v>
      </c>
      <c r="T3568" s="11">
        <f t="shared" si="335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42165.810694444444</v>
      </c>
      <c r="T3569" s="11">
        <f t="shared" si="335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41899.740671296298</v>
      </c>
      <c r="T3570" s="11">
        <f t="shared" si="335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42012.688611111109</v>
      </c>
      <c r="T3571" s="11">
        <f t="shared" si="335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42004.291666666672</v>
      </c>
      <c r="T3572" s="11">
        <f t="shared" si="335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41942.858946759261</v>
      </c>
      <c r="T3573" s="11">
        <f t="shared" si="335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42176.570393518516</v>
      </c>
      <c r="T3574" s="11">
        <f t="shared" si="335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41951.417199074072</v>
      </c>
      <c r="T3575" s="11">
        <f t="shared" si="335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41956.984351851846</v>
      </c>
      <c r="T3576" s="11">
        <f t="shared" si="335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42593.165972222225</v>
      </c>
      <c r="T3577" s="11">
        <f t="shared" si="335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42709.590902777782</v>
      </c>
      <c r="T3578" s="11">
        <f t="shared" si="335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42120.26944444445</v>
      </c>
      <c r="T3579" s="11">
        <f t="shared" si="335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42490.733530092592</v>
      </c>
      <c r="T3580" s="11">
        <f t="shared" si="335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42460.720555555556</v>
      </c>
      <c r="T3581" s="11">
        <f t="shared" si="335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42064.207638888889</v>
      </c>
      <c r="T3582" s="11">
        <f t="shared" si="335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41850.471180555556</v>
      </c>
      <c r="T3583" s="11">
        <f t="shared" si="335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42465.095856481479</v>
      </c>
      <c r="T3584" s="11">
        <f t="shared" si="335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42478.384317129632</v>
      </c>
      <c r="T3585" s="11">
        <f t="shared" si="335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42198.316481481481</v>
      </c>
      <c r="T3586" s="11">
        <f t="shared" si="335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RIGHT(N3587,LEN(N3587)-LEN(Q3587)-1)</f>
        <v>plays</v>
      </c>
      <c r="S3587" s="11">
        <f t="shared" ref="S3587:S3650" si="340">(((I3587/60)/60)/24)+DATE(1970,1,1)</f>
        <v>41994.716319444444</v>
      </c>
      <c r="T3587" s="11">
        <f t="shared" ref="T3587:T3650" si="341">(((J3587/60)/60)/24)+DATE(1970,1,1)</f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42636.697569444441</v>
      </c>
      <c r="T3588" s="11">
        <f t="shared" si="341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42548.791666666672</v>
      </c>
      <c r="T3589" s="11">
        <f t="shared" si="341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42123.958333333328</v>
      </c>
      <c r="T3590" s="11">
        <f t="shared" si="341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42150.647534722222</v>
      </c>
      <c r="T3591" s="11">
        <f t="shared" si="341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41932.333726851852</v>
      </c>
      <c r="T3592" s="11">
        <f t="shared" si="341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42028.207638888889</v>
      </c>
      <c r="T3593" s="11">
        <f t="shared" si="341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42046.207638888889</v>
      </c>
      <c r="T3594" s="11">
        <f t="shared" si="341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42009.851388888885</v>
      </c>
      <c r="T3595" s="11">
        <f t="shared" si="341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42617.066921296297</v>
      </c>
      <c r="T3596" s="11">
        <f t="shared" si="341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42076.290972222225</v>
      </c>
      <c r="T3597" s="11">
        <f t="shared" si="341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41877.715069444443</v>
      </c>
      <c r="T3598" s="11">
        <f t="shared" si="341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42432.249305555553</v>
      </c>
      <c r="T3599" s="11">
        <f t="shared" si="341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41885.207638888889</v>
      </c>
      <c r="T3600" s="11">
        <f t="shared" si="341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42246</v>
      </c>
      <c r="T3601" s="11">
        <f t="shared" si="341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42656.849120370374</v>
      </c>
      <c r="T3602" s="11">
        <f t="shared" si="341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42020.99863425926</v>
      </c>
      <c r="T3603" s="11">
        <f t="shared" si="341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42507.894432870366</v>
      </c>
      <c r="T3604" s="11">
        <f t="shared" si="341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42313.906018518523</v>
      </c>
      <c r="T3605" s="11">
        <f t="shared" si="341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42489.290972222225</v>
      </c>
      <c r="T3606" s="11">
        <f t="shared" si="341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42413.793124999997</v>
      </c>
      <c r="T3607" s="11">
        <f t="shared" si="341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42596.604826388888</v>
      </c>
      <c r="T3608" s="11">
        <f t="shared" si="341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42353</v>
      </c>
      <c r="T3609" s="11">
        <f t="shared" si="341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42538.583333333328</v>
      </c>
      <c r="T3610" s="11">
        <f t="shared" si="341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42459.950057870374</v>
      </c>
      <c r="T3611" s="11">
        <f t="shared" si="341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42233.432129629626</v>
      </c>
      <c r="T3612" s="11">
        <f t="shared" si="341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42102.370381944449</v>
      </c>
      <c r="T3613" s="11">
        <f t="shared" si="341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41799.726979166669</v>
      </c>
      <c r="T3614" s="11">
        <f t="shared" si="341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41818.58997685185</v>
      </c>
      <c r="T3615" s="11">
        <f t="shared" si="341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42174.041851851856</v>
      </c>
      <c r="T3616" s="11">
        <f t="shared" si="341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42348.593703703707</v>
      </c>
      <c r="T3617" s="11">
        <f t="shared" si="341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42082.908148148148</v>
      </c>
      <c r="T3618" s="11">
        <f t="shared" si="341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42794</v>
      </c>
      <c r="T3619" s="11">
        <f t="shared" si="341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42158.627893518518</v>
      </c>
      <c r="T3620" s="11">
        <f t="shared" si="341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42693.916666666672</v>
      </c>
      <c r="T3621" s="11">
        <f t="shared" si="341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42068.166666666672</v>
      </c>
      <c r="T3622" s="11">
        <f t="shared" si="341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42643.875</v>
      </c>
      <c r="T3623" s="11">
        <f t="shared" si="341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41910.140972222223</v>
      </c>
      <c r="T3624" s="11">
        <f t="shared" si="341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41846.291666666664</v>
      </c>
      <c r="T3625" s="11">
        <f t="shared" si="341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42605.774189814809</v>
      </c>
      <c r="T3626" s="11">
        <f t="shared" si="341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42187.652511574073</v>
      </c>
      <c r="T3627" s="11">
        <f t="shared" si="341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41867.667326388888</v>
      </c>
      <c r="T3628" s="11">
        <f t="shared" si="341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42511.165972222225</v>
      </c>
      <c r="T3629" s="11">
        <f t="shared" si="341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42351.874953703707</v>
      </c>
      <c r="T3630" s="11">
        <f t="shared" si="341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42495.708333333328</v>
      </c>
      <c r="T3631" s="11">
        <f t="shared" si="341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41972.888773148152</v>
      </c>
      <c r="T3632" s="11">
        <f t="shared" si="341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41905.165972222225</v>
      </c>
      <c r="T3633" s="11">
        <f t="shared" si="341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41966.936909722222</v>
      </c>
      <c r="T3634" s="11">
        <f t="shared" si="341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42693.041666666672</v>
      </c>
      <c r="T3635" s="11">
        <f t="shared" si="341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42749.165972222225</v>
      </c>
      <c r="T3636" s="11">
        <f t="shared" si="341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42480.88282407407</v>
      </c>
      <c r="T3637" s="11">
        <f t="shared" si="341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42261.694780092599</v>
      </c>
      <c r="T3638" s="11">
        <f t="shared" si="341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42005.700636574074</v>
      </c>
      <c r="T3639" s="11">
        <f t="shared" si="341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42113.631157407406</v>
      </c>
      <c r="T3640" s="11">
        <f t="shared" si="341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42650.632638888885</v>
      </c>
      <c r="T3641" s="11">
        <f t="shared" si="341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42134.781597222223</v>
      </c>
      <c r="T3642" s="11">
        <f t="shared" si="341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41917.208333333336</v>
      </c>
      <c r="T3643" s="11">
        <f t="shared" si="341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42338.708333333328</v>
      </c>
      <c r="T3644" s="11">
        <f t="shared" si="341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42325.185636574075</v>
      </c>
      <c r="T3645" s="11">
        <f t="shared" si="341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42437.207638888889</v>
      </c>
      <c r="T3646" s="11">
        <f t="shared" si="341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42696.012013888889</v>
      </c>
      <c r="T3647" s="11">
        <f t="shared" si="341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42171.979166666672</v>
      </c>
      <c r="T3648" s="11">
        <f t="shared" si="341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42643.749155092592</v>
      </c>
      <c r="T3649" s="11">
        <f t="shared" si="341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41917.292187500003</v>
      </c>
      <c r="T3650" s="11">
        <f t="shared" si="341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RIGHT(N3651,LEN(N3651)-LEN(Q3651)-1)</f>
        <v>plays</v>
      </c>
      <c r="S3651" s="11">
        <f t="shared" ref="S3651:S3714" si="346">(((I3651/60)/60)/24)+DATE(1970,1,1)</f>
        <v>41806.712893518517</v>
      </c>
      <c r="T3651" s="11">
        <f t="shared" ref="T3651:T3714" si="347">(((J3651/60)/60)/24)+DATE(1970,1,1)</f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42402.478981481487</v>
      </c>
      <c r="T3652" s="11">
        <f t="shared" si="347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41861.665972222225</v>
      </c>
      <c r="T3653" s="11">
        <f t="shared" si="347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42607.165972222225</v>
      </c>
      <c r="T3654" s="11">
        <f t="shared" si="347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42221.363506944443</v>
      </c>
      <c r="T3655" s="11">
        <f t="shared" si="347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42463.708333333328</v>
      </c>
      <c r="T3656" s="11">
        <f t="shared" si="347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42203.290972222225</v>
      </c>
      <c r="T3657" s="11">
        <f t="shared" si="347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42767.957638888889</v>
      </c>
      <c r="T3658" s="11">
        <f t="shared" si="347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42522.904166666667</v>
      </c>
      <c r="T3659" s="11">
        <f t="shared" si="347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41822.165972222225</v>
      </c>
      <c r="T3660" s="11">
        <f t="shared" si="347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42082.610416666663</v>
      </c>
      <c r="T3661" s="11">
        <f t="shared" si="347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41996.881076388891</v>
      </c>
      <c r="T3662" s="11">
        <f t="shared" si="347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42470.166666666672</v>
      </c>
      <c r="T3663" s="11">
        <f t="shared" si="347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42094.178402777776</v>
      </c>
      <c r="T3664" s="11">
        <f t="shared" si="347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42725.493402777778</v>
      </c>
      <c r="T3665" s="11">
        <f t="shared" si="347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42537.248715277776</v>
      </c>
      <c r="T3666" s="11">
        <f t="shared" si="347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42305.829166666663</v>
      </c>
      <c r="T3667" s="11">
        <f t="shared" si="347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41844.291666666664</v>
      </c>
      <c r="T3668" s="11">
        <f t="shared" si="347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42203.970127314817</v>
      </c>
      <c r="T3669" s="11">
        <f t="shared" si="347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42208.772916666669</v>
      </c>
      <c r="T3670" s="11">
        <f t="shared" si="347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42166.675196759257</v>
      </c>
      <c r="T3671" s="11">
        <f t="shared" si="347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42155.958333333328</v>
      </c>
      <c r="T3672" s="11">
        <f t="shared" si="347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41841.165972222225</v>
      </c>
      <c r="T3673" s="11">
        <f t="shared" si="347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41908.946574074071</v>
      </c>
      <c r="T3674" s="11">
        <f t="shared" si="347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41948.536111111112</v>
      </c>
      <c r="T3675" s="11">
        <f t="shared" si="347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42616.873020833329</v>
      </c>
      <c r="T3676" s="11">
        <f t="shared" si="347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42505.958333333328</v>
      </c>
      <c r="T3677" s="11">
        <f t="shared" si="347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41894.815787037034</v>
      </c>
      <c r="T3678" s="11">
        <f t="shared" si="347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41823.165972222225</v>
      </c>
      <c r="T3679" s="11">
        <f t="shared" si="347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42155.531226851846</v>
      </c>
      <c r="T3680" s="11">
        <f t="shared" si="347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41821.207638888889</v>
      </c>
      <c r="T3681" s="11">
        <f t="shared" si="347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42648.454097222217</v>
      </c>
      <c r="T3682" s="11">
        <f t="shared" si="347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42384.651504629626</v>
      </c>
      <c r="T3683" s="11">
        <f t="shared" si="347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41806.290972222225</v>
      </c>
      <c r="T3684" s="11">
        <f t="shared" si="347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42663.116851851853</v>
      </c>
      <c r="T3685" s="11">
        <f t="shared" si="347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42249.180393518516</v>
      </c>
      <c r="T3686" s="11">
        <f t="shared" si="347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41778.875</v>
      </c>
      <c r="T3687" s="11">
        <f t="shared" si="347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42245.165972222225</v>
      </c>
      <c r="T3688" s="11">
        <f t="shared" si="347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41817.218229166669</v>
      </c>
      <c r="T3689" s="11">
        <f t="shared" si="347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41859.787083333329</v>
      </c>
      <c r="T3690" s="11">
        <f t="shared" si="347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42176.934027777781</v>
      </c>
      <c r="T3691" s="11">
        <f t="shared" si="347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41970.639849537038</v>
      </c>
      <c r="T3692" s="11">
        <f t="shared" si="347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42065.207638888889</v>
      </c>
      <c r="T3693" s="11">
        <f t="shared" si="347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41901</v>
      </c>
      <c r="T3694" s="11">
        <f t="shared" si="347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42338.9375</v>
      </c>
      <c r="T3695" s="11">
        <f t="shared" si="347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42527.083333333328</v>
      </c>
      <c r="T3696" s="11">
        <f t="shared" si="347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42015.870486111111</v>
      </c>
      <c r="T3697" s="11">
        <f t="shared" si="347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42048.617083333331</v>
      </c>
      <c r="T3698" s="11">
        <f t="shared" si="347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42500.465833333335</v>
      </c>
      <c r="T3699" s="11">
        <f t="shared" si="347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42431.806562500002</v>
      </c>
      <c r="T3700" s="11">
        <f t="shared" si="347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41927.602037037039</v>
      </c>
      <c r="T3701" s="11">
        <f t="shared" si="347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41912.666666666664</v>
      </c>
      <c r="T3702" s="11">
        <f t="shared" si="347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42159.541585648149</v>
      </c>
      <c r="T3703" s="11">
        <f t="shared" si="347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42561.957638888889</v>
      </c>
      <c r="T3704" s="11">
        <f t="shared" si="347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42595.290972222225</v>
      </c>
      <c r="T3705" s="11">
        <f t="shared" si="347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42521.689745370371</v>
      </c>
      <c r="T3706" s="11">
        <f t="shared" si="347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41813.75</v>
      </c>
      <c r="T3707" s="11">
        <f t="shared" si="347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41894.913761574076</v>
      </c>
      <c r="T3708" s="11">
        <f t="shared" si="347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42573.226388888885</v>
      </c>
      <c r="T3709" s="11">
        <f t="shared" si="347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41824.142199074071</v>
      </c>
      <c r="T3710" s="11">
        <f t="shared" si="347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41815.707708333335</v>
      </c>
      <c r="T3711" s="11">
        <f t="shared" si="347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42097.576249999998</v>
      </c>
      <c r="T3712" s="11">
        <f t="shared" si="347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41805.666666666664</v>
      </c>
      <c r="T3713" s="11">
        <f t="shared" si="347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42155.290972222225</v>
      </c>
      <c r="T3714" s="11">
        <f t="shared" si="347"/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RIGHT(N3715,LEN(N3715)-LEN(Q3715)-1)</f>
        <v>plays</v>
      </c>
      <c r="S3715" s="11">
        <f t="shared" ref="S3715:S3778" si="352">(((I3715/60)/60)/24)+DATE(1970,1,1)</f>
        <v>42525.738032407404</v>
      </c>
      <c r="T3715" s="11">
        <f t="shared" ref="T3715:T3778" si="353">(((J3715/60)/60)/24)+DATE(1970,1,1)</f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42150.165972222225</v>
      </c>
      <c r="T3716" s="11">
        <f t="shared" si="353"/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42094.536111111112</v>
      </c>
      <c r="T3717" s="11">
        <f t="shared" si="353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42390.887835648144</v>
      </c>
      <c r="T3718" s="11">
        <f t="shared" si="353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42133.866307870368</v>
      </c>
      <c r="T3719" s="11">
        <f t="shared" si="353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42062.716145833328</v>
      </c>
      <c r="T3720" s="11">
        <f t="shared" si="353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42177.729930555557</v>
      </c>
      <c r="T3721" s="11">
        <f t="shared" si="353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42187.993125000001</v>
      </c>
      <c r="T3722" s="11">
        <f t="shared" si="353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41948.977824074071</v>
      </c>
      <c r="T3723" s="11">
        <f t="shared" si="353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42411.957638888889</v>
      </c>
      <c r="T3724" s="11">
        <f t="shared" si="353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41973.794699074075</v>
      </c>
      <c r="T3725" s="11">
        <f t="shared" si="353"/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42494.958333333328</v>
      </c>
      <c r="T3726" s="11">
        <f t="shared" si="353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42418.895833333328</v>
      </c>
      <c r="T3727" s="11">
        <f t="shared" si="353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42489.875</v>
      </c>
      <c r="T3728" s="11">
        <f t="shared" si="353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42663.204861111109</v>
      </c>
      <c r="T3729" s="11">
        <f t="shared" si="353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42235.171018518522</v>
      </c>
      <c r="T3730" s="11">
        <f t="shared" si="353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42086.16333333333</v>
      </c>
      <c r="T3731" s="11">
        <f t="shared" si="353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42233.677766203706</v>
      </c>
      <c r="T3732" s="11">
        <f t="shared" si="353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42014.140972222223</v>
      </c>
      <c r="T3733" s="11">
        <f t="shared" si="353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42028.5</v>
      </c>
      <c r="T3734" s="11">
        <f t="shared" si="353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42112.9375</v>
      </c>
      <c r="T3735" s="11">
        <f t="shared" si="353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42149.901574074072</v>
      </c>
      <c r="T3736" s="11">
        <f t="shared" si="353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42152.693159722221</v>
      </c>
      <c r="T3737" s="11">
        <f t="shared" si="353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42086.75</v>
      </c>
      <c r="T3738" s="11">
        <f t="shared" si="353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42320.290972222225</v>
      </c>
      <c r="T3739" s="11">
        <f t="shared" si="353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41835.916666666664</v>
      </c>
      <c r="T3740" s="11">
        <f t="shared" si="353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42568.449861111112</v>
      </c>
      <c r="T3741" s="11">
        <f t="shared" si="353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41863.079143518517</v>
      </c>
      <c r="T3742" s="11">
        <f t="shared" si="353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42355.920717592591</v>
      </c>
      <c r="T3743" s="11">
        <f t="shared" si="353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41888.214629629627</v>
      </c>
      <c r="T3744" s="11">
        <f t="shared" si="353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41823.710231481484</v>
      </c>
      <c r="T3745" s="11">
        <f t="shared" si="353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41825.165972222225</v>
      </c>
      <c r="T3746" s="11">
        <f t="shared" si="353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41861.697939814818</v>
      </c>
      <c r="T3747" s="11">
        <f t="shared" si="353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42651.389340277776</v>
      </c>
      <c r="T3748" s="11">
        <f t="shared" si="353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42190.957638888889</v>
      </c>
      <c r="T3749" s="11">
        <f t="shared" si="353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42416.249305555553</v>
      </c>
      <c r="T3750" s="11">
        <f t="shared" si="353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42489.165972222225</v>
      </c>
      <c r="T3751" s="11">
        <f t="shared" si="353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42045.332638888889</v>
      </c>
      <c r="T3752" s="11">
        <f t="shared" si="353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42462.993900462956</v>
      </c>
      <c r="T3753" s="11">
        <f t="shared" si="353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42659.875</v>
      </c>
      <c r="T3754" s="11">
        <f t="shared" si="353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42158</v>
      </c>
      <c r="T3755" s="11">
        <f t="shared" si="353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41846.207638888889</v>
      </c>
      <c r="T3756" s="11">
        <f t="shared" si="353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42475.866979166662</v>
      </c>
      <c r="T3757" s="11">
        <f t="shared" si="353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41801.814791666664</v>
      </c>
      <c r="T3758" s="11">
        <f t="shared" si="353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41974.850868055553</v>
      </c>
      <c r="T3759" s="11">
        <f t="shared" si="353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41778.208333333336</v>
      </c>
      <c r="T3760" s="11">
        <f t="shared" si="353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42242.108252314814</v>
      </c>
      <c r="T3761" s="11">
        <f t="shared" si="353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41764.525300925925</v>
      </c>
      <c r="T3762" s="11">
        <f t="shared" si="353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42226.958333333328</v>
      </c>
      <c r="T3763" s="11">
        <f t="shared" si="353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42218.813530092593</v>
      </c>
      <c r="T3764" s="11">
        <f t="shared" si="353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42095.708634259259</v>
      </c>
      <c r="T3765" s="11">
        <f t="shared" si="353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42519.024999999994</v>
      </c>
      <c r="T3766" s="11">
        <f t="shared" si="353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41850.776412037041</v>
      </c>
      <c r="T3767" s="11">
        <f t="shared" si="353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41823.167187500003</v>
      </c>
      <c r="T3768" s="11">
        <f t="shared" si="353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42064.207638888889</v>
      </c>
      <c r="T3769" s="11">
        <f t="shared" si="353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41802.727893518517</v>
      </c>
      <c r="T3770" s="11">
        <f t="shared" si="353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42475.598136574074</v>
      </c>
      <c r="T3771" s="11">
        <f t="shared" si="353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42168.930671296301</v>
      </c>
      <c r="T3772" s="11">
        <f t="shared" si="353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42508</v>
      </c>
      <c r="T3773" s="11">
        <f t="shared" si="353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42703.25</v>
      </c>
      <c r="T3774" s="11">
        <f t="shared" si="353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42689.088888888888</v>
      </c>
      <c r="T3775" s="11">
        <f t="shared" si="353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42103.792303240742</v>
      </c>
      <c r="T3776" s="11">
        <f t="shared" si="353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42103.166666666672</v>
      </c>
      <c r="T3777" s="11">
        <f t="shared" si="353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41852.041666666664</v>
      </c>
      <c r="T3778" s="11">
        <f t="shared" si="353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RIGHT(N3779,LEN(N3779)-LEN(Q3779)-1)</f>
        <v>musical</v>
      </c>
      <c r="S3779" s="11">
        <f t="shared" ref="S3779:S3842" si="358">(((I3779/60)/60)/24)+DATE(1970,1,1)</f>
        <v>41909.166666666664</v>
      </c>
      <c r="T3779" s="11">
        <f t="shared" ref="T3779:T3842" si="359">(((J3779/60)/60)/24)+DATE(1970,1,1)</f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42049.819212962961</v>
      </c>
      <c r="T3780" s="11">
        <f t="shared" si="359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42455.693750000006</v>
      </c>
      <c r="T3781" s="11">
        <f t="shared" si="359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42198.837499999994</v>
      </c>
      <c r="T3782" s="11">
        <f t="shared" si="359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41890.882928240739</v>
      </c>
      <c r="T3783" s="11">
        <f t="shared" si="359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42575.958333333328</v>
      </c>
      <c r="T3784" s="11">
        <f t="shared" si="359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42444.666666666672</v>
      </c>
      <c r="T3785" s="11">
        <f t="shared" si="359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42561.980694444443</v>
      </c>
      <c r="T3786" s="11">
        <f t="shared" si="359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42584.418749999997</v>
      </c>
      <c r="T3787" s="11">
        <f t="shared" si="359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42517.037905092591</v>
      </c>
      <c r="T3788" s="11">
        <f t="shared" si="359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42196.165972222225</v>
      </c>
      <c r="T3789" s="11">
        <f t="shared" si="359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42361.679166666669</v>
      </c>
      <c r="T3790" s="11">
        <f t="shared" si="359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42170.798819444448</v>
      </c>
      <c r="T3791" s="11">
        <f t="shared" si="359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42696.708599537036</v>
      </c>
      <c r="T3792" s="11">
        <f t="shared" si="359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41826.692037037035</v>
      </c>
      <c r="T3793" s="11">
        <f t="shared" si="359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42200.447013888886</v>
      </c>
      <c r="T3794" s="11">
        <f t="shared" si="359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41989.938993055555</v>
      </c>
      <c r="T3795" s="11">
        <f t="shared" si="359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42162.58048611111</v>
      </c>
      <c r="T3796" s="11">
        <f t="shared" si="359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42244.9375</v>
      </c>
      <c r="T3797" s="11">
        <f t="shared" si="359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42749.029583333337</v>
      </c>
      <c r="T3798" s="11">
        <f t="shared" si="359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42114.881539351853</v>
      </c>
      <c r="T3799" s="11">
        <f t="shared" si="359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41861.722777777781</v>
      </c>
      <c r="T3800" s="11">
        <f t="shared" si="359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42440.93105324074</v>
      </c>
      <c r="T3801" s="11">
        <f t="shared" si="359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42015.207638888889</v>
      </c>
      <c r="T3802" s="11">
        <f t="shared" si="359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42006.676111111112</v>
      </c>
      <c r="T3803" s="11">
        <f t="shared" si="359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42299.126226851848</v>
      </c>
      <c r="T3804" s="11">
        <f t="shared" si="359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42433.971851851849</v>
      </c>
      <c r="T3805" s="11">
        <f t="shared" si="359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42582.291666666672</v>
      </c>
      <c r="T3806" s="11">
        <f t="shared" si="359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41909.887037037035</v>
      </c>
      <c r="T3807" s="11">
        <f t="shared" si="359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41819.259039351848</v>
      </c>
      <c r="T3808" s="11">
        <f t="shared" si="359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42097.909016203703</v>
      </c>
      <c r="T3809" s="11">
        <f t="shared" si="359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42119.412256944444</v>
      </c>
      <c r="T3810" s="11">
        <f t="shared" si="359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41850.958333333336</v>
      </c>
      <c r="T3811" s="11">
        <f t="shared" si="359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42084.807384259257</v>
      </c>
      <c r="T3812" s="11">
        <f t="shared" si="359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42521.458333333328</v>
      </c>
      <c r="T3813" s="11">
        <f t="shared" si="359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42156.165972222225</v>
      </c>
      <c r="T3814" s="11">
        <f t="shared" si="359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42535.904861111107</v>
      </c>
      <c r="T3815" s="11">
        <f t="shared" si="359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42095.165972222225</v>
      </c>
      <c r="T3816" s="11">
        <f t="shared" si="359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42236.958333333328</v>
      </c>
      <c r="T3817" s="11">
        <f t="shared" si="359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41837.690081018518</v>
      </c>
      <c r="T3818" s="11">
        <f t="shared" si="359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42301.165972222225</v>
      </c>
      <c r="T3819" s="11">
        <f t="shared" si="359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42075.800717592589</v>
      </c>
      <c r="T3820" s="11">
        <f t="shared" si="359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42202.876388888893</v>
      </c>
      <c r="T3821" s="11">
        <f t="shared" si="359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42190.651817129634</v>
      </c>
      <c r="T3822" s="11">
        <f t="shared" si="359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42373.180636574078</v>
      </c>
      <c r="T3823" s="11">
        <f t="shared" si="359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42388.957638888889</v>
      </c>
      <c r="T3824" s="11">
        <f t="shared" si="359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42205.165972222225</v>
      </c>
      <c r="T3825" s="11">
        <f t="shared" si="359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42583.570138888885</v>
      </c>
      <c r="T3826" s="11">
        <f t="shared" si="359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42172.069606481484</v>
      </c>
      <c r="T3827" s="11">
        <f t="shared" si="359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42131.423541666663</v>
      </c>
      <c r="T3828" s="11">
        <f t="shared" si="359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42090</v>
      </c>
      <c r="T3829" s="11">
        <f t="shared" si="359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42004.569293981483</v>
      </c>
      <c r="T3830" s="11">
        <f t="shared" si="359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42613.865405092598</v>
      </c>
      <c r="T3831" s="11">
        <f t="shared" si="359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42517.740868055553</v>
      </c>
      <c r="T3832" s="11">
        <f t="shared" si="359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41948.890567129631</v>
      </c>
      <c r="T3833" s="11">
        <f t="shared" si="359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42420.114988425921</v>
      </c>
      <c r="T3834" s="11">
        <f t="shared" si="359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41974.797916666663</v>
      </c>
      <c r="T3835" s="11">
        <f t="shared" si="359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42173.445219907408</v>
      </c>
      <c r="T3836" s="11">
        <f t="shared" si="359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42481.94222222222</v>
      </c>
      <c r="T3837" s="11">
        <f t="shared" si="359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42585.172916666663</v>
      </c>
      <c r="T3838" s="11">
        <f t="shared" si="359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42188.765717592592</v>
      </c>
      <c r="T3839" s="11">
        <f t="shared" si="359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42146.710752314815</v>
      </c>
      <c r="T3840" s="11">
        <f t="shared" si="359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42215.142638888887</v>
      </c>
      <c r="T3841" s="11">
        <f t="shared" si="359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42457.660057870366</v>
      </c>
      <c r="T3842" s="11">
        <f t="shared" si="359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RIGHT(N3843,LEN(N3843)-LEN(Q3843)-1)</f>
        <v>plays</v>
      </c>
      <c r="S3843" s="11">
        <f t="shared" ref="S3843:S3906" si="364">(((I3843/60)/60)/24)+DATE(1970,1,1)</f>
        <v>41840.785729166666</v>
      </c>
      <c r="T3843" s="11">
        <f t="shared" ref="T3843:T3906" si="365">(((J3843/60)/60)/24)+DATE(1970,1,1)</f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41770.493657407409</v>
      </c>
      <c r="T3844" s="11">
        <f t="shared" si="365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41791.072500000002</v>
      </c>
      <c r="T3845" s="11">
        <f t="shared" si="365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41793.290972222225</v>
      </c>
      <c r="T3846" s="11">
        <f t="shared" si="365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42278.627013888887</v>
      </c>
      <c r="T3847" s="11">
        <f t="shared" si="365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41916.290972222225</v>
      </c>
      <c r="T3848" s="11">
        <f t="shared" si="365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42204.224432870367</v>
      </c>
      <c r="T3849" s="11">
        <f t="shared" si="365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42295.817002314812</v>
      </c>
      <c r="T3850" s="11">
        <f t="shared" si="365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42166.767175925925</v>
      </c>
      <c r="T3851" s="11">
        <f t="shared" si="365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42005.124340277776</v>
      </c>
      <c r="T3852" s="11">
        <f t="shared" si="365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42202.439571759256</v>
      </c>
      <c r="T3853" s="11">
        <f t="shared" si="365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42090.149027777778</v>
      </c>
      <c r="T3854" s="11">
        <f t="shared" si="365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41883.84002314815</v>
      </c>
      <c r="T3855" s="11">
        <f t="shared" si="365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42133.884930555556</v>
      </c>
      <c r="T3856" s="11">
        <f t="shared" si="365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42089.929062499999</v>
      </c>
      <c r="T3857" s="11">
        <f t="shared" si="365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42071.701423611114</v>
      </c>
      <c r="T3858" s="11">
        <f t="shared" si="365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41852.716666666667</v>
      </c>
      <c r="T3859" s="11">
        <f t="shared" si="365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42146.875</v>
      </c>
      <c r="T3860" s="11">
        <f t="shared" si="365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41815.875</v>
      </c>
      <c r="T3861" s="11">
        <f t="shared" si="365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41863.660995370366</v>
      </c>
      <c r="T3862" s="11">
        <f t="shared" si="365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41955.907638888893</v>
      </c>
      <c r="T3863" s="11">
        <f t="shared" si="365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42625.707638888889</v>
      </c>
      <c r="T3864" s="11">
        <f t="shared" si="365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42313.674826388888</v>
      </c>
      <c r="T3865" s="11">
        <f t="shared" si="365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42325.933495370366</v>
      </c>
      <c r="T3866" s="11">
        <f t="shared" si="365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41881.229166666664</v>
      </c>
      <c r="T3867" s="11">
        <f t="shared" si="365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42452.145138888889</v>
      </c>
      <c r="T3868" s="11">
        <f t="shared" si="365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42539.814108796301</v>
      </c>
      <c r="T3869" s="11">
        <f t="shared" si="365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41890.659780092588</v>
      </c>
      <c r="T3870" s="11">
        <f t="shared" si="365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42077.132638888885</v>
      </c>
      <c r="T3871" s="11">
        <f t="shared" si="365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41823.17219907407</v>
      </c>
      <c r="T3872" s="11">
        <f t="shared" si="365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42823.739004629635</v>
      </c>
      <c r="T3873" s="11">
        <f t="shared" si="365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42230.145787037036</v>
      </c>
      <c r="T3874" s="11">
        <f t="shared" si="365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42285.696006944447</v>
      </c>
      <c r="T3875" s="11">
        <f t="shared" si="365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42028.041666666672</v>
      </c>
      <c r="T3876" s="11">
        <f t="shared" si="365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42616.416666666672</v>
      </c>
      <c r="T3877" s="11">
        <f t="shared" si="365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42402.624166666668</v>
      </c>
      <c r="T3878" s="11">
        <f t="shared" si="365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42712.67768518519</v>
      </c>
      <c r="T3879" s="11">
        <f t="shared" si="365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42185.165972222225</v>
      </c>
      <c r="T3880" s="11">
        <f t="shared" si="365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42029.861064814817</v>
      </c>
      <c r="T3881" s="11">
        <f t="shared" si="365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41850.958333333336</v>
      </c>
      <c r="T3882" s="11">
        <f t="shared" si="365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42786.018506944441</v>
      </c>
      <c r="T3883" s="11">
        <f t="shared" si="365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42400.960416666669</v>
      </c>
      <c r="T3884" s="11">
        <f t="shared" si="365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41884.602650462963</v>
      </c>
      <c r="T3885" s="11">
        <f t="shared" si="365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42090.749907407408</v>
      </c>
      <c r="T3886" s="11">
        <f t="shared" si="365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42499.951284722221</v>
      </c>
      <c r="T3887" s="11">
        <f t="shared" si="365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41984.228032407409</v>
      </c>
      <c r="T3888" s="11">
        <f t="shared" si="365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42125.916666666672</v>
      </c>
      <c r="T3889" s="11">
        <f t="shared" si="365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42792.545810185184</v>
      </c>
      <c r="T3890" s="11">
        <f t="shared" si="365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42008.976388888885</v>
      </c>
      <c r="T3891" s="11">
        <f t="shared" si="365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42231.758611111116</v>
      </c>
      <c r="T3892" s="11">
        <f t="shared" si="365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42086.207638888889</v>
      </c>
      <c r="T3893" s="11">
        <f t="shared" si="365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41875.291666666664</v>
      </c>
      <c r="T3894" s="11">
        <f t="shared" si="365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41821.25</v>
      </c>
      <c r="T3895" s="11">
        <f t="shared" si="365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42710.207638888889</v>
      </c>
      <c r="T3896" s="11">
        <f t="shared" si="365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42063.250208333338</v>
      </c>
      <c r="T3897" s="11">
        <f t="shared" si="365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41807.191875000004</v>
      </c>
      <c r="T3898" s="11">
        <f t="shared" si="365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42012.87364583333</v>
      </c>
      <c r="T3899" s="11">
        <f t="shared" si="365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42233.666666666672</v>
      </c>
      <c r="T3900" s="11">
        <f t="shared" si="365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41863.775011574071</v>
      </c>
      <c r="T3901" s="11">
        <f t="shared" si="365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42166.092488425929</v>
      </c>
      <c r="T3902" s="11">
        <f t="shared" si="365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42357.826377314821</v>
      </c>
      <c r="T3903" s="11">
        <f t="shared" si="365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42688.509745370371</v>
      </c>
      <c r="T3904" s="11">
        <f t="shared" si="365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42230.818055555559</v>
      </c>
      <c r="T3905" s="11">
        <f t="shared" si="365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42109.211111111115</v>
      </c>
      <c r="T3906" s="11">
        <f t="shared" si="365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RIGHT(N3907,LEN(N3907)-LEN(Q3907)-1)</f>
        <v>plays</v>
      </c>
      <c r="S3907" s="11">
        <f t="shared" ref="S3907:S3970" si="370">(((I3907/60)/60)/24)+DATE(1970,1,1)</f>
        <v>42166.958333333328</v>
      </c>
      <c r="T3907" s="11">
        <f t="shared" ref="T3907:T3970" si="371">(((J3907/60)/60)/24)+DATE(1970,1,1)</f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42181.559027777781</v>
      </c>
      <c r="T3908" s="11">
        <f t="shared" si="371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41938.838888888888</v>
      </c>
      <c r="T3909" s="11">
        <f t="shared" si="371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41849.135370370372</v>
      </c>
      <c r="T3910" s="11">
        <f t="shared" si="371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41893.359282407408</v>
      </c>
      <c r="T3911" s="11">
        <f t="shared" si="371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42254.756909722222</v>
      </c>
      <c r="T3912" s="11">
        <f t="shared" si="371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41969.853900462964</v>
      </c>
      <c r="T3913" s="11">
        <f t="shared" si="371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42119.190972222219</v>
      </c>
      <c r="T3914" s="11">
        <f t="shared" si="371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42338.252881944441</v>
      </c>
      <c r="T3915" s="11">
        <f t="shared" si="371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42134.957638888889</v>
      </c>
      <c r="T3916" s="11">
        <f t="shared" si="371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42522.98505787037</v>
      </c>
      <c r="T3917" s="11">
        <f t="shared" si="371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42524.471666666665</v>
      </c>
      <c r="T3918" s="11">
        <f t="shared" si="371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41893.527326388888</v>
      </c>
      <c r="T3919" s="11">
        <f t="shared" si="371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41855.666666666664</v>
      </c>
      <c r="T3920" s="11">
        <f t="shared" si="371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42387</v>
      </c>
      <c r="T3921" s="11">
        <f t="shared" si="371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42687.428935185191</v>
      </c>
      <c r="T3922" s="11">
        <f t="shared" si="371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41938.75</v>
      </c>
      <c r="T3923" s="11">
        <f t="shared" si="371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42065.958333333328</v>
      </c>
      <c r="T3924" s="11">
        <f t="shared" si="371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42103.979988425926</v>
      </c>
      <c r="T3925" s="11">
        <f t="shared" si="371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41816.959745370368</v>
      </c>
      <c r="T3926" s="11">
        <f t="shared" si="371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41850.870821759258</v>
      </c>
      <c r="T3927" s="11">
        <f t="shared" si="371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42000.085046296299</v>
      </c>
      <c r="T3928" s="11">
        <f t="shared" si="371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41860.267407407409</v>
      </c>
      <c r="T3929" s="11">
        <f t="shared" si="371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42293.207638888889</v>
      </c>
      <c r="T3930" s="11">
        <f t="shared" si="371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42631.827141203699</v>
      </c>
      <c r="T3931" s="11">
        <f t="shared" si="371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42461.25</v>
      </c>
      <c r="T3932" s="11">
        <f t="shared" si="371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42253.151701388888</v>
      </c>
      <c r="T3933" s="11">
        <f t="shared" si="371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42445.126898148148</v>
      </c>
      <c r="T3934" s="11">
        <f t="shared" si="371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42568.029861111107</v>
      </c>
      <c r="T3935" s="11">
        <f t="shared" si="371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42278.541666666672</v>
      </c>
      <c r="T3936" s="11">
        <f t="shared" si="371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42281.656782407401</v>
      </c>
      <c r="T3937" s="11">
        <f t="shared" si="371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42705.304629629631</v>
      </c>
      <c r="T3938" s="11">
        <f t="shared" si="371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42562.631481481483</v>
      </c>
      <c r="T3939" s="11">
        <f t="shared" si="371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42182.905717592599</v>
      </c>
      <c r="T3940" s="11">
        <f t="shared" si="371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41919.1875</v>
      </c>
      <c r="T3941" s="11">
        <f t="shared" si="371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42006.492488425924</v>
      </c>
      <c r="T3942" s="11">
        <f t="shared" si="371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41968.041666666672</v>
      </c>
      <c r="T3943" s="11">
        <f t="shared" si="371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42171.904097222221</v>
      </c>
      <c r="T3944" s="11">
        <f t="shared" si="371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42310.701388888891</v>
      </c>
      <c r="T3945" s="11">
        <f t="shared" si="371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42243.662905092591</v>
      </c>
      <c r="T3946" s="11">
        <f t="shared" si="371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42139.801712962959</v>
      </c>
      <c r="T3947" s="11">
        <f t="shared" si="371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42063.333333333328</v>
      </c>
      <c r="T3948" s="11">
        <f t="shared" si="371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42645.142870370371</v>
      </c>
      <c r="T3949" s="11">
        <f t="shared" si="371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41889.325497685182</v>
      </c>
      <c r="T3950" s="11">
        <f t="shared" si="371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42046.120613425926</v>
      </c>
      <c r="T3951" s="11">
        <f t="shared" si="371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42468.774305555555</v>
      </c>
      <c r="T3952" s="11">
        <f t="shared" si="371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42493.784050925926</v>
      </c>
      <c r="T3953" s="11">
        <f t="shared" si="371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42303.790393518517</v>
      </c>
      <c r="T3954" s="11">
        <f t="shared" si="371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42580.978472222225</v>
      </c>
      <c r="T3955" s="11">
        <f t="shared" si="371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41834.651203703703</v>
      </c>
      <c r="T3956" s="11">
        <f t="shared" si="371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42336.890520833331</v>
      </c>
      <c r="T3957" s="11">
        <f t="shared" si="371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42485.013888888891</v>
      </c>
      <c r="T3958" s="11">
        <f t="shared" si="371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42559.976319444439</v>
      </c>
      <c r="T3959" s="11">
        <f t="shared" si="371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41853.583333333336</v>
      </c>
      <c r="T3960" s="11">
        <f t="shared" si="371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41910.788842592592</v>
      </c>
      <c r="T3961" s="11">
        <f t="shared" si="371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42372.845555555556</v>
      </c>
      <c r="T3962" s="11">
        <f t="shared" si="371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41767.891319444447</v>
      </c>
      <c r="T3963" s="11">
        <f t="shared" si="371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42336.621458333335</v>
      </c>
      <c r="T3964" s="11">
        <f t="shared" si="371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42326.195798611108</v>
      </c>
      <c r="T3965" s="11">
        <f t="shared" si="371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42113.680393518516</v>
      </c>
      <c r="T3966" s="11">
        <f t="shared" si="371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42474.194212962961</v>
      </c>
      <c r="T3967" s="11">
        <f t="shared" si="371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41844.124305555553</v>
      </c>
      <c r="T3968" s="11">
        <f t="shared" si="371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42800.290590277778</v>
      </c>
      <c r="T3969" s="11">
        <f t="shared" si="371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42512.815659722226</v>
      </c>
      <c r="T3970" s="11">
        <f t="shared" si="371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RIGHT(N3971,LEN(N3971)-LEN(Q3971)-1)</f>
        <v>plays</v>
      </c>
      <c r="S3971" s="11">
        <f t="shared" ref="S3971:S4034" si="376">(((I3971/60)/60)/24)+DATE(1970,1,1)</f>
        <v>42611.163194444445</v>
      </c>
      <c r="T3971" s="11">
        <f t="shared" ref="T3971:T4034" si="377">(((J3971/60)/60)/24)+DATE(1970,1,1)</f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42477.863553240735</v>
      </c>
      <c r="T3972" s="11">
        <f t="shared" si="377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41841.536180555559</v>
      </c>
      <c r="T3973" s="11">
        <f t="shared" si="377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42041.067523148144</v>
      </c>
      <c r="T3974" s="11">
        <f t="shared" si="377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42499.166666666672</v>
      </c>
      <c r="T3975" s="11">
        <f t="shared" si="377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42523.546851851846</v>
      </c>
      <c r="T3976" s="11">
        <f t="shared" si="377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42564.866875</v>
      </c>
      <c r="T3977" s="11">
        <f t="shared" si="377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41852.291666666664</v>
      </c>
      <c r="T3978" s="11">
        <f t="shared" si="377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42573.788564814815</v>
      </c>
      <c r="T3979" s="11">
        <f t="shared" si="377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42035.642974537041</v>
      </c>
      <c r="T3980" s="11">
        <f t="shared" si="377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42092.833333333328</v>
      </c>
      <c r="T3981" s="11">
        <f t="shared" si="377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41825.598923611113</v>
      </c>
      <c r="T3982" s="11">
        <f t="shared" si="377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42568.179965277777</v>
      </c>
      <c r="T3983" s="11">
        <f t="shared" si="377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42192.809953703705</v>
      </c>
      <c r="T3984" s="11">
        <f t="shared" si="377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41779.290972222225</v>
      </c>
      <c r="T3985" s="11">
        <f t="shared" si="377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41951</v>
      </c>
      <c r="T3986" s="11">
        <f t="shared" si="377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42420.878472222219</v>
      </c>
      <c r="T3987" s="11">
        <f t="shared" si="377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42496.544444444444</v>
      </c>
      <c r="T3988" s="11">
        <f t="shared" si="377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41775.92465277778</v>
      </c>
      <c r="T3989" s="11">
        <f t="shared" si="377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42245.08116898148</v>
      </c>
      <c r="T3990" s="11">
        <f t="shared" si="377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42316.791446759264</v>
      </c>
      <c r="T3991" s="11">
        <f t="shared" si="377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42431.672372685185</v>
      </c>
      <c r="T3992" s="11">
        <f t="shared" si="377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42155.644467592589</v>
      </c>
      <c r="T3993" s="11">
        <f t="shared" si="377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42349.982164351852</v>
      </c>
      <c r="T3994" s="11">
        <f t="shared" si="377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42137.864722222221</v>
      </c>
      <c r="T3995" s="11">
        <f t="shared" si="377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41839.389930555553</v>
      </c>
      <c r="T3996" s="11">
        <f t="shared" si="377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42049.477083333331</v>
      </c>
      <c r="T3997" s="11">
        <f t="shared" si="377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41963.669444444444</v>
      </c>
      <c r="T3998" s="11">
        <f t="shared" si="377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42099.349780092598</v>
      </c>
      <c r="T3999" s="11">
        <f t="shared" si="377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42091.921597222223</v>
      </c>
      <c r="T4000" s="11">
        <f t="shared" si="377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41882.827650462961</v>
      </c>
      <c r="T4001" s="11">
        <f t="shared" si="377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42497.603680555556</v>
      </c>
      <c r="T4002" s="11">
        <f t="shared" si="377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42795.791666666672</v>
      </c>
      <c r="T4003" s="11">
        <f t="shared" si="377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41909.043530092589</v>
      </c>
      <c r="T4004" s="11">
        <f t="shared" si="377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42050.587349537032</v>
      </c>
      <c r="T4005" s="11">
        <f t="shared" si="377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41920.16269675926</v>
      </c>
      <c r="T4006" s="11">
        <f t="shared" si="377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41932.807696759257</v>
      </c>
      <c r="T4007" s="11">
        <f t="shared" si="377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42416.772997685184</v>
      </c>
      <c r="T4008" s="11">
        <f t="shared" si="377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41877.686111111114</v>
      </c>
      <c r="T4009" s="11">
        <f t="shared" si="377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42207.964201388888</v>
      </c>
      <c r="T4010" s="11">
        <f t="shared" si="377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41891.700925925928</v>
      </c>
      <c r="T4011" s="11">
        <f t="shared" si="377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41938.770439814813</v>
      </c>
      <c r="T4012" s="11">
        <f t="shared" si="377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42032.54488425926</v>
      </c>
      <c r="T4013" s="11">
        <f t="shared" si="377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42126.544548611113</v>
      </c>
      <c r="T4014" s="11">
        <f t="shared" si="377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42051.301192129627</v>
      </c>
      <c r="T4015" s="11">
        <f t="shared" si="377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42434.246168981481</v>
      </c>
      <c r="T4016" s="11">
        <f t="shared" si="377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42204.780821759254</v>
      </c>
      <c r="T4017" s="11">
        <f t="shared" si="377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41899.872685185182</v>
      </c>
      <c r="T4018" s="11">
        <f t="shared" si="377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41886.672152777777</v>
      </c>
      <c r="T4019" s="11">
        <f t="shared" si="377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42650.91097222222</v>
      </c>
      <c r="T4020" s="11">
        <f t="shared" si="377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42475.686111111107</v>
      </c>
      <c r="T4021" s="11">
        <f t="shared" si="377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42087.149293981478</v>
      </c>
      <c r="T4022" s="11">
        <f t="shared" si="377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41938.911550925928</v>
      </c>
      <c r="T4023" s="11">
        <f t="shared" si="377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42036.120833333334</v>
      </c>
      <c r="T4024" s="11">
        <f t="shared" si="377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42453.957905092597</v>
      </c>
      <c r="T4025" s="11">
        <f t="shared" si="377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42247.670104166667</v>
      </c>
      <c r="T4026" s="11">
        <f t="shared" si="377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42211.237685185188</v>
      </c>
      <c r="T4027" s="11">
        <f t="shared" si="377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42342.697210648148</v>
      </c>
      <c r="T4028" s="11">
        <f t="shared" si="377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42789.041666666672</v>
      </c>
      <c r="T4029" s="11">
        <f t="shared" si="377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41795.938657407409</v>
      </c>
      <c r="T4030" s="11">
        <f t="shared" si="377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42352.025115740747</v>
      </c>
      <c r="T4031" s="11">
        <f t="shared" si="377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42403.784027777772</v>
      </c>
      <c r="T4032" s="11">
        <f t="shared" si="377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41991.626898148148</v>
      </c>
      <c r="T4033" s="11">
        <f t="shared" si="377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42353.85087962963</v>
      </c>
      <c r="T4034" s="11">
        <f t="shared" si="377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RIGHT(N4035,LEN(N4035)-LEN(Q4035)-1)</f>
        <v>plays</v>
      </c>
      <c r="S4035" s="11">
        <f t="shared" ref="S4035:S4098" si="382">(((I4035/60)/60)/24)+DATE(1970,1,1)</f>
        <v>42645.375</v>
      </c>
      <c r="T4035" s="11">
        <f t="shared" ref="T4035:T4098" si="383">(((J4035/60)/60)/24)+DATE(1970,1,1)</f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42097.905671296292</v>
      </c>
      <c r="T4036" s="11">
        <f t="shared" si="383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41933.882951388885</v>
      </c>
      <c r="T4037" s="11">
        <f t="shared" si="383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41821.9375</v>
      </c>
      <c r="T4038" s="11">
        <f t="shared" si="383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42514.600694444445</v>
      </c>
      <c r="T4039" s="11">
        <f t="shared" si="383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41929.798726851855</v>
      </c>
      <c r="T4040" s="11">
        <f t="shared" si="383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42339.249305555553</v>
      </c>
      <c r="T4041" s="11">
        <f t="shared" si="383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42203.125</v>
      </c>
      <c r="T4042" s="11">
        <f t="shared" si="383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42619.474004629628</v>
      </c>
      <c r="T4043" s="11">
        <f t="shared" si="383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42024.802777777775</v>
      </c>
      <c r="T4044" s="11">
        <f t="shared" si="383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41963.957465277781</v>
      </c>
      <c r="T4045" s="11">
        <f t="shared" si="383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42104.208333333328</v>
      </c>
      <c r="T4046" s="11">
        <f t="shared" si="383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41872.201261574075</v>
      </c>
      <c r="T4047" s="11">
        <f t="shared" si="383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41934.650578703702</v>
      </c>
      <c r="T4048" s="11">
        <f t="shared" si="383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42015.041666666672</v>
      </c>
      <c r="T4049" s="11">
        <f t="shared" si="383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42471.467442129629</v>
      </c>
      <c r="T4050" s="11">
        <f t="shared" si="383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42199.958506944444</v>
      </c>
      <c r="T4051" s="11">
        <f t="shared" si="383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41935.636469907404</v>
      </c>
      <c r="T4052" s="11">
        <f t="shared" si="383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41768.286805555559</v>
      </c>
      <c r="T4053" s="11">
        <f t="shared" si="383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41925.878657407404</v>
      </c>
      <c r="T4054" s="11">
        <f t="shared" si="383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41958.833333333328</v>
      </c>
      <c r="T4055" s="11">
        <f t="shared" si="383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42644.166666666672</v>
      </c>
      <c r="T4056" s="11">
        <f t="shared" si="383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41809.648506944446</v>
      </c>
      <c r="T4057" s="11">
        <f t="shared" si="383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42554.832638888889</v>
      </c>
      <c r="T4058" s="11">
        <f t="shared" si="383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42333.958333333328</v>
      </c>
      <c r="T4059" s="11">
        <f t="shared" si="383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42461.165972222225</v>
      </c>
      <c r="T4060" s="11">
        <f t="shared" si="383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41898.125</v>
      </c>
      <c r="T4061" s="11">
        <f t="shared" si="383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41813.666666666664</v>
      </c>
      <c r="T4062" s="11">
        <f t="shared" si="383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42481.099803240737</v>
      </c>
      <c r="T4063" s="11">
        <f t="shared" si="383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42553.739212962959</v>
      </c>
      <c r="T4064" s="11">
        <f t="shared" si="383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41817.681527777779</v>
      </c>
      <c r="T4065" s="11">
        <f t="shared" si="383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42123.588263888887</v>
      </c>
      <c r="T4066" s="11">
        <f t="shared" si="383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41863.951516203706</v>
      </c>
      <c r="T4067" s="11">
        <f t="shared" si="383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42509.039212962962</v>
      </c>
      <c r="T4068" s="11">
        <f t="shared" si="383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42275.117476851854</v>
      </c>
      <c r="T4069" s="11">
        <f t="shared" si="383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42748.961805555555</v>
      </c>
      <c r="T4070" s="11">
        <f t="shared" si="383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42063.5</v>
      </c>
      <c r="T4071" s="11">
        <f t="shared" si="383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42064.125</v>
      </c>
      <c r="T4072" s="11">
        <f t="shared" si="383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42730.804756944446</v>
      </c>
      <c r="T4073" s="11">
        <f t="shared" si="383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41872.77443287037</v>
      </c>
      <c r="T4074" s="11">
        <f t="shared" si="383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42133.166666666672</v>
      </c>
      <c r="T4075" s="11">
        <f t="shared" si="383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42313.594618055555</v>
      </c>
      <c r="T4076" s="11">
        <f t="shared" si="383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41820.727777777778</v>
      </c>
      <c r="T4077" s="11">
        <f t="shared" si="383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41933.82708333333</v>
      </c>
      <c r="T4078" s="11">
        <f t="shared" si="383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42725.7105787037</v>
      </c>
      <c r="T4079" s="11">
        <f t="shared" si="383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42762.787523148145</v>
      </c>
      <c r="T4080" s="11">
        <f t="shared" si="383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42540.938900462963</v>
      </c>
      <c r="T4081" s="11">
        <f t="shared" si="383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42535.787500000006</v>
      </c>
      <c r="T4082" s="11">
        <f t="shared" si="383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42071.539641203708</v>
      </c>
      <c r="T4083" s="11">
        <f t="shared" si="383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42322.958333333328</v>
      </c>
      <c r="T4084" s="11">
        <f t="shared" si="383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42383.761759259258</v>
      </c>
      <c r="T4085" s="11">
        <f t="shared" si="383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42652.436412037037</v>
      </c>
      <c r="T4086" s="11">
        <f t="shared" si="383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42087.165972222225</v>
      </c>
      <c r="T4087" s="11">
        <f t="shared" si="383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42329.166666666672</v>
      </c>
      <c r="T4088" s="11">
        <f t="shared" si="383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42568.742893518516</v>
      </c>
      <c r="T4089" s="11">
        <f t="shared" si="383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42020.434722222228</v>
      </c>
      <c r="T4090" s="11">
        <f t="shared" si="383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42155.732638888891</v>
      </c>
      <c r="T4091" s="11">
        <f t="shared" si="383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42223.625</v>
      </c>
      <c r="T4092" s="11">
        <f t="shared" si="383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42020.506377314814</v>
      </c>
      <c r="T4093" s="11">
        <f t="shared" si="383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42099.153321759266</v>
      </c>
      <c r="T4094" s="11">
        <f t="shared" si="383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42238.815891203703</v>
      </c>
      <c r="T4095" s="11">
        <f t="shared" si="383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41934.207638888889</v>
      </c>
      <c r="T4096" s="11">
        <f t="shared" si="383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42723.031828703708</v>
      </c>
      <c r="T4097" s="11">
        <f t="shared" si="383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42794.368749999994</v>
      </c>
      <c r="T4098" s="11">
        <f t="shared" si="383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RIGHT(N4099,LEN(N4099)-LEN(Q4099)-1)</f>
        <v>plays</v>
      </c>
      <c r="S4099" s="11">
        <f t="shared" ref="S4099:S4115" si="388">(((I4099/60)/60)/24)+DATE(1970,1,1)</f>
        <v>42400.996527777781</v>
      </c>
      <c r="T4099" s="11">
        <f t="shared" ref="T4099:T4115" si="389">(((J4099/60)/60)/24)+DATE(1970,1,1)</f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42525.722187499996</v>
      </c>
      <c r="T4100" s="11">
        <f t="shared" si="389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42615.850381944445</v>
      </c>
      <c r="T4101" s="11">
        <f t="shared" si="389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41937.124884259261</v>
      </c>
      <c r="T4102" s="11">
        <f t="shared" si="389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42760.903726851851</v>
      </c>
      <c r="T4103" s="11">
        <f t="shared" si="389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42505.848067129627</v>
      </c>
      <c r="T4104" s="11">
        <f t="shared" si="389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42242.772222222222</v>
      </c>
      <c r="T4105" s="11">
        <f t="shared" si="389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42670.278171296297</v>
      </c>
      <c r="T4106" s="11">
        <f t="shared" si="389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42730.010520833333</v>
      </c>
      <c r="T4107" s="11">
        <f t="shared" si="389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42096.041666666672</v>
      </c>
      <c r="T4108" s="11">
        <f t="shared" si="389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41906.916678240741</v>
      </c>
      <c r="T4109" s="11">
        <f t="shared" si="389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42797.208333333328</v>
      </c>
      <c r="T4110" s="11">
        <f t="shared" si="389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42337.581064814818</v>
      </c>
      <c r="T4111" s="11">
        <f t="shared" si="389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42572.626747685179</v>
      </c>
      <c r="T4112" s="11">
        <f t="shared" si="389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42059.135879629626</v>
      </c>
      <c r="T4113" s="11">
        <f t="shared" si="389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42428</v>
      </c>
      <c r="T4114" s="11">
        <f t="shared" si="389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42377.273611111115</v>
      </c>
      <c r="T4115" s="11">
        <f t="shared" si="389"/>
        <v>42358.573182870372</v>
      </c>
    </row>
  </sheetData>
  <conditionalFormatting sqref="F2:F4115">
    <cfRule type="cellIs" dxfId="3" priority="4" operator="equal">
      <formula>"canceled"</formula>
    </cfRule>
    <cfRule type="cellIs" dxfId="2" priority="5" operator="equal">
      <formula>"Failed"</formula>
    </cfRule>
  </conditionalFormatting>
  <conditionalFormatting sqref="F1:F4115">
    <cfRule type="cellIs" dxfId="1" priority="2" operator="equal">
      <formula>"Successful"</formula>
    </cfRule>
    <cfRule type="cellIs" dxfId="0" priority="3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C0A55-DB42-4D79-8FFB-96E887EF1084}">
  <dimension ref="A3:F14"/>
  <sheetViews>
    <sheetView topLeftCell="B7" workbookViewId="0">
      <selection activeCell="A7" sqref="A7:F7"/>
    </sheetView>
  </sheetViews>
  <sheetFormatPr defaultRowHeight="15" x14ac:dyDescent="0.25"/>
  <cols>
    <col min="1" max="1" width="20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10" bestFit="1" customWidth="1"/>
    <col min="6" max="6" width="11.28515625" bestFit="1" customWidth="1"/>
  </cols>
  <sheetData>
    <row r="3" spans="1:6" x14ac:dyDescent="0.25">
      <c r="A3" s="8" t="s">
        <v>8323</v>
      </c>
      <c r="B3" s="8" t="s">
        <v>8321</v>
      </c>
    </row>
    <row r="4" spans="1:6" x14ac:dyDescent="0.25">
      <c r="A4" s="8" t="s">
        <v>8310</v>
      </c>
      <c r="B4" t="s">
        <v>8222</v>
      </c>
      <c r="C4" t="s">
        <v>8220</v>
      </c>
      <c r="D4" t="s">
        <v>8221</v>
      </c>
      <c r="E4" t="s">
        <v>8219</v>
      </c>
      <c r="F4" t="s">
        <v>8320</v>
      </c>
    </row>
    <row r="5" spans="1:6" x14ac:dyDescent="0.25">
      <c r="A5" s="9" t="s">
        <v>8319</v>
      </c>
      <c r="B5" s="10">
        <v>24</v>
      </c>
      <c r="C5" s="10">
        <v>37</v>
      </c>
      <c r="D5" s="10">
        <v>493</v>
      </c>
      <c r="E5" s="10">
        <v>839</v>
      </c>
      <c r="F5" s="10">
        <v>1393</v>
      </c>
    </row>
    <row r="6" spans="1:6" x14ac:dyDescent="0.25">
      <c r="A6" s="9" t="s">
        <v>8315</v>
      </c>
      <c r="B6" s="10">
        <v>20</v>
      </c>
      <c r="C6" s="10">
        <v>20</v>
      </c>
      <c r="D6" s="10">
        <v>120</v>
      </c>
      <c r="E6" s="10">
        <v>540</v>
      </c>
      <c r="F6" s="10">
        <v>700</v>
      </c>
    </row>
    <row r="7" spans="1:6" x14ac:dyDescent="0.25">
      <c r="A7" s="9" t="s">
        <v>8318</v>
      </c>
      <c r="B7" s="10"/>
      <c r="C7" s="10">
        <v>178</v>
      </c>
      <c r="D7" s="10">
        <v>213</v>
      </c>
      <c r="E7" s="10">
        <v>209</v>
      </c>
      <c r="F7" s="10">
        <v>600</v>
      </c>
    </row>
    <row r="8" spans="1:6" x14ac:dyDescent="0.25">
      <c r="A8" s="9" t="s">
        <v>8311</v>
      </c>
      <c r="B8" s="10"/>
      <c r="C8" s="10">
        <v>40</v>
      </c>
      <c r="D8" s="10">
        <v>180</v>
      </c>
      <c r="E8" s="10">
        <v>300</v>
      </c>
      <c r="F8" s="10">
        <v>520</v>
      </c>
    </row>
    <row r="9" spans="1:6" x14ac:dyDescent="0.25">
      <c r="A9" s="9" t="s">
        <v>8317</v>
      </c>
      <c r="B9" s="10"/>
      <c r="C9" s="10">
        <v>30</v>
      </c>
      <c r="D9" s="10">
        <v>127</v>
      </c>
      <c r="E9" s="10">
        <v>80</v>
      </c>
      <c r="F9" s="10">
        <v>237</v>
      </c>
    </row>
    <row r="10" spans="1:6" x14ac:dyDescent="0.25">
      <c r="A10" s="9" t="s">
        <v>8313</v>
      </c>
      <c r="B10" s="10"/>
      <c r="C10" s="10"/>
      <c r="D10" s="10">
        <v>140</v>
      </c>
      <c r="E10" s="10">
        <v>80</v>
      </c>
      <c r="F10" s="10">
        <v>220</v>
      </c>
    </row>
    <row r="11" spans="1:6" x14ac:dyDescent="0.25">
      <c r="A11" s="9" t="s">
        <v>8316</v>
      </c>
      <c r="B11" s="10"/>
      <c r="C11" s="10"/>
      <c r="D11" s="10">
        <v>117</v>
      </c>
      <c r="E11" s="10">
        <v>103</v>
      </c>
      <c r="F11" s="10">
        <v>220</v>
      </c>
    </row>
    <row r="12" spans="1:6" x14ac:dyDescent="0.25">
      <c r="A12" s="9" t="s">
        <v>8312</v>
      </c>
      <c r="B12" s="10">
        <v>6</v>
      </c>
      <c r="C12" s="10">
        <v>20</v>
      </c>
      <c r="D12" s="10">
        <v>140</v>
      </c>
      <c r="E12" s="10">
        <v>34</v>
      </c>
      <c r="F12" s="10">
        <v>200</v>
      </c>
    </row>
    <row r="13" spans="1:6" x14ac:dyDescent="0.25">
      <c r="A13" s="9" t="s">
        <v>8314</v>
      </c>
      <c r="B13" s="10"/>
      <c r="C13" s="10">
        <v>24</v>
      </c>
      <c r="D13" s="10"/>
      <c r="E13" s="10"/>
      <c r="F13" s="10">
        <v>24</v>
      </c>
    </row>
    <row r="14" spans="1:6" x14ac:dyDescent="0.25">
      <c r="A14" s="9" t="s">
        <v>8320</v>
      </c>
      <c r="B14" s="10">
        <v>50</v>
      </c>
      <c r="C14" s="10">
        <v>349</v>
      </c>
      <c r="D14" s="10">
        <v>1530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B7B92-BEB7-49B6-96D1-E14610D9FEE7}">
  <dimension ref="A3:F46"/>
  <sheetViews>
    <sheetView workbookViewId="0">
      <selection activeCell="F9" sqref="F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3" spans="1:6" x14ac:dyDescent="0.25">
      <c r="A3" s="8" t="s">
        <v>8322</v>
      </c>
      <c r="B3" s="8" t="s">
        <v>8321</v>
      </c>
    </row>
    <row r="4" spans="1:6" x14ac:dyDescent="0.25">
      <c r="A4" s="8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25">
      <c r="A5" s="9" t="s">
        <v>8348</v>
      </c>
      <c r="B5" s="10">
        <v>694</v>
      </c>
      <c r="C5" s="10">
        <v>19</v>
      </c>
      <c r="D5" s="10">
        <v>353</v>
      </c>
      <c r="E5" s="10"/>
      <c r="F5" s="10">
        <v>1066</v>
      </c>
    </row>
    <row r="6" spans="1:6" x14ac:dyDescent="0.25">
      <c r="A6" s="9" t="s">
        <v>8352</v>
      </c>
      <c r="B6" s="10">
        <v>260</v>
      </c>
      <c r="C6" s="10"/>
      <c r="D6" s="10"/>
      <c r="E6" s="10"/>
      <c r="F6" s="10">
        <v>260</v>
      </c>
    </row>
    <row r="7" spans="1:6" x14ac:dyDescent="0.25">
      <c r="A7" s="9" t="s">
        <v>8362</v>
      </c>
      <c r="B7" s="10">
        <v>20</v>
      </c>
      <c r="C7" s="10"/>
      <c r="D7" s="10">
        <v>120</v>
      </c>
      <c r="E7" s="10">
        <v>60</v>
      </c>
      <c r="F7" s="10">
        <v>200</v>
      </c>
    </row>
    <row r="8" spans="1:6" x14ac:dyDescent="0.25">
      <c r="A8" s="9" t="s">
        <v>8357</v>
      </c>
      <c r="B8" s="10">
        <v>85</v>
      </c>
      <c r="C8" s="10">
        <v>5</v>
      </c>
      <c r="D8" s="10">
        <v>80</v>
      </c>
      <c r="E8" s="10">
        <v>17</v>
      </c>
      <c r="F8" s="10">
        <v>187</v>
      </c>
    </row>
    <row r="9" spans="1:6" x14ac:dyDescent="0.25">
      <c r="A9" s="9" t="s">
        <v>8329</v>
      </c>
      <c r="B9" s="10">
        <v>180</v>
      </c>
      <c r="C9" s="10"/>
      <c r="D9" s="10"/>
      <c r="E9" s="10"/>
      <c r="F9" s="10">
        <v>180</v>
      </c>
    </row>
    <row r="10" spans="1:6" x14ac:dyDescent="0.25">
      <c r="A10" s="9" t="s">
        <v>8346</v>
      </c>
      <c r="B10" s="10">
        <v>103</v>
      </c>
      <c r="C10" s="10"/>
      <c r="D10" s="10">
        <v>57</v>
      </c>
      <c r="E10" s="10"/>
      <c r="F10" s="10">
        <v>160</v>
      </c>
    </row>
    <row r="11" spans="1:6" x14ac:dyDescent="0.25">
      <c r="A11" s="9" t="s">
        <v>8363</v>
      </c>
      <c r="B11" s="10"/>
      <c r="C11" s="10"/>
      <c r="D11" s="10">
        <v>60</v>
      </c>
      <c r="E11" s="10">
        <v>100</v>
      </c>
      <c r="F11" s="10">
        <v>160</v>
      </c>
    </row>
    <row r="12" spans="1:6" x14ac:dyDescent="0.25">
      <c r="A12" s="9" t="s">
        <v>8337</v>
      </c>
      <c r="B12" s="10">
        <v>140</v>
      </c>
      <c r="C12" s="10"/>
      <c r="D12" s="10">
        <v>20</v>
      </c>
      <c r="E12" s="10"/>
      <c r="F12" s="10">
        <v>160</v>
      </c>
    </row>
    <row r="13" spans="1:6" x14ac:dyDescent="0.25">
      <c r="A13" s="9" t="s">
        <v>8336</v>
      </c>
      <c r="B13" s="10">
        <v>140</v>
      </c>
      <c r="C13" s="10"/>
      <c r="D13" s="10"/>
      <c r="E13" s="10"/>
      <c r="F13" s="10">
        <v>140</v>
      </c>
    </row>
    <row r="14" spans="1:6" x14ac:dyDescent="0.25">
      <c r="A14" s="9" t="s">
        <v>8334</v>
      </c>
      <c r="B14" s="10"/>
      <c r="C14" s="10"/>
      <c r="D14" s="10">
        <v>120</v>
      </c>
      <c r="E14" s="10">
        <v>20</v>
      </c>
      <c r="F14" s="10">
        <v>140</v>
      </c>
    </row>
    <row r="15" spans="1:6" x14ac:dyDescent="0.25">
      <c r="A15" s="9" t="s">
        <v>8342</v>
      </c>
      <c r="B15" s="10">
        <v>60</v>
      </c>
      <c r="C15" s="10"/>
      <c r="D15" s="10">
        <v>60</v>
      </c>
      <c r="E15" s="10">
        <v>20</v>
      </c>
      <c r="F15" s="10">
        <v>140</v>
      </c>
    </row>
    <row r="16" spans="1:6" x14ac:dyDescent="0.25">
      <c r="A16" s="9" t="s">
        <v>8361</v>
      </c>
      <c r="B16" s="10"/>
      <c r="C16" s="10"/>
      <c r="D16" s="10">
        <v>100</v>
      </c>
      <c r="E16" s="10"/>
      <c r="F16" s="10">
        <v>100</v>
      </c>
    </row>
    <row r="17" spans="1:6" x14ac:dyDescent="0.25">
      <c r="A17" s="9" t="s">
        <v>8324</v>
      </c>
      <c r="B17" s="10"/>
      <c r="C17" s="10"/>
      <c r="D17" s="10">
        <v>100</v>
      </c>
      <c r="E17" s="10"/>
      <c r="F17" s="10">
        <v>100</v>
      </c>
    </row>
    <row r="18" spans="1:6" x14ac:dyDescent="0.25">
      <c r="A18" s="9" t="s">
        <v>8330</v>
      </c>
      <c r="B18" s="10"/>
      <c r="C18" s="10"/>
      <c r="D18" s="10">
        <v>80</v>
      </c>
      <c r="E18" s="10"/>
      <c r="F18" s="10">
        <v>80</v>
      </c>
    </row>
    <row r="19" spans="1:6" x14ac:dyDescent="0.25">
      <c r="A19" s="9" t="s">
        <v>8358</v>
      </c>
      <c r="B19" s="10">
        <v>80</v>
      </c>
      <c r="C19" s="10"/>
      <c r="D19" s="10"/>
      <c r="E19" s="10"/>
      <c r="F19" s="10">
        <v>80</v>
      </c>
    </row>
    <row r="20" spans="1:6" x14ac:dyDescent="0.25">
      <c r="A20" s="9" t="s">
        <v>8332</v>
      </c>
      <c r="B20" s="10"/>
      <c r="C20" s="10">
        <v>20</v>
      </c>
      <c r="D20" s="10">
        <v>40</v>
      </c>
      <c r="E20" s="10"/>
      <c r="F20" s="10">
        <v>60</v>
      </c>
    </row>
    <row r="21" spans="1:6" x14ac:dyDescent="0.25">
      <c r="A21" s="9" t="s">
        <v>8338</v>
      </c>
      <c r="B21" s="10"/>
      <c r="C21" s="10"/>
      <c r="D21" s="10">
        <v>60</v>
      </c>
      <c r="E21" s="10"/>
      <c r="F21" s="10">
        <v>60</v>
      </c>
    </row>
    <row r="22" spans="1:6" x14ac:dyDescent="0.25">
      <c r="A22" s="9" t="s">
        <v>8356</v>
      </c>
      <c r="B22" s="10">
        <v>40</v>
      </c>
      <c r="C22" s="10"/>
      <c r="D22" s="10">
        <v>2</v>
      </c>
      <c r="E22" s="10">
        <v>18</v>
      </c>
      <c r="F22" s="10">
        <v>60</v>
      </c>
    </row>
    <row r="23" spans="1:6" x14ac:dyDescent="0.25">
      <c r="A23" s="9" t="s">
        <v>8354</v>
      </c>
      <c r="B23" s="10">
        <v>60</v>
      </c>
      <c r="C23" s="10"/>
      <c r="D23" s="10"/>
      <c r="E23" s="10"/>
      <c r="F23" s="10">
        <v>60</v>
      </c>
    </row>
    <row r="24" spans="1:6" x14ac:dyDescent="0.25">
      <c r="A24" s="9" t="s">
        <v>8359</v>
      </c>
      <c r="B24" s="10">
        <v>60</v>
      </c>
      <c r="C24" s="10"/>
      <c r="D24" s="10"/>
      <c r="E24" s="10"/>
      <c r="F24" s="10">
        <v>60</v>
      </c>
    </row>
    <row r="25" spans="1:6" x14ac:dyDescent="0.25">
      <c r="A25" s="9" t="s">
        <v>8344</v>
      </c>
      <c r="B25" s="10">
        <v>60</v>
      </c>
      <c r="C25" s="10"/>
      <c r="D25" s="10"/>
      <c r="E25" s="10"/>
      <c r="F25" s="10">
        <v>60</v>
      </c>
    </row>
    <row r="26" spans="1:6" x14ac:dyDescent="0.25">
      <c r="A26" s="9" t="s">
        <v>8360</v>
      </c>
      <c r="B26" s="10"/>
      <c r="C26" s="10"/>
      <c r="D26" s="10">
        <v>47</v>
      </c>
      <c r="E26" s="10">
        <v>10</v>
      </c>
      <c r="F26" s="10">
        <v>57</v>
      </c>
    </row>
    <row r="27" spans="1:6" x14ac:dyDescent="0.25">
      <c r="A27" s="9" t="s">
        <v>8331</v>
      </c>
      <c r="B27" s="10">
        <v>40</v>
      </c>
      <c r="C27" s="10"/>
      <c r="D27" s="10"/>
      <c r="E27" s="10"/>
      <c r="F27" s="10">
        <v>40</v>
      </c>
    </row>
    <row r="28" spans="1:6" x14ac:dyDescent="0.25">
      <c r="A28" s="9" t="s">
        <v>8333</v>
      </c>
      <c r="B28" s="10"/>
      <c r="C28" s="10"/>
      <c r="D28" s="10">
        <v>40</v>
      </c>
      <c r="E28" s="10"/>
      <c r="F28" s="10">
        <v>40</v>
      </c>
    </row>
    <row r="29" spans="1:6" x14ac:dyDescent="0.25">
      <c r="A29" s="9" t="s">
        <v>8328</v>
      </c>
      <c r="B29" s="10">
        <v>40</v>
      </c>
      <c r="C29" s="10"/>
      <c r="D29" s="10"/>
      <c r="E29" s="10"/>
      <c r="F29" s="10">
        <v>40</v>
      </c>
    </row>
    <row r="30" spans="1:6" x14ac:dyDescent="0.25">
      <c r="A30" s="9" t="s">
        <v>8341</v>
      </c>
      <c r="B30" s="10"/>
      <c r="C30" s="10"/>
      <c r="D30" s="10">
        <v>40</v>
      </c>
      <c r="E30" s="10"/>
      <c r="F30" s="10">
        <v>40</v>
      </c>
    </row>
    <row r="31" spans="1:6" x14ac:dyDescent="0.25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8327</v>
      </c>
      <c r="B32" s="10"/>
      <c r="C32" s="10"/>
      <c r="D32" s="10">
        <v>40</v>
      </c>
      <c r="E32" s="10"/>
      <c r="F32" s="10">
        <v>40</v>
      </c>
    </row>
    <row r="33" spans="1:6" x14ac:dyDescent="0.25">
      <c r="A33" s="9" t="s">
        <v>8353</v>
      </c>
      <c r="B33" s="10"/>
      <c r="C33" s="10"/>
      <c r="D33" s="10"/>
      <c r="E33" s="10">
        <v>40</v>
      </c>
      <c r="F33" s="10">
        <v>40</v>
      </c>
    </row>
    <row r="34" spans="1:6" x14ac:dyDescent="0.25">
      <c r="A34" s="9" t="s">
        <v>8355</v>
      </c>
      <c r="B34" s="10">
        <v>34</v>
      </c>
      <c r="C34" s="10">
        <v>6</v>
      </c>
      <c r="D34" s="10"/>
      <c r="E34" s="10"/>
      <c r="F34" s="10">
        <v>40</v>
      </c>
    </row>
    <row r="35" spans="1:6" x14ac:dyDescent="0.25">
      <c r="A35" s="9" t="s">
        <v>8326</v>
      </c>
      <c r="B35" s="10"/>
      <c r="C35" s="10"/>
      <c r="D35" s="10"/>
      <c r="E35" s="10">
        <v>24</v>
      </c>
      <c r="F35" s="10">
        <v>24</v>
      </c>
    </row>
    <row r="36" spans="1:6" x14ac:dyDescent="0.25">
      <c r="A36" s="9" t="s">
        <v>8343</v>
      </c>
      <c r="B36" s="10"/>
      <c r="C36" s="10"/>
      <c r="D36" s="10">
        <v>20</v>
      </c>
      <c r="E36" s="10"/>
      <c r="F36" s="10">
        <v>20</v>
      </c>
    </row>
    <row r="37" spans="1:6" x14ac:dyDescent="0.25">
      <c r="A37" s="9" t="s">
        <v>8325</v>
      </c>
      <c r="B37" s="10"/>
      <c r="C37" s="10"/>
      <c r="D37" s="10"/>
      <c r="E37" s="10">
        <v>20</v>
      </c>
      <c r="F37" s="10">
        <v>20</v>
      </c>
    </row>
    <row r="38" spans="1:6" x14ac:dyDescent="0.25">
      <c r="A38" s="9" t="s">
        <v>8364</v>
      </c>
      <c r="B38" s="10"/>
      <c r="C38" s="10"/>
      <c r="D38" s="10"/>
      <c r="E38" s="10">
        <v>20</v>
      </c>
      <c r="F38" s="10">
        <v>20</v>
      </c>
    </row>
    <row r="39" spans="1:6" x14ac:dyDescent="0.25">
      <c r="A39" s="9" t="s">
        <v>8350</v>
      </c>
      <c r="B39" s="10">
        <v>20</v>
      </c>
      <c r="C39" s="10"/>
      <c r="D39" s="10"/>
      <c r="E39" s="10"/>
      <c r="F39" s="10">
        <v>20</v>
      </c>
    </row>
    <row r="40" spans="1:6" x14ac:dyDescent="0.25">
      <c r="A40" s="9" t="s">
        <v>8335</v>
      </c>
      <c r="B40" s="10"/>
      <c r="C40" s="10"/>
      <c r="D40" s="10">
        <v>20</v>
      </c>
      <c r="E40" s="10"/>
      <c r="F40" s="10">
        <v>20</v>
      </c>
    </row>
    <row r="41" spans="1:6" x14ac:dyDescent="0.25">
      <c r="A41" s="9" t="s">
        <v>8339</v>
      </c>
      <c r="B41" s="10">
        <v>9</v>
      </c>
      <c r="C41" s="10"/>
      <c r="D41" s="10">
        <v>11</v>
      </c>
      <c r="E41" s="10"/>
      <c r="F41" s="10">
        <v>20</v>
      </c>
    </row>
    <row r="42" spans="1:6" x14ac:dyDescent="0.25">
      <c r="A42" s="9" t="s">
        <v>8345</v>
      </c>
      <c r="B42" s="10"/>
      <c r="C42" s="10"/>
      <c r="D42" s="10">
        <v>20</v>
      </c>
      <c r="E42" s="10"/>
      <c r="F42" s="10">
        <v>20</v>
      </c>
    </row>
    <row r="43" spans="1:6" x14ac:dyDescent="0.25">
      <c r="A43" s="9" t="s">
        <v>8340</v>
      </c>
      <c r="B43" s="10">
        <v>20</v>
      </c>
      <c r="C43" s="10"/>
      <c r="D43" s="10"/>
      <c r="E43" s="10"/>
      <c r="F43" s="10">
        <v>20</v>
      </c>
    </row>
    <row r="44" spans="1:6" x14ac:dyDescent="0.25">
      <c r="A44" s="9" t="s">
        <v>8347</v>
      </c>
      <c r="B44" s="10"/>
      <c r="C44" s="10"/>
      <c r="D44" s="10">
        <v>20</v>
      </c>
      <c r="E44" s="10"/>
      <c r="F44" s="10">
        <v>20</v>
      </c>
    </row>
    <row r="45" spans="1:6" x14ac:dyDescent="0.25">
      <c r="A45" s="9" t="s">
        <v>8351</v>
      </c>
      <c r="B45" s="10"/>
      <c r="C45" s="10"/>
      <c r="D45" s="10">
        <v>20</v>
      </c>
      <c r="E45" s="10"/>
      <c r="F45" s="10">
        <v>20</v>
      </c>
    </row>
    <row r="46" spans="1:6" x14ac:dyDescent="0.25">
      <c r="A46" s="9" t="s">
        <v>8320</v>
      </c>
      <c r="B46" s="10">
        <v>2185</v>
      </c>
      <c r="C46" s="10">
        <v>50</v>
      </c>
      <c r="D46" s="10">
        <v>1530</v>
      </c>
      <c r="E46" s="10">
        <v>349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29204-2D61-4D14-8529-863167C355D6}">
  <dimension ref="A1:E18"/>
  <sheetViews>
    <sheetView workbookViewId="0">
      <selection activeCell="B16" sqref="B16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8308</v>
      </c>
      <c r="B1" t="s">
        <v>8379</v>
      </c>
    </row>
    <row r="2" spans="1:5" x14ac:dyDescent="0.25">
      <c r="A2" s="8" t="s">
        <v>8380</v>
      </c>
      <c r="B2" t="s">
        <v>8379</v>
      </c>
    </row>
    <row r="4" spans="1:5" x14ac:dyDescent="0.25">
      <c r="A4" s="8" t="s">
        <v>8322</v>
      </c>
      <c r="B4" s="8" t="s">
        <v>8321</v>
      </c>
    </row>
    <row r="5" spans="1:5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2" t="s">
        <v>8372</v>
      </c>
      <c r="B6" s="10">
        <v>133</v>
      </c>
      <c r="C6" s="10">
        <v>127</v>
      </c>
      <c r="D6" s="10">
        <v>26</v>
      </c>
      <c r="E6" s="10">
        <v>286</v>
      </c>
    </row>
    <row r="7" spans="1:5" x14ac:dyDescent="0.25">
      <c r="A7" s="12" t="s">
        <v>8373</v>
      </c>
      <c r="B7" s="10">
        <v>150</v>
      </c>
      <c r="C7" s="10">
        <v>124</v>
      </c>
      <c r="D7" s="10">
        <v>29</v>
      </c>
      <c r="E7" s="10">
        <v>303</v>
      </c>
    </row>
    <row r="8" spans="1:5" x14ac:dyDescent="0.25">
      <c r="A8" s="12" t="s">
        <v>8374</v>
      </c>
      <c r="B8" s="10">
        <v>207</v>
      </c>
      <c r="C8" s="10">
        <v>124</v>
      </c>
      <c r="D8" s="10">
        <v>28</v>
      </c>
      <c r="E8" s="10">
        <v>359</v>
      </c>
    </row>
    <row r="9" spans="1:5" x14ac:dyDescent="0.25">
      <c r="A9" s="12" t="s">
        <v>8375</v>
      </c>
      <c r="B9" s="10">
        <v>187</v>
      </c>
      <c r="C9" s="10">
        <v>100</v>
      </c>
      <c r="D9" s="10">
        <v>29</v>
      </c>
      <c r="E9" s="10">
        <v>316</v>
      </c>
    </row>
    <row r="10" spans="1:5" x14ac:dyDescent="0.25">
      <c r="A10" s="12" t="s">
        <v>8376</v>
      </c>
      <c r="B10" s="10">
        <v>204</v>
      </c>
      <c r="C10" s="10">
        <v>120</v>
      </c>
      <c r="D10" s="10">
        <v>28</v>
      </c>
      <c r="E10" s="10">
        <v>352</v>
      </c>
    </row>
    <row r="11" spans="1:5" x14ac:dyDescent="0.25">
      <c r="A11" s="12" t="s">
        <v>8377</v>
      </c>
      <c r="B11" s="10">
        <v>222</v>
      </c>
      <c r="C11" s="10">
        <v>120</v>
      </c>
      <c r="D11" s="10">
        <v>23</v>
      </c>
      <c r="E11" s="10">
        <v>365</v>
      </c>
    </row>
    <row r="12" spans="1:5" x14ac:dyDescent="0.25">
      <c r="A12" s="12" t="s">
        <v>8378</v>
      </c>
      <c r="B12" s="10">
        <v>222</v>
      </c>
      <c r="C12" s="10">
        <v>134</v>
      </c>
      <c r="D12" s="10">
        <v>33</v>
      </c>
      <c r="E12" s="10">
        <v>389</v>
      </c>
    </row>
    <row r="13" spans="1:5" x14ac:dyDescent="0.25">
      <c r="A13" s="12" t="s">
        <v>8367</v>
      </c>
      <c r="B13" s="10">
        <v>196</v>
      </c>
      <c r="C13" s="10">
        <v>155</v>
      </c>
      <c r="D13" s="10">
        <v>39</v>
      </c>
      <c r="E13" s="10">
        <v>390</v>
      </c>
    </row>
    <row r="14" spans="1:5" x14ac:dyDescent="0.25">
      <c r="A14" s="12" t="s">
        <v>8368</v>
      </c>
      <c r="B14" s="10">
        <v>156</v>
      </c>
      <c r="C14" s="10">
        <v>136</v>
      </c>
      <c r="D14" s="10">
        <v>24</v>
      </c>
      <c r="E14" s="10">
        <v>316</v>
      </c>
    </row>
    <row r="15" spans="1:5" x14ac:dyDescent="0.25">
      <c r="A15" s="12" t="s">
        <v>8369</v>
      </c>
      <c r="B15" s="10">
        <v>160</v>
      </c>
      <c r="C15" s="10">
        <v>145</v>
      </c>
      <c r="D15" s="10">
        <v>34</v>
      </c>
      <c r="E15" s="10">
        <v>339</v>
      </c>
    </row>
    <row r="16" spans="1:5" x14ac:dyDescent="0.25">
      <c r="A16" s="12" t="s">
        <v>8370</v>
      </c>
      <c r="B16" s="10">
        <v>161</v>
      </c>
      <c r="C16" s="10">
        <v>133</v>
      </c>
      <c r="D16" s="10">
        <v>21</v>
      </c>
      <c r="E16" s="10">
        <v>315</v>
      </c>
    </row>
    <row r="17" spans="1:5" x14ac:dyDescent="0.25">
      <c r="A17" s="12" t="s">
        <v>8371</v>
      </c>
      <c r="B17" s="10">
        <v>187</v>
      </c>
      <c r="C17" s="10">
        <v>112</v>
      </c>
      <c r="D17" s="10">
        <v>35</v>
      </c>
      <c r="E17" s="10">
        <v>334</v>
      </c>
    </row>
    <row r="18" spans="1:5" x14ac:dyDescent="0.25">
      <c r="A18" s="12" t="s">
        <v>8320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2B03E-2ED7-46FD-8B41-37837097EB88}">
  <dimension ref="A1:H13"/>
  <sheetViews>
    <sheetView topLeftCell="A25" workbookViewId="0">
      <selection activeCell="F10" sqref="F10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5">
      <c r="A3" t="s">
        <v>8390</v>
      </c>
      <c r="B3">
        <f>COUNTIFS(Sheet1!$D:$D,"&gt;=1000",Sheet1!$D:$D,"&lt;4999",Sheet1!$F:$F,"successful")</f>
        <v>931</v>
      </c>
      <c r="C3">
        <f>COUNTIFS(Sheet1!$D:$D,"&gt;=1000",Sheet1!$D:$D,"&lt;4999",Sheet1!$F:$F,"failed")</f>
        <v>420</v>
      </c>
      <c r="D3">
        <f>COUNTIFS(Sheet1!$D:$D,"&gt;=1000",Sheet1!$D:$D,"&lt;4999",Sheet1!$F:$F,"canceled")</f>
        <v>60</v>
      </c>
      <c r="E3">
        <f t="shared" ref="E3:E13" si="1">SUM(B3:D3)</f>
        <v>1411</v>
      </c>
      <c r="F3" s="5">
        <f t="shared" ref="F3:F13" si="2">B3/$E3</f>
        <v>0.65981573352232459</v>
      </c>
      <c r="G3" s="5">
        <f t="shared" si="0"/>
        <v>0.297661233167966</v>
      </c>
      <c r="H3" s="5">
        <f t="shared" si="0"/>
        <v>4.2523033309709427E-2</v>
      </c>
    </row>
    <row r="4" spans="1:8" x14ac:dyDescent="0.25">
      <c r="A4" t="s">
        <v>8391</v>
      </c>
      <c r="B4">
        <f>COUNTIFS(Sheet1!$D:$D,"&gt;=5000",Sheet1!$D:$D,"&lt;9999",Sheet1!$F:$F,"successful")</f>
        <v>380</v>
      </c>
      <c r="C4">
        <f>COUNTIFS(Sheet1!$D:$D,"&gt;=5000",Sheet1!$D:$D,"&lt;9999",Sheet1!$F:$F,"failed")</f>
        <v>282</v>
      </c>
      <c r="D4">
        <f>COUNTIFS(Sheet1!$D:$D,"&gt;=5000",Sheet1!$D:$D,"&lt;9999",Sheet1!$F:$F,"canceled")</f>
        <v>51</v>
      </c>
      <c r="E4">
        <f t="shared" si="1"/>
        <v>713</v>
      </c>
      <c r="F4" s="5">
        <f t="shared" si="2"/>
        <v>0.53295932678821878</v>
      </c>
      <c r="G4" s="5">
        <f t="shared" si="0"/>
        <v>0.39551192145862551</v>
      </c>
      <c r="H4" s="5">
        <f t="shared" si="0"/>
        <v>7.1528751753155678E-2</v>
      </c>
    </row>
    <row r="5" spans="1:8" x14ac:dyDescent="0.25">
      <c r="A5" t="s">
        <v>8392</v>
      </c>
      <c r="B5">
        <f>COUNTIFS(Sheet1!$D:$D,"&gt;=10000",Sheet1!$D:$D,"&lt;14999",Sheet1!$F:$F,"successful")</f>
        <v>168</v>
      </c>
      <c r="C5">
        <f>COUNTIFS(Sheet1!$D:$D,"&gt;=10000",Sheet1!$D:$D,"&lt;14999",Sheet1!$F:$F,"failed")</f>
        <v>144</v>
      </c>
      <c r="D5">
        <f>COUNTIFS(Sheet1!$D:$D,"&gt;=10000",Sheet1!$D:$D,"&lt;14999",Sheet1!$F:$F,"canceled")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5">
      <c r="A6" t="s">
        <v>8393</v>
      </c>
      <c r="B6">
        <f>COUNTIFS(Sheet1!$D:$D,"&gt;=15000",Sheet1!$D:$D,"&lt;19999",Sheet1!$F:$F,"successful")</f>
        <v>94</v>
      </c>
      <c r="C6">
        <f>COUNTIFS(Sheet1!$D:$D,"&gt;=15000",Sheet1!$D:$D,"&lt;19999",Sheet1!$F:$F,"failed")</f>
        <v>90</v>
      </c>
      <c r="D6">
        <f>COUNTIFS(Sheet1!$D:$D,"&gt;=15000",Sheet1!$D:$D,"&lt;19999",Sheet1!$F:$F,"canceled")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5">
      <c r="A7" t="s">
        <v>8394</v>
      </c>
      <c r="B7">
        <f>COUNTIFS(Sheet1!$D:$D,"&gt;=20000",Sheet1!$D:$D,"&lt;24999",Sheet1!$F:$F,"successful")</f>
        <v>62</v>
      </c>
      <c r="C7">
        <f>COUNTIFS(Sheet1!$D:$D,"&gt;=20000",Sheet1!$D:$D,"&lt;24999",Sheet1!$F:$F,"failed")</f>
        <v>72</v>
      </c>
      <c r="D7">
        <f>COUNTIFS(Sheet1!$D:$D,"&gt;=20000",Sheet1!$D:$D,"&lt;24999",Sheet1!$F:$F,"canceled")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5">
      <c r="A8" t="s">
        <v>8395</v>
      </c>
      <c r="B8">
        <f>COUNTIFS(Sheet1!$D:$D,"&gt;=25000",Sheet1!$D:$D,"&lt;29999",Sheet1!$F:$F,"successful")</f>
        <v>55</v>
      </c>
      <c r="C8">
        <f>COUNTIFS(Sheet1!$D:$D,"&gt;=25000",Sheet1!$D:$D,"&lt;29999",Sheet1!$F:$F,"failed")</f>
        <v>64</v>
      </c>
      <c r="D8">
        <f>COUNTIFS(Sheet1!$D:$D,"&gt;=25000",Sheet1!$D:$D,"&lt;29999",Sheet1!$F:$F,"canceled")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5">
      <c r="A9" t="s">
        <v>8396</v>
      </c>
      <c r="B9">
        <f>COUNTIFS(Sheet1!$D:$D,"&gt;=30000",Sheet1!$D:$D,"&lt;34999",Sheet1!$F:$F,"successful")</f>
        <v>32</v>
      </c>
      <c r="C9">
        <f>COUNTIFS(Sheet1!$D:$D,"&gt;=30000",Sheet1!$D:$D,"&lt;34999",Sheet1!$F:$F,"failed")</f>
        <v>37</v>
      </c>
      <c r="D9">
        <f>COUNTIFS(Sheet1!$D:$D,"&gt;=30000",Sheet1!$D:$D,"&lt;34999",Sheet1!$F:$F,"canceled")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5">
      <c r="A10" t="s">
        <v>8397</v>
      </c>
      <c r="B10">
        <f>COUNTIFS(Sheet1!$D:$D,"&gt;=35000",Sheet1!$D:$D,"&lt;39999",Sheet1!$F:$F,"successful")</f>
        <v>26</v>
      </c>
      <c r="C10">
        <f>COUNTIFS(Sheet1!$D:$D,"&gt;=35000",Sheet1!$D:$D,"&lt;39999",Sheet1!$F:$F,"failed")</f>
        <v>22</v>
      </c>
      <c r="D10">
        <f>COUNTIFS(Sheet1!$D:$D,"&gt;=35000",Sheet1!$D:$D,"&lt;39999",Sheet1!$F:$F,"canceled")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5">
      <c r="A11" t="s">
        <v>8398</v>
      </c>
      <c r="B11">
        <f>COUNTIFS(Sheet1!$D:$D,"&gt;=40000",Sheet1!$D:$D,"&lt;44999",Sheet1!$F:$F,"successful")</f>
        <v>21</v>
      </c>
      <c r="C11">
        <f>COUNTIFS(Sheet1!$D:$D,"&gt;=40000",Sheet1!$D:$D,"&lt;44999",Sheet1!$F:$F,"failed")</f>
        <v>16</v>
      </c>
      <c r="D11">
        <f>COUNTIFS(Sheet1!$D:$D,"&gt;=40000",Sheet1!$D:$D,"&lt;44999",Sheet1!$F:$F,"canceled")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5">
      <c r="A12" t="s">
        <v>8399</v>
      </c>
      <c r="B12">
        <f>COUNTIFS(Sheet1!$D:$D,"&gt;=45000",Sheet1!$D:$D,"&lt;49999",Sheet1!$F:$F,"successful")</f>
        <v>6</v>
      </c>
      <c r="C12">
        <f>COUNTIFS(Sheet1!$D:$D,"&gt;=45000",Sheet1!$D:$D,"&lt;49999",Sheet1!$F:$F,"failed")</f>
        <v>11</v>
      </c>
      <c r="D12">
        <f>COUNTIFS(Sheet1!$D:$D,"&gt;=45000",Sheet1!$D:$D,"&lt;49999",Sheet1!$F:$F,"canceled")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5">
      <c r="A13" t="s">
        <v>8400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152C7-AE95-46D7-8D13-AA6968011D90}">
  <dimension ref="A1:D2186"/>
  <sheetViews>
    <sheetView workbookViewId="0">
      <selection activeCell="C13" sqref="C13"/>
    </sheetView>
  </sheetViews>
  <sheetFormatPr defaultRowHeight="15" x14ac:dyDescent="0.25"/>
  <cols>
    <col min="1" max="1" width="24.140625" bestFit="1" customWidth="1"/>
    <col min="2" max="2" width="20.140625" bestFit="1" customWidth="1"/>
    <col min="3" max="4" width="45.5703125" bestFit="1" customWidth="1"/>
  </cols>
  <sheetData>
    <row r="1" spans="1:4" x14ac:dyDescent="0.25">
      <c r="A1" s="1" t="s">
        <v>8401</v>
      </c>
      <c r="B1" s="1" t="s">
        <v>8402</v>
      </c>
      <c r="C1" s="1" t="s">
        <v>8401</v>
      </c>
      <c r="D1" s="1" t="s">
        <v>8402</v>
      </c>
    </row>
    <row r="2" spans="1:4" x14ac:dyDescent="0.25">
      <c r="A2">
        <v>182</v>
      </c>
      <c r="B2">
        <v>0</v>
      </c>
      <c r="C2" t="s">
        <v>8403</v>
      </c>
      <c r="D2" t="s">
        <v>8403</v>
      </c>
    </row>
    <row r="3" spans="1:4" x14ac:dyDescent="0.25">
      <c r="A3">
        <v>79</v>
      </c>
      <c r="B3">
        <v>1</v>
      </c>
      <c r="C3" s="14">
        <f>AVERAGE(A2:A2186)</f>
        <v>194.42517162471395</v>
      </c>
      <c r="D3" s="14">
        <f>AVERAGE(B2:B2186)</f>
        <v>17.709803921568628</v>
      </c>
    </row>
    <row r="4" spans="1:4" x14ac:dyDescent="0.25">
      <c r="A4">
        <v>35</v>
      </c>
      <c r="B4">
        <v>10</v>
      </c>
      <c r="C4" s="13" t="s">
        <v>8404</v>
      </c>
      <c r="D4" s="13" t="s">
        <v>8404</v>
      </c>
    </row>
    <row r="5" spans="1:4" x14ac:dyDescent="0.25">
      <c r="A5">
        <v>150</v>
      </c>
      <c r="B5">
        <v>0</v>
      </c>
      <c r="C5" s="14">
        <f>MEDIAN(A2:A2186)</f>
        <v>62</v>
      </c>
      <c r="D5" s="14">
        <f>MEDIAN(B2:B2186)</f>
        <v>4</v>
      </c>
    </row>
    <row r="6" spans="1:4" x14ac:dyDescent="0.25">
      <c r="A6">
        <v>284</v>
      </c>
      <c r="B6">
        <v>7</v>
      </c>
      <c r="C6" s="13" t="s">
        <v>8405</v>
      </c>
      <c r="D6" s="13" t="s">
        <v>8405</v>
      </c>
    </row>
    <row r="7" spans="1:4" x14ac:dyDescent="0.25">
      <c r="A7">
        <v>47</v>
      </c>
      <c r="B7">
        <v>0</v>
      </c>
      <c r="C7" s="14">
        <f>MIN(A2:A2186)</f>
        <v>1</v>
      </c>
      <c r="D7" s="14">
        <f>MIN(B2:B2186)</f>
        <v>0</v>
      </c>
    </row>
    <row r="8" spans="1:4" x14ac:dyDescent="0.25">
      <c r="A8">
        <v>58</v>
      </c>
      <c r="B8">
        <v>1</v>
      </c>
      <c r="C8" s="13" t="s">
        <v>8406</v>
      </c>
      <c r="D8" s="13" t="s">
        <v>8406</v>
      </c>
    </row>
    <row r="9" spans="1:4" x14ac:dyDescent="0.25">
      <c r="A9">
        <v>57</v>
      </c>
      <c r="B9">
        <v>2</v>
      </c>
      <c r="C9" s="14">
        <f>MAX(A2:A2186)</f>
        <v>26457</v>
      </c>
      <c r="D9" s="14">
        <f>MAX(B2:B2186)</f>
        <v>1293</v>
      </c>
    </row>
    <row r="10" spans="1:4" x14ac:dyDescent="0.25">
      <c r="A10">
        <v>12</v>
      </c>
      <c r="B10">
        <v>3</v>
      </c>
      <c r="C10" s="13" t="s">
        <v>8407</v>
      </c>
      <c r="D10" s="13" t="s">
        <v>8407</v>
      </c>
    </row>
    <row r="11" spans="1:4" x14ac:dyDescent="0.25">
      <c r="A11">
        <v>20</v>
      </c>
      <c r="B11">
        <v>10</v>
      </c>
      <c r="C11" s="14">
        <f>_xlfn.VAR.P(A2:A2186)</f>
        <v>712840.9867348104</v>
      </c>
      <c r="D11" s="14">
        <f>_xlfn.VAR.P(B2:B2186)</f>
        <v>3773.2216685890044</v>
      </c>
    </row>
    <row r="12" spans="1:4" x14ac:dyDescent="0.25">
      <c r="A12">
        <v>19</v>
      </c>
      <c r="B12">
        <v>10</v>
      </c>
      <c r="C12" s="13" t="s">
        <v>8408</v>
      </c>
      <c r="D12" s="13" t="s">
        <v>8408</v>
      </c>
    </row>
    <row r="13" spans="1:4" x14ac:dyDescent="0.25">
      <c r="A13">
        <v>75</v>
      </c>
      <c r="B13">
        <v>1</v>
      </c>
      <c r="C13" s="14">
        <f>_xlfn.STDEV.P(A2:A2186)</f>
        <v>844.29910975602149</v>
      </c>
      <c r="D13" s="14">
        <f>_xlfn.STDEV.P(B2:B2186)</f>
        <v>61.426555076684906</v>
      </c>
    </row>
    <row r="14" spans="1:4" x14ac:dyDescent="0.25">
      <c r="A14">
        <v>827</v>
      </c>
      <c r="B14">
        <v>0</v>
      </c>
    </row>
    <row r="15" spans="1:4" x14ac:dyDescent="0.25">
      <c r="A15">
        <v>51</v>
      </c>
      <c r="B15">
        <v>0</v>
      </c>
    </row>
    <row r="16" spans="1:4" x14ac:dyDescent="0.25">
      <c r="A16">
        <v>41</v>
      </c>
      <c r="B16">
        <v>0</v>
      </c>
    </row>
    <row r="17" spans="1:3" x14ac:dyDescent="0.25">
      <c r="A17">
        <v>98</v>
      </c>
      <c r="B17">
        <v>26</v>
      </c>
      <c r="C17" t="s">
        <v>8409</v>
      </c>
    </row>
    <row r="18" spans="1:3" x14ac:dyDescent="0.25">
      <c r="A18">
        <v>70</v>
      </c>
      <c r="B18">
        <v>0</v>
      </c>
      <c r="C18" s="15" t="s">
        <v>8411</v>
      </c>
    </row>
    <row r="19" spans="1:3" x14ac:dyDescent="0.25">
      <c r="A19">
        <v>36</v>
      </c>
      <c r="B19">
        <v>7</v>
      </c>
      <c r="C19" t="s">
        <v>8410</v>
      </c>
    </row>
    <row r="20" spans="1:3" x14ac:dyDescent="0.25">
      <c r="A20">
        <v>342</v>
      </c>
      <c r="B20">
        <v>0</v>
      </c>
      <c r="C20" s="15" t="s">
        <v>8412</v>
      </c>
    </row>
    <row r="21" spans="1:3" x14ac:dyDescent="0.25">
      <c r="A21">
        <v>22</v>
      </c>
      <c r="B21">
        <v>2</v>
      </c>
    </row>
    <row r="22" spans="1:3" x14ac:dyDescent="0.25">
      <c r="A22">
        <v>25</v>
      </c>
      <c r="B22">
        <v>13</v>
      </c>
    </row>
    <row r="23" spans="1:3" x14ac:dyDescent="0.25">
      <c r="A23">
        <v>101</v>
      </c>
      <c r="B23">
        <v>4</v>
      </c>
    </row>
    <row r="24" spans="1:3" x14ac:dyDescent="0.25">
      <c r="A24">
        <v>8</v>
      </c>
      <c r="B24">
        <v>0</v>
      </c>
    </row>
    <row r="25" spans="1:3" x14ac:dyDescent="0.25">
      <c r="A25">
        <v>23</v>
      </c>
      <c r="B25">
        <v>12</v>
      </c>
    </row>
    <row r="26" spans="1:3" x14ac:dyDescent="0.25">
      <c r="A26">
        <v>574</v>
      </c>
      <c r="B26">
        <v>2</v>
      </c>
    </row>
    <row r="27" spans="1:3" x14ac:dyDescent="0.25">
      <c r="A27">
        <v>14</v>
      </c>
      <c r="B27">
        <v>10</v>
      </c>
    </row>
    <row r="28" spans="1:3" x14ac:dyDescent="0.25">
      <c r="A28">
        <v>19</v>
      </c>
      <c r="B28">
        <v>0</v>
      </c>
    </row>
    <row r="29" spans="1:3" x14ac:dyDescent="0.25">
      <c r="A29">
        <v>150</v>
      </c>
      <c r="B29">
        <v>5</v>
      </c>
    </row>
    <row r="30" spans="1:3" x14ac:dyDescent="0.25">
      <c r="A30">
        <v>71</v>
      </c>
      <c r="B30">
        <v>0</v>
      </c>
    </row>
    <row r="31" spans="1:3" x14ac:dyDescent="0.25">
      <c r="A31">
        <v>117</v>
      </c>
      <c r="B31">
        <v>5</v>
      </c>
    </row>
    <row r="32" spans="1:3" x14ac:dyDescent="0.25">
      <c r="A32">
        <v>53</v>
      </c>
      <c r="B32">
        <v>1</v>
      </c>
    </row>
    <row r="33" spans="1:2" x14ac:dyDescent="0.25">
      <c r="A33">
        <v>1</v>
      </c>
      <c r="B33">
        <v>3</v>
      </c>
    </row>
    <row r="34" spans="1:2" x14ac:dyDescent="0.25">
      <c r="A34">
        <v>89</v>
      </c>
      <c r="B34">
        <v>3</v>
      </c>
    </row>
    <row r="35" spans="1:2" x14ac:dyDescent="0.25">
      <c r="A35">
        <v>64</v>
      </c>
      <c r="B35">
        <v>0</v>
      </c>
    </row>
    <row r="36" spans="1:2" x14ac:dyDescent="0.25">
      <c r="A36">
        <v>68</v>
      </c>
      <c r="B36">
        <v>3</v>
      </c>
    </row>
    <row r="37" spans="1:2" x14ac:dyDescent="0.25">
      <c r="A37">
        <v>28</v>
      </c>
      <c r="B37">
        <v>0</v>
      </c>
    </row>
    <row r="38" spans="1:2" x14ac:dyDescent="0.25">
      <c r="A38">
        <v>44</v>
      </c>
      <c r="B38">
        <v>19</v>
      </c>
    </row>
    <row r="39" spans="1:2" x14ac:dyDescent="0.25">
      <c r="A39">
        <v>253</v>
      </c>
      <c r="B39">
        <v>8</v>
      </c>
    </row>
    <row r="40" spans="1:2" x14ac:dyDescent="0.25">
      <c r="A40">
        <v>66</v>
      </c>
      <c r="B40">
        <v>6</v>
      </c>
    </row>
    <row r="41" spans="1:2" x14ac:dyDescent="0.25">
      <c r="A41">
        <v>217</v>
      </c>
      <c r="B41">
        <v>0</v>
      </c>
    </row>
    <row r="42" spans="1:2" x14ac:dyDescent="0.25">
      <c r="A42">
        <v>16</v>
      </c>
      <c r="B42">
        <v>18</v>
      </c>
    </row>
    <row r="43" spans="1:2" x14ac:dyDescent="0.25">
      <c r="A43">
        <v>19</v>
      </c>
      <c r="B43">
        <v>7</v>
      </c>
    </row>
    <row r="44" spans="1:2" x14ac:dyDescent="0.25">
      <c r="A44">
        <v>169</v>
      </c>
      <c r="B44">
        <v>0</v>
      </c>
    </row>
    <row r="45" spans="1:2" x14ac:dyDescent="0.25">
      <c r="A45">
        <v>263</v>
      </c>
      <c r="B45">
        <v>8</v>
      </c>
    </row>
    <row r="46" spans="1:2" x14ac:dyDescent="0.25">
      <c r="A46">
        <v>15</v>
      </c>
      <c r="B46">
        <v>1293</v>
      </c>
    </row>
    <row r="47" spans="1:2" x14ac:dyDescent="0.25">
      <c r="A47">
        <v>61</v>
      </c>
      <c r="B47">
        <v>17</v>
      </c>
    </row>
    <row r="48" spans="1:2" x14ac:dyDescent="0.25">
      <c r="A48">
        <v>45</v>
      </c>
      <c r="B48">
        <v>0</v>
      </c>
    </row>
    <row r="49" spans="1:2" x14ac:dyDescent="0.25">
      <c r="A49">
        <v>70</v>
      </c>
      <c r="B49">
        <v>13</v>
      </c>
    </row>
    <row r="50" spans="1:2" x14ac:dyDescent="0.25">
      <c r="A50">
        <v>38</v>
      </c>
      <c r="B50">
        <v>0</v>
      </c>
    </row>
    <row r="51" spans="1:2" x14ac:dyDescent="0.25">
      <c r="A51">
        <v>87</v>
      </c>
      <c r="B51">
        <v>0</v>
      </c>
    </row>
    <row r="52" spans="1:2" x14ac:dyDescent="0.25">
      <c r="A52">
        <v>22</v>
      </c>
      <c r="B52">
        <v>33</v>
      </c>
    </row>
    <row r="53" spans="1:2" x14ac:dyDescent="0.25">
      <c r="A53">
        <v>119</v>
      </c>
      <c r="B53">
        <v>12</v>
      </c>
    </row>
    <row r="54" spans="1:2" x14ac:dyDescent="0.25">
      <c r="A54">
        <v>52</v>
      </c>
      <c r="B54">
        <v>1</v>
      </c>
    </row>
    <row r="55" spans="1:2" x14ac:dyDescent="0.25">
      <c r="A55">
        <v>117</v>
      </c>
      <c r="B55">
        <v>1</v>
      </c>
    </row>
    <row r="56" spans="1:2" x14ac:dyDescent="0.25">
      <c r="A56">
        <v>52</v>
      </c>
      <c r="B56">
        <v>1</v>
      </c>
    </row>
    <row r="57" spans="1:2" x14ac:dyDescent="0.25">
      <c r="A57">
        <v>86</v>
      </c>
      <c r="B57">
        <v>1</v>
      </c>
    </row>
    <row r="58" spans="1:2" x14ac:dyDescent="0.25">
      <c r="A58">
        <v>174</v>
      </c>
      <c r="B58">
        <v>84</v>
      </c>
    </row>
    <row r="59" spans="1:2" x14ac:dyDescent="0.25">
      <c r="A59">
        <v>69</v>
      </c>
      <c r="B59">
        <v>38</v>
      </c>
    </row>
    <row r="60" spans="1:2" x14ac:dyDescent="0.25">
      <c r="A60">
        <v>75</v>
      </c>
      <c r="B60">
        <v>1</v>
      </c>
    </row>
    <row r="61" spans="1:2" x14ac:dyDescent="0.25">
      <c r="A61">
        <v>33</v>
      </c>
      <c r="B61">
        <v>76</v>
      </c>
    </row>
    <row r="62" spans="1:2" x14ac:dyDescent="0.25">
      <c r="A62">
        <v>108</v>
      </c>
      <c r="B62">
        <v>3</v>
      </c>
    </row>
    <row r="63" spans="1:2" x14ac:dyDescent="0.25">
      <c r="A63">
        <v>23</v>
      </c>
      <c r="B63">
        <v>0</v>
      </c>
    </row>
    <row r="64" spans="1:2" x14ac:dyDescent="0.25">
      <c r="A64">
        <v>48</v>
      </c>
      <c r="B64">
        <v>2</v>
      </c>
    </row>
    <row r="65" spans="1:2" x14ac:dyDescent="0.25">
      <c r="A65">
        <v>64</v>
      </c>
      <c r="B65">
        <v>0</v>
      </c>
    </row>
    <row r="66" spans="1:2" x14ac:dyDescent="0.25">
      <c r="A66">
        <v>24</v>
      </c>
      <c r="B66">
        <v>0</v>
      </c>
    </row>
    <row r="67" spans="1:2" x14ac:dyDescent="0.25">
      <c r="A67">
        <v>57</v>
      </c>
      <c r="B67">
        <v>0</v>
      </c>
    </row>
    <row r="68" spans="1:2" x14ac:dyDescent="0.25">
      <c r="A68">
        <v>26</v>
      </c>
      <c r="B68">
        <v>2</v>
      </c>
    </row>
    <row r="69" spans="1:2" x14ac:dyDescent="0.25">
      <c r="A69">
        <v>20</v>
      </c>
      <c r="B69">
        <v>0</v>
      </c>
    </row>
    <row r="70" spans="1:2" x14ac:dyDescent="0.25">
      <c r="A70">
        <v>36</v>
      </c>
      <c r="B70">
        <v>0</v>
      </c>
    </row>
    <row r="71" spans="1:2" x14ac:dyDescent="0.25">
      <c r="A71">
        <v>178</v>
      </c>
      <c r="B71">
        <v>0</v>
      </c>
    </row>
    <row r="72" spans="1:2" x14ac:dyDescent="0.25">
      <c r="A72">
        <v>17</v>
      </c>
      <c r="B72">
        <v>2</v>
      </c>
    </row>
    <row r="73" spans="1:2" x14ac:dyDescent="0.25">
      <c r="A73">
        <v>32</v>
      </c>
      <c r="B73">
        <v>0</v>
      </c>
    </row>
    <row r="74" spans="1:2" x14ac:dyDescent="0.25">
      <c r="A74">
        <v>41</v>
      </c>
      <c r="B74">
        <v>7</v>
      </c>
    </row>
    <row r="75" spans="1:2" x14ac:dyDescent="0.25">
      <c r="A75">
        <v>18</v>
      </c>
      <c r="B75">
        <v>0</v>
      </c>
    </row>
    <row r="76" spans="1:2" x14ac:dyDescent="0.25">
      <c r="A76">
        <v>29</v>
      </c>
      <c r="B76">
        <v>5</v>
      </c>
    </row>
    <row r="77" spans="1:2" x14ac:dyDescent="0.25">
      <c r="A77">
        <v>47</v>
      </c>
      <c r="B77">
        <v>0</v>
      </c>
    </row>
    <row r="78" spans="1:2" x14ac:dyDescent="0.25">
      <c r="A78">
        <v>15</v>
      </c>
      <c r="B78">
        <v>0</v>
      </c>
    </row>
    <row r="79" spans="1:2" x14ac:dyDescent="0.25">
      <c r="A79">
        <v>26</v>
      </c>
      <c r="B79">
        <v>1</v>
      </c>
    </row>
    <row r="80" spans="1:2" x14ac:dyDescent="0.25">
      <c r="A80">
        <v>35</v>
      </c>
      <c r="B80">
        <v>0</v>
      </c>
    </row>
    <row r="81" spans="1:2" x14ac:dyDescent="0.25">
      <c r="A81">
        <v>41</v>
      </c>
      <c r="B81">
        <v>5</v>
      </c>
    </row>
    <row r="82" spans="1:2" x14ac:dyDescent="0.25">
      <c r="A82">
        <v>47</v>
      </c>
      <c r="B82">
        <v>3</v>
      </c>
    </row>
    <row r="83" spans="1:2" x14ac:dyDescent="0.25">
      <c r="A83">
        <v>28</v>
      </c>
      <c r="B83">
        <v>6</v>
      </c>
    </row>
    <row r="84" spans="1:2" x14ac:dyDescent="0.25">
      <c r="A84">
        <v>100</v>
      </c>
      <c r="B84">
        <v>12</v>
      </c>
    </row>
    <row r="85" spans="1:2" x14ac:dyDescent="0.25">
      <c r="A85">
        <v>13</v>
      </c>
      <c r="B85">
        <v>13</v>
      </c>
    </row>
    <row r="86" spans="1:2" x14ac:dyDescent="0.25">
      <c r="A86">
        <v>7</v>
      </c>
      <c r="B86">
        <v>5</v>
      </c>
    </row>
    <row r="87" spans="1:2" x14ac:dyDescent="0.25">
      <c r="A87">
        <v>21</v>
      </c>
      <c r="B87">
        <v>2</v>
      </c>
    </row>
    <row r="88" spans="1:2" x14ac:dyDescent="0.25">
      <c r="A88">
        <v>17</v>
      </c>
      <c r="B88">
        <v>8</v>
      </c>
    </row>
    <row r="89" spans="1:2" x14ac:dyDescent="0.25">
      <c r="A89">
        <v>25</v>
      </c>
      <c r="B89">
        <v>0</v>
      </c>
    </row>
    <row r="90" spans="1:2" x14ac:dyDescent="0.25">
      <c r="A90">
        <v>60</v>
      </c>
      <c r="B90">
        <v>13</v>
      </c>
    </row>
    <row r="91" spans="1:2" x14ac:dyDescent="0.25">
      <c r="A91">
        <v>56</v>
      </c>
      <c r="B91">
        <v>0</v>
      </c>
    </row>
    <row r="92" spans="1:2" x14ac:dyDescent="0.25">
      <c r="A92">
        <v>16</v>
      </c>
      <c r="B92">
        <v>5</v>
      </c>
    </row>
    <row r="93" spans="1:2" x14ac:dyDescent="0.25">
      <c r="A93">
        <v>46</v>
      </c>
      <c r="B93">
        <v>8</v>
      </c>
    </row>
    <row r="94" spans="1:2" x14ac:dyDescent="0.25">
      <c r="A94">
        <v>43</v>
      </c>
      <c r="B94">
        <v>8</v>
      </c>
    </row>
    <row r="95" spans="1:2" x14ac:dyDescent="0.25">
      <c r="A95">
        <v>15</v>
      </c>
      <c r="B95">
        <v>0</v>
      </c>
    </row>
    <row r="96" spans="1:2" x14ac:dyDescent="0.25">
      <c r="A96">
        <v>12</v>
      </c>
      <c r="B96">
        <v>2</v>
      </c>
    </row>
    <row r="97" spans="1:2" x14ac:dyDescent="0.25">
      <c r="A97">
        <v>21</v>
      </c>
      <c r="B97">
        <v>3</v>
      </c>
    </row>
    <row r="98" spans="1:2" x14ac:dyDescent="0.25">
      <c r="A98">
        <v>34</v>
      </c>
      <c r="B98">
        <v>0</v>
      </c>
    </row>
    <row r="99" spans="1:2" x14ac:dyDescent="0.25">
      <c r="A99">
        <v>8</v>
      </c>
      <c r="B99">
        <v>0</v>
      </c>
    </row>
    <row r="100" spans="1:2" x14ac:dyDescent="0.25">
      <c r="A100">
        <v>60</v>
      </c>
      <c r="B100">
        <v>11</v>
      </c>
    </row>
    <row r="101" spans="1:2" x14ac:dyDescent="0.25">
      <c r="A101">
        <v>39</v>
      </c>
      <c r="B101">
        <v>0</v>
      </c>
    </row>
    <row r="102" spans="1:2" x14ac:dyDescent="0.25">
      <c r="A102">
        <v>26</v>
      </c>
      <c r="B102">
        <v>1</v>
      </c>
    </row>
    <row r="103" spans="1:2" x14ac:dyDescent="0.25">
      <c r="A103">
        <v>35</v>
      </c>
      <c r="B103">
        <v>0</v>
      </c>
    </row>
    <row r="104" spans="1:2" x14ac:dyDescent="0.25">
      <c r="A104">
        <v>65</v>
      </c>
      <c r="B104">
        <v>17</v>
      </c>
    </row>
    <row r="105" spans="1:2" x14ac:dyDescent="0.25">
      <c r="A105">
        <v>49</v>
      </c>
      <c r="B105">
        <v>2</v>
      </c>
    </row>
    <row r="106" spans="1:2" x14ac:dyDescent="0.25">
      <c r="A106">
        <v>10</v>
      </c>
      <c r="B106">
        <v>1</v>
      </c>
    </row>
    <row r="107" spans="1:2" x14ac:dyDescent="0.25">
      <c r="A107">
        <v>60</v>
      </c>
      <c r="B107">
        <v>2</v>
      </c>
    </row>
    <row r="108" spans="1:2" x14ac:dyDescent="0.25">
      <c r="A108">
        <v>27</v>
      </c>
      <c r="B108">
        <v>16</v>
      </c>
    </row>
    <row r="109" spans="1:2" x14ac:dyDescent="0.25">
      <c r="A109">
        <v>69</v>
      </c>
      <c r="B109">
        <v>1</v>
      </c>
    </row>
    <row r="110" spans="1:2" x14ac:dyDescent="0.25">
      <c r="A110">
        <v>47</v>
      </c>
      <c r="B110">
        <v>4</v>
      </c>
    </row>
    <row r="111" spans="1:2" x14ac:dyDescent="0.25">
      <c r="A111">
        <v>47</v>
      </c>
      <c r="B111">
        <v>5</v>
      </c>
    </row>
    <row r="112" spans="1:2" x14ac:dyDescent="0.25">
      <c r="A112">
        <v>26</v>
      </c>
      <c r="B112">
        <v>7</v>
      </c>
    </row>
    <row r="113" spans="1:2" x14ac:dyDescent="0.25">
      <c r="A113">
        <v>53</v>
      </c>
      <c r="B113">
        <v>0</v>
      </c>
    </row>
    <row r="114" spans="1:2" x14ac:dyDescent="0.25">
      <c r="A114">
        <v>81</v>
      </c>
      <c r="B114">
        <v>12</v>
      </c>
    </row>
    <row r="115" spans="1:2" x14ac:dyDescent="0.25">
      <c r="A115">
        <v>78</v>
      </c>
      <c r="B115">
        <v>2</v>
      </c>
    </row>
    <row r="116" spans="1:2" x14ac:dyDescent="0.25">
      <c r="A116">
        <v>35</v>
      </c>
      <c r="B116">
        <v>5</v>
      </c>
    </row>
    <row r="117" spans="1:2" x14ac:dyDescent="0.25">
      <c r="A117">
        <v>22</v>
      </c>
      <c r="B117">
        <v>2</v>
      </c>
    </row>
    <row r="118" spans="1:2" x14ac:dyDescent="0.25">
      <c r="A118">
        <v>57</v>
      </c>
      <c r="B118">
        <v>3</v>
      </c>
    </row>
    <row r="119" spans="1:2" x14ac:dyDescent="0.25">
      <c r="A119">
        <v>27</v>
      </c>
      <c r="B119">
        <v>0</v>
      </c>
    </row>
    <row r="120" spans="1:2" x14ac:dyDescent="0.25">
      <c r="A120">
        <v>39</v>
      </c>
      <c r="B120">
        <v>49</v>
      </c>
    </row>
    <row r="121" spans="1:2" x14ac:dyDescent="0.25">
      <c r="A121">
        <v>37</v>
      </c>
      <c r="B121">
        <v>1</v>
      </c>
    </row>
    <row r="122" spans="1:2" x14ac:dyDescent="0.25">
      <c r="A122">
        <v>137</v>
      </c>
      <c r="B122">
        <v>2</v>
      </c>
    </row>
    <row r="123" spans="1:2" x14ac:dyDescent="0.25">
      <c r="A123">
        <v>376</v>
      </c>
      <c r="B123">
        <v>0</v>
      </c>
    </row>
    <row r="124" spans="1:2" x14ac:dyDescent="0.25">
      <c r="A124">
        <v>202</v>
      </c>
      <c r="B124">
        <v>0</v>
      </c>
    </row>
    <row r="125" spans="1:2" x14ac:dyDescent="0.25">
      <c r="A125">
        <v>328</v>
      </c>
      <c r="B125">
        <v>11</v>
      </c>
    </row>
    <row r="126" spans="1:2" x14ac:dyDescent="0.25">
      <c r="A126">
        <v>84</v>
      </c>
      <c r="B126">
        <v>1</v>
      </c>
    </row>
    <row r="127" spans="1:2" x14ac:dyDescent="0.25">
      <c r="A127">
        <v>96</v>
      </c>
      <c r="B127">
        <v>8</v>
      </c>
    </row>
    <row r="128" spans="1:2" x14ac:dyDescent="0.25">
      <c r="A128">
        <v>223</v>
      </c>
      <c r="B128">
        <v>5</v>
      </c>
    </row>
    <row r="129" spans="1:2" x14ac:dyDescent="0.25">
      <c r="A129">
        <v>62</v>
      </c>
      <c r="B129">
        <v>39</v>
      </c>
    </row>
    <row r="130" spans="1:2" x14ac:dyDescent="0.25">
      <c r="A130">
        <v>146</v>
      </c>
      <c r="B130">
        <v>0</v>
      </c>
    </row>
    <row r="131" spans="1:2" x14ac:dyDescent="0.25">
      <c r="A131">
        <v>235</v>
      </c>
      <c r="B131">
        <v>0</v>
      </c>
    </row>
    <row r="132" spans="1:2" x14ac:dyDescent="0.25">
      <c r="A132">
        <v>437</v>
      </c>
      <c r="B132">
        <v>2</v>
      </c>
    </row>
    <row r="133" spans="1:2" x14ac:dyDescent="0.25">
      <c r="A133">
        <v>77</v>
      </c>
      <c r="B133">
        <v>170</v>
      </c>
    </row>
    <row r="134" spans="1:2" x14ac:dyDescent="0.25">
      <c r="A134">
        <v>108</v>
      </c>
      <c r="B134">
        <v>5</v>
      </c>
    </row>
    <row r="135" spans="1:2" x14ac:dyDescent="0.25">
      <c r="A135">
        <v>7</v>
      </c>
      <c r="B135">
        <v>14</v>
      </c>
    </row>
    <row r="136" spans="1:2" x14ac:dyDescent="0.25">
      <c r="A136">
        <v>314</v>
      </c>
      <c r="B136">
        <v>1</v>
      </c>
    </row>
    <row r="137" spans="1:2" x14ac:dyDescent="0.25">
      <c r="A137">
        <v>188</v>
      </c>
      <c r="B137">
        <v>0</v>
      </c>
    </row>
    <row r="138" spans="1:2" x14ac:dyDescent="0.25">
      <c r="A138">
        <v>275</v>
      </c>
      <c r="B138">
        <v>124</v>
      </c>
    </row>
    <row r="139" spans="1:2" x14ac:dyDescent="0.25">
      <c r="A139">
        <v>560</v>
      </c>
      <c r="B139">
        <v>0</v>
      </c>
    </row>
    <row r="140" spans="1:2" x14ac:dyDescent="0.25">
      <c r="A140">
        <v>688</v>
      </c>
      <c r="B140">
        <v>0</v>
      </c>
    </row>
    <row r="141" spans="1:2" x14ac:dyDescent="0.25">
      <c r="A141">
        <v>942</v>
      </c>
      <c r="B141">
        <v>55</v>
      </c>
    </row>
    <row r="142" spans="1:2" x14ac:dyDescent="0.25">
      <c r="A142">
        <v>88</v>
      </c>
      <c r="B142">
        <v>140</v>
      </c>
    </row>
    <row r="143" spans="1:2" x14ac:dyDescent="0.25">
      <c r="A143">
        <v>220</v>
      </c>
      <c r="B143">
        <v>21</v>
      </c>
    </row>
    <row r="144" spans="1:2" x14ac:dyDescent="0.25">
      <c r="A144">
        <v>145</v>
      </c>
      <c r="B144">
        <v>1</v>
      </c>
    </row>
    <row r="145" spans="1:2" x14ac:dyDescent="0.25">
      <c r="A145">
        <v>963</v>
      </c>
      <c r="B145">
        <v>147</v>
      </c>
    </row>
    <row r="146" spans="1:2" x14ac:dyDescent="0.25">
      <c r="A146">
        <v>91</v>
      </c>
      <c r="B146">
        <v>11</v>
      </c>
    </row>
    <row r="147" spans="1:2" x14ac:dyDescent="0.25">
      <c r="A147">
        <v>58</v>
      </c>
      <c r="B147">
        <v>125</v>
      </c>
    </row>
    <row r="148" spans="1:2" x14ac:dyDescent="0.25">
      <c r="A148">
        <v>36</v>
      </c>
      <c r="B148">
        <v>1</v>
      </c>
    </row>
    <row r="149" spans="1:2" x14ac:dyDescent="0.25">
      <c r="A149">
        <v>165</v>
      </c>
      <c r="B149">
        <v>0</v>
      </c>
    </row>
    <row r="150" spans="1:2" x14ac:dyDescent="0.25">
      <c r="A150">
        <v>111</v>
      </c>
      <c r="B150">
        <v>0</v>
      </c>
    </row>
    <row r="151" spans="1:2" x14ac:dyDescent="0.25">
      <c r="A151">
        <v>1596</v>
      </c>
      <c r="B151">
        <v>3</v>
      </c>
    </row>
    <row r="152" spans="1:2" x14ac:dyDescent="0.25">
      <c r="A152">
        <v>61</v>
      </c>
      <c r="B152">
        <v>0</v>
      </c>
    </row>
    <row r="153" spans="1:2" x14ac:dyDescent="0.25">
      <c r="A153">
        <v>287</v>
      </c>
      <c r="B153">
        <v>0</v>
      </c>
    </row>
    <row r="154" spans="1:2" x14ac:dyDescent="0.25">
      <c r="A154">
        <v>65</v>
      </c>
      <c r="B154">
        <v>0</v>
      </c>
    </row>
    <row r="155" spans="1:2" x14ac:dyDescent="0.25">
      <c r="A155">
        <v>118</v>
      </c>
      <c r="B155">
        <v>0</v>
      </c>
    </row>
    <row r="156" spans="1:2" x14ac:dyDescent="0.25">
      <c r="A156">
        <v>113</v>
      </c>
      <c r="B156">
        <v>3</v>
      </c>
    </row>
    <row r="157" spans="1:2" x14ac:dyDescent="0.25">
      <c r="A157">
        <v>332</v>
      </c>
      <c r="B157">
        <v>0</v>
      </c>
    </row>
    <row r="158" spans="1:2" x14ac:dyDescent="0.25">
      <c r="A158">
        <v>62</v>
      </c>
      <c r="B158">
        <v>1</v>
      </c>
    </row>
    <row r="159" spans="1:2" x14ac:dyDescent="0.25">
      <c r="A159">
        <v>951</v>
      </c>
      <c r="B159">
        <v>3</v>
      </c>
    </row>
    <row r="160" spans="1:2" x14ac:dyDescent="0.25">
      <c r="A160">
        <v>415</v>
      </c>
      <c r="B160">
        <v>22</v>
      </c>
    </row>
    <row r="161" spans="1:2" x14ac:dyDescent="0.25">
      <c r="A161">
        <v>305</v>
      </c>
      <c r="B161">
        <v>26</v>
      </c>
    </row>
    <row r="162" spans="1:2" x14ac:dyDescent="0.25">
      <c r="A162">
        <v>2139</v>
      </c>
      <c r="B162">
        <v>4</v>
      </c>
    </row>
    <row r="163" spans="1:2" x14ac:dyDescent="0.25">
      <c r="A163">
        <v>79</v>
      </c>
      <c r="B163">
        <v>0</v>
      </c>
    </row>
    <row r="164" spans="1:2" x14ac:dyDescent="0.25">
      <c r="A164">
        <v>179</v>
      </c>
      <c r="B164">
        <v>4</v>
      </c>
    </row>
    <row r="165" spans="1:2" x14ac:dyDescent="0.25">
      <c r="A165">
        <v>202</v>
      </c>
      <c r="B165">
        <v>9</v>
      </c>
    </row>
    <row r="166" spans="1:2" x14ac:dyDescent="0.25">
      <c r="A166">
        <v>760</v>
      </c>
      <c r="B166">
        <v>5</v>
      </c>
    </row>
    <row r="167" spans="1:2" x14ac:dyDescent="0.25">
      <c r="A167">
        <v>563</v>
      </c>
      <c r="B167">
        <v>14</v>
      </c>
    </row>
    <row r="168" spans="1:2" x14ac:dyDescent="0.25">
      <c r="A168">
        <v>135</v>
      </c>
      <c r="B168">
        <v>1</v>
      </c>
    </row>
    <row r="169" spans="1:2" x14ac:dyDescent="0.25">
      <c r="A169">
        <v>290</v>
      </c>
      <c r="B169">
        <v>10</v>
      </c>
    </row>
    <row r="170" spans="1:2" x14ac:dyDescent="0.25">
      <c r="A170">
        <v>447</v>
      </c>
      <c r="B170">
        <v>3</v>
      </c>
    </row>
    <row r="171" spans="1:2" x14ac:dyDescent="0.25">
      <c r="A171">
        <v>232</v>
      </c>
      <c r="B171">
        <v>1</v>
      </c>
    </row>
    <row r="172" spans="1:2" x14ac:dyDescent="0.25">
      <c r="A172">
        <v>168</v>
      </c>
      <c r="B172">
        <v>0</v>
      </c>
    </row>
    <row r="173" spans="1:2" x14ac:dyDescent="0.25">
      <c r="A173">
        <v>128</v>
      </c>
      <c r="B173">
        <v>5</v>
      </c>
    </row>
    <row r="174" spans="1:2" x14ac:dyDescent="0.25">
      <c r="A174">
        <v>493</v>
      </c>
      <c r="B174">
        <v>2</v>
      </c>
    </row>
    <row r="175" spans="1:2" x14ac:dyDescent="0.25">
      <c r="A175">
        <v>131</v>
      </c>
      <c r="B175">
        <v>68</v>
      </c>
    </row>
    <row r="176" spans="1:2" x14ac:dyDescent="0.25">
      <c r="A176">
        <v>50</v>
      </c>
      <c r="B176">
        <v>3</v>
      </c>
    </row>
    <row r="177" spans="1:2" x14ac:dyDescent="0.25">
      <c r="A177">
        <v>665</v>
      </c>
      <c r="B177">
        <v>34</v>
      </c>
    </row>
    <row r="178" spans="1:2" x14ac:dyDescent="0.25">
      <c r="A178">
        <v>129</v>
      </c>
      <c r="B178">
        <v>0</v>
      </c>
    </row>
    <row r="179" spans="1:2" x14ac:dyDescent="0.25">
      <c r="A179">
        <v>142</v>
      </c>
      <c r="B179">
        <v>3</v>
      </c>
    </row>
    <row r="180" spans="1:2" x14ac:dyDescent="0.25">
      <c r="A180">
        <v>2436</v>
      </c>
      <c r="B180">
        <v>0</v>
      </c>
    </row>
    <row r="181" spans="1:2" x14ac:dyDescent="0.25">
      <c r="A181">
        <v>244</v>
      </c>
      <c r="B181">
        <v>70</v>
      </c>
    </row>
    <row r="182" spans="1:2" x14ac:dyDescent="0.25">
      <c r="A182">
        <v>298</v>
      </c>
      <c r="B182">
        <v>1</v>
      </c>
    </row>
    <row r="183" spans="1:2" x14ac:dyDescent="0.25">
      <c r="A183">
        <v>251</v>
      </c>
      <c r="B183">
        <v>1</v>
      </c>
    </row>
    <row r="184" spans="1:2" x14ac:dyDescent="0.25">
      <c r="A184">
        <v>108</v>
      </c>
      <c r="B184">
        <v>1</v>
      </c>
    </row>
    <row r="185" spans="1:2" x14ac:dyDescent="0.25">
      <c r="A185">
        <v>82</v>
      </c>
      <c r="B185">
        <v>2</v>
      </c>
    </row>
    <row r="186" spans="1:2" x14ac:dyDescent="0.25">
      <c r="A186">
        <v>74</v>
      </c>
      <c r="B186">
        <v>2</v>
      </c>
    </row>
    <row r="187" spans="1:2" x14ac:dyDescent="0.25">
      <c r="A187">
        <v>189</v>
      </c>
      <c r="B187">
        <v>34</v>
      </c>
    </row>
    <row r="188" spans="1:2" x14ac:dyDescent="0.25">
      <c r="A188">
        <v>80</v>
      </c>
      <c r="B188">
        <v>2</v>
      </c>
    </row>
    <row r="189" spans="1:2" x14ac:dyDescent="0.25">
      <c r="A189">
        <v>576</v>
      </c>
      <c r="B189">
        <v>0</v>
      </c>
    </row>
    <row r="190" spans="1:2" x14ac:dyDescent="0.25">
      <c r="A190">
        <v>202</v>
      </c>
      <c r="B190">
        <v>1</v>
      </c>
    </row>
    <row r="191" spans="1:2" x14ac:dyDescent="0.25">
      <c r="A191">
        <v>238</v>
      </c>
      <c r="B191">
        <v>8</v>
      </c>
    </row>
    <row r="192" spans="1:2" x14ac:dyDescent="0.25">
      <c r="A192">
        <v>36</v>
      </c>
      <c r="B192">
        <v>4</v>
      </c>
    </row>
    <row r="193" spans="1:2" x14ac:dyDescent="0.25">
      <c r="A193">
        <v>150</v>
      </c>
      <c r="B193">
        <v>28</v>
      </c>
    </row>
    <row r="194" spans="1:2" x14ac:dyDescent="0.25">
      <c r="A194">
        <v>146</v>
      </c>
      <c r="B194">
        <v>0</v>
      </c>
    </row>
    <row r="195" spans="1:2" x14ac:dyDescent="0.25">
      <c r="A195">
        <v>222</v>
      </c>
      <c r="B195">
        <v>6</v>
      </c>
    </row>
    <row r="196" spans="1:2" x14ac:dyDescent="0.25">
      <c r="A196">
        <v>120</v>
      </c>
      <c r="B196">
        <v>22</v>
      </c>
    </row>
    <row r="197" spans="1:2" x14ac:dyDescent="0.25">
      <c r="A197">
        <v>126</v>
      </c>
      <c r="B197">
        <v>0</v>
      </c>
    </row>
    <row r="198" spans="1:2" x14ac:dyDescent="0.25">
      <c r="A198">
        <v>158</v>
      </c>
      <c r="B198">
        <v>1</v>
      </c>
    </row>
    <row r="199" spans="1:2" x14ac:dyDescent="0.25">
      <c r="A199">
        <v>316</v>
      </c>
      <c r="B199">
        <v>20</v>
      </c>
    </row>
    <row r="200" spans="1:2" x14ac:dyDescent="0.25">
      <c r="A200">
        <v>284</v>
      </c>
      <c r="B200">
        <v>0</v>
      </c>
    </row>
    <row r="201" spans="1:2" x14ac:dyDescent="0.25">
      <c r="A201">
        <v>51</v>
      </c>
      <c r="B201">
        <v>1</v>
      </c>
    </row>
    <row r="202" spans="1:2" x14ac:dyDescent="0.25">
      <c r="A202">
        <v>158</v>
      </c>
      <c r="B202">
        <v>3</v>
      </c>
    </row>
    <row r="203" spans="1:2" x14ac:dyDescent="0.25">
      <c r="A203">
        <v>337</v>
      </c>
      <c r="B203">
        <v>2</v>
      </c>
    </row>
    <row r="204" spans="1:2" x14ac:dyDescent="0.25">
      <c r="A204">
        <v>186</v>
      </c>
      <c r="B204">
        <v>0</v>
      </c>
    </row>
    <row r="205" spans="1:2" x14ac:dyDescent="0.25">
      <c r="A205">
        <v>58</v>
      </c>
      <c r="B205">
        <v>2</v>
      </c>
    </row>
    <row r="206" spans="1:2" x14ac:dyDescent="0.25">
      <c r="A206">
        <v>82</v>
      </c>
      <c r="B206">
        <v>1</v>
      </c>
    </row>
    <row r="207" spans="1:2" x14ac:dyDescent="0.25">
      <c r="A207">
        <v>736</v>
      </c>
      <c r="B207">
        <v>0</v>
      </c>
    </row>
    <row r="208" spans="1:2" x14ac:dyDescent="0.25">
      <c r="A208">
        <v>1151</v>
      </c>
      <c r="B208">
        <v>1</v>
      </c>
    </row>
    <row r="209" spans="1:2" x14ac:dyDescent="0.25">
      <c r="A209">
        <v>34</v>
      </c>
      <c r="B209">
        <v>0</v>
      </c>
    </row>
    <row r="210" spans="1:2" x14ac:dyDescent="0.25">
      <c r="A210">
        <v>498</v>
      </c>
      <c r="B210">
        <v>5</v>
      </c>
    </row>
    <row r="211" spans="1:2" x14ac:dyDescent="0.25">
      <c r="A211">
        <v>167</v>
      </c>
      <c r="B211">
        <v>1</v>
      </c>
    </row>
    <row r="212" spans="1:2" x14ac:dyDescent="0.25">
      <c r="A212">
        <v>340</v>
      </c>
      <c r="B212">
        <v>1</v>
      </c>
    </row>
    <row r="213" spans="1:2" x14ac:dyDescent="0.25">
      <c r="A213">
        <v>438</v>
      </c>
      <c r="B213">
        <v>2</v>
      </c>
    </row>
    <row r="214" spans="1:2" x14ac:dyDescent="0.25">
      <c r="A214">
        <v>555</v>
      </c>
      <c r="B214">
        <v>0</v>
      </c>
    </row>
    <row r="215" spans="1:2" x14ac:dyDescent="0.25">
      <c r="A215">
        <v>266</v>
      </c>
      <c r="B215">
        <v>9</v>
      </c>
    </row>
    <row r="216" spans="1:2" x14ac:dyDescent="0.25">
      <c r="A216">
        <v>69</v>
      </c>
      <c r="B216">
        <v>4</v>
      </c>
    </row>
    <row r="217" spans="1:2" x14ac:dyDescent="0.25">
      <c r="A217">
        <v>80</v>
      </c>
      <c r="B217">
        <v>4</v>
      </c>
    </row>
    <row r="218" spans="1:2" x14ac:dyDescent="0.25">
      <c r="A218">
        <v>493</v>
      </c>
      <c r="B218">
        <v>1</v>
      </c>
    </row>
    <row r="219" spans="1:2" x14ac:dyDescent="0.25">
      <c r="A219">
        <v>31</v>
      </c>
      <c r="B219">
        <v>1</v>
      </c>
    </row>
    <row r="220" spans="1:2" x14ac:dyDescent="0.25">
      <c r="A220">
        <v>236</v>
      </c>
      <c r="B220">
        <v>7</v>
      </c>
    </row>
    <row r="221" spans="1:2" x14ac:dyDescent="0.25">
      <c r="A221">
        <v>89</v>
      </c>
      <c r="B221">
        <v>5</v>
      </c>
    </row>
    <row r="222" spans="1:2" x14ac:dyDescent="0.25">
      <c r="A222">
        <v>299</v>
      </c>
      <c r="B222">
        <v>1</v>
      </c>
    </row>
    <row r="223" spans="1:2" x14ac:dyDescent="0.25">
      <c r="A223">
        <v>55</v>
      </c>
      <c r="B223">
        <v>0</v>
      </c>
    </row>
    <row r="224" spans="1:2" x14ac:dyDescent="0.25">
      <c r="A224">
        <v>325</v>
      </c>
      <c r="B224">
        <v>0</v>
      </c>
    </row>
    <row r="225" spans="1:2" x14ac:dyDescent="0.25">
      <c r="A225">
        <v>524</v>
      </c>
      <c r="B225">
        <v>1</v>
      </c>
    </row>
    <row r="226" spans="1:2" x14ac:dyDescent="0.25">
      <c r="A226">
        <v>285</v>
      </c>
      <c r="B226">
        <v>2</v>
      </c>
    </row>
    <row r="227" spans="1:2" x14ac:dyDescent="0.25">
      <c r="A227">
        <v>179</v>
      </c>
      <c r="B227">
        <v>0</v>
      </c>
    </row>
    <row r="228" spans="1:2" x14ac:dyDescent="0.25">
      <c r="A228">
        <v>188</v>
      </c>
      <c r="B228">
        <v>4</v>
      </c>
    </row>
    <row r="229" spans="1:2" x14ac:dyDescent="0.25">
      <c r="A229">
        <v>379</v>
      </c>
      <c r="B229">
        <v>7</v>
      </c>
    </row>
    <row r="230" spans="1:2" x14ac:dyDescent="0.25">
      <c r="A230">
        <v>119</v>
      </c>
      <c r="B230">
        <v>2</v>
      </c>
    </row>
    <row r="231" spans="1:2" x14ac:dyDescent="0.25">
      <c r="A231">
        <v>167</v>
      </c>
      <c r="B231">
        <v>1</v>
      </c>
    </row>
    <row r="232" spans="1:2" x14ac:dyDescent="0.25">
      <c r="A232">
        <v>221</v>
      </c>
      <c r="B232">
        <v>9</v>
      </c>
    </row>
    <row r="233" spans="1:2" x14ac:dyDescent="0.25">
      <c r="A233">
        <v>964</v>
      </c>
      <c r="B233">
        <v>2</v>
      </c>
    </row>
    <row r="234" spans="1:2" x14ac:dyDescent="0.25">
      <c r="A234">
        <v>286</v>
      </c>
      <c r="B234">
        <v>1</v>
      </c>
    </row>
    <row r="235" spans="1:2" x14ac:dyDescent="0.25">
      <c r="A235">
        <v>613</v>
      </c>
      <c r="B235">
        <v>7</v>
      </c>
    </row>
    <row r="236" spans="1:2" x14ac:dyDescent="0.25">
      <c r="A236">
        <v>29</v>
      </c>
      <c r="B236">
        <v>2</v>
      </c>
    </row>
    <row r="237" spans="1:2" x14ac:dyDescent="0.25">
      <c r="A237">
        <v>165</v>
      </c>
      <c r="B237">
        <v>8</v>
      </c>
    </row>
    <row r="238" spans="1:2" x14ac:dyDescent="0.25">
      <c r="A238">
        <v>97</v>
      </c>
      <c r="B238">
        <v>2</v>
      </c>
    </row>
    <row r="239" spans="1:2" x14ac:dyDescent="0.25">
      <c r="A239">
        <v>303</v>
      </c>
      <c r="B239">
        <v>2</v>
      </c>
    </row>
    <row r="240" spans="1:2" x14ac:dyDescent="0.25">
      <c r="A240">
        <v>267</v>
      </c>
      <c r="B240">
        <v>7</v>
      </c>
    </row>
    <row r="241" spans="1:2" x14ac:dyDescent="0.25">
      <c r="A241">
        <v>302</v>
      </c>
      <c r="B241">
        <v>2</v>
      </c>
    </row>
    <row r="242" spans="1:2" x14ac:dyDescent="0.25">
      <c r="A242">
        <v>87</v>
      </c>
      <c r="B242">
        <v>18</v>
      </c>
    </row>
    <row r="243" spans="1:2" x14ac:dyDescent="0.25">
      <c r="A243">
        <v>354</v>
      </c>
      <c r="B243">
        <v>9</v>
      </c>
    </row>
    <row r="244" spans="1:2" x14ac:dyDescent="0.25">
      <c r="A244">
        <v>86</v>
      </c>
      <c r="B244">
        <v>4</v>
      </c>
    </row>
    <row r="245" spans="1:2" x14ac:dyDescent="0.25">
      <c r="A245">
        <v>26</v>
      </c>
      <c r="B245">
        <v>7</v>
      </c>
    </row>
    <row r="246" spans="1:2" x14ac:dyDescent="0.25">
      <c r="A246">
        <v>113</v>
      </c>
      <c r="B246">
        <v>29</v>
      </c>
    </row>
    <row r="247" spans="1:2" x14ac:dyDescent="0.25">
      <c r="A247">
        <v>65</v>
      </c>
      <c r="B247">
        <v>12</v>
      </c>
    </row>
    <row r="248" spans="1:2" x14ac:dyDescent="0.25">
      <c r="A248">
        <v>134</v>
      </c>
      <c r="B248">
        <v>4</v>
      </c>
    </row>
    <row r="249" spans="1:2" x14ac:dyDescent="0.25">
      <c r="A249">
        <v>119</v>
      </c>
      <c r="B249">
        <v>28</v>
      </c>
    </row>
    <row r="250" spans="1:2" x14ac:dyDescent="0.25">
      <c r="A250">
        <v>159</v>
      </c>
      <c r="B250">
        <v>25</v>
      </c>
    </row>
    <row r="251" spans="1:2" x14ac:dyDescent="0.25">
      <c r="A251">
        <v>167</v>
      </c>
      <c r="B251">
        <v>28</v>
      </c>
    </row>
    <row r="252" spans="1:2" x14ac:dyDescent="0.25">
      <c r="A252">
        <v>43</v>
      </c>
      <c r="B252">
        <v>310</v>
      </c>
    </row>
    <row r="253" spans="1:2" x14ac:dyDescent="0.25">
      <c r="A253">
        <v>1062</v>
      </c>
      <c r="B253">
        <v>15</v>
      </c>
    </row>
    <row r="254" spans="1:2" x14ac:dyDescent="0.25">
      <c r="A254">
        <v>9</v>
      </c>
      <c r="B254">
        <v>215</v>
      </c>
    </row>
    <row r="255" spans="1:2" x14ac:dyDescent="0.25">
      <c r="A255">
        <v>89</v>
      </c>
      <c r="B255">
        <v>3</v>
      </c>
    </row>
    <row r="256" spans="1:2" x14ac:dyDescent="0.25">
      <c r="A256">
        <v>174</v>
      </c>
      <c r="B256">
        <v>2</v>
      </c>
    </row>
    <row r="257" spans="1:2" x14ac:dyDescent="0.25">
      <c r="A257">
        <v>14</v>
      </c>
      <c r="B257">
        <v>26</v>
      </c>
    </row>
    <row r="258" spans="1:2" x14ac:dyDescent="0.25">
      <c r="A258">
        <v>48</v>
      </c>
      <c r="B258">
        <v>24</v>
      </c>
    </row>
    <row r="259" spans="1:2" x14ac:dyDescent="0.25">
      <c r="A259">
        <v>133</v>
      </c>
      <c r="B259">
        <v>96</v>
      </c>
    </row>
    <row r="260" spans="1:2" x14ac:dyDescent="0.25">
      <c r="A260">
        <v>83</v>
      </c>
      <c r="B260">
        <v>17</v>
      </c>
    </row>
    <row r="261" spans="1:2" x14ac:dyDescent="0.25">
      <c r="A261">
        <v>149</v>
      </c>
      <c r="B261">
        <v>94</v>
      </c>
    </row>
    <row r="262" spans="1:2" x14ac:dyDescent="0.25">
      <c r="A262">
        <v>49</v>
      </c>
      <c r="B262">
        <v>129</v>
      </c>
    </row>
    <row r="263" spans="1:2" x14ac:dyDescent="0.25">
      <c r="A263">
        <v>251</v>
      </c>
      <c r="B263">
        <v>1</v>
      </c>
    </row>
    <row r="264" spans="1:2" x14ac:dyDescent="0.25">
      <c r="A264">
        <v>22</v>
      </c>
      <c r="B264">
        <v>4</v>
      </c>
    </row>
    <row r="265" spans="1:2" x14ac:dyDescent="0.25">
      <c r="A265">
        <v>48</v>
      </c>
      <c r="B265">
        <v>3</v>
      </c>
    </row>
    <row r="266" spans="1:2" x14ac:dyDescent="0.25">
      <c r="A266">
        <v>383</v>
      </c>
      <c r="B266">
        <v>135</v>
      </c>
    </row>
    <row r="267" spans="1:2" x14ac:dyDescent="0.25">
      <c r="A267">
        <v>237</v>
      </c>
      <c r="B267">
        <v>10</v>
      </c>
    </row>
    <row r="268" spans="1:2" x14ac:dyDescent="0.25">
      <c r="A268">
        <v>13</v>
      </c>
      <c r="B268">
        <v>0</v>
      </c>
    </row>
    <row r="269" spans="1:2" x14ac:dyDescent="0.25">
      <c r="A269">
        <v>562</v>
      </c>
      <c r="B269">
        <v>6</v>
      </c>
    </row>
    <row r="270" spans="1:2" x14ac:dyDescent="0.25">
      <c r="A270">
        <v>71</v>
      </c>
      <c r="B270">
        <v>36</v>
      </c>
    </row>
    <row r="271" spans="1:2" x14ac:dyDescent="0.25">
      <c r="A271">
        <v>1510</v>
      </c>
      <c r="B271">
        <v>336</v>
      </c>
    </row>
    <row r="272" spans="1:2" x14ac:dyDescent="0.25">
      <c r="A272">
        <v>14</v>
      </c>
      <c r="B272">
        <v>34</v>
      </c>
    </row>
    <row r="273" spans="1:2" x14ac:dyDescent="0.25">
      <c r="A273">
        <v>193</v>
      </c>
      <c r="B273">
        <v>10</v>
      </c>
    </row>
    <row r="274" spans="1:2" x14ac:dyDescent="0.25">
      <c r="A274">
        <v>206</v>
      </c>
      <c r="B274">
        <v>201</v>
      </c>
    </row>
    <row r="275" spans="1:2" x14ac:dyDescent="0.25">
      <c r="A275">
        <v>351</v>
      </c>
      <c r="B275">
        <v>296</v>
      </c>
    </row>
    <row r="276" spans="1:2" x14ac:dyDescent="0.25">
      <c r="A276">
        <v>50</v>
      </c>
      <c r="B276">
        <v>7</v>
      </c>
    </row>
    <row r="277" spans="1:2" x14ac:dyDescent="0.25">
      <c r="A277">
        <v>184</v>
      </c>
      <c r="B277">
        <v>7</v>
      </c>
    </row>
    <row r="278" spans="1:2" x14ac:dyDescent="0.25">
      <c r="A278">
        <v>196</v>
      </c>
      <c r="B278">
        <v>1</v>
      </c>
    </row>
    <row r="279" spans="1:2" x14ac:dyDescent="0.25">
      <c r="A279">
        <v>229</v>
      </c>
      <c r="B279">
        <v>114</v>
      </c>
    </row>
    <row r="280" spans="1:2" x14ac:dyDescent="0.25">
      <c r="A280">
        <v>67</v>
      </c>
      <c r="B280">
        <v>29</v>
      </c>
    </row>
    <row r="281" spans="1:2" x14ac:dyDescent="0.25">
      <c r="A281">
        <v>95</v>
      </c>
      <c r="B281">
        <v>890</v>
      </c>
    </row>
    <row r="282" spans="1:2" x14ac:dyDescent="0.25">
      <c r="A282">
        <v>62</v>
      </c>
      <c r="B282">
        <v>31</v>
      </c>
    </row>
    <row r="283" spans="1:2" x14ac:dyDescent="0.25">
      <c r="A283">
        <v>73</v>
      </c>
      <c r="B283">
        <v>21</v>
      </c>
    </row>
    <row r="284" spans="1:2" x14ac:dyDescent="0.25">
      <c r="A284">
        <v>43</v>
      </c>
      <c r="B284">
        <v>37</v>
      </c>
    </row>
    <row r="285" spans="1:2" x14ac:dyDescent="0.25">
      <c r="A285">
        <v>70</v>
      </c>
      <c r="B285">
        <v>7</v>
      </c>
    </row>
    <row r="286" spans="1:2" x14ac:dyDescent="0.25">
      <c r="A286">
        <v>271</v>
      </c>
      <c r="B286">
        <v>4</v>
      </c>
    </row>
    <row r="287" spans="1:2" x14ac:dyDescent="0.25">
      <c r="A287">
        <v>55</v>
      </c>
      <c r="B287">
        <v>5</v>
      </c>
    </row>
    <row r="288" spans="1:2" x14ac:dyDescent="0.25">
      <c r="A288">
        <v>35</v>
      </c>
      <c r="B288">
        <v>0</v>
      </c>
    </row>
    <row r="289" spans="1:2" x14ac:dyDescent="0.25">
      <c r="A289">
        <v>22</v>
      </c>
      <c r="B289">
        <v>456</v>
      </c>
    </row>
    <row r="290" spans="1:2" x14ac:dyDescent="0.25">
      <c r="A290">
        <v>38</v>
      </c>
      <c r="B290">
        <v>369</v>
      </c>
    </row>
    <row r="291" spans="1:2" x14ac:dyDescent="0.25">
      <c r="A291">
        <v>15</v>
      </c>
      <c r="B291">
        <v>2</v>
      </c>
    </row>
    <row r="292" spans="1:2" x14ac:dyDescent="0.25">
      <c r="A292">
        <v>7</v>
      </c>
      <c r="B292">
        <v>0</v>
      </c>
    </row>
    <row r="293" spans="1:2" x14ac:dyDescent="0.25">
      <c r="A293">
        <v>241</v>
      </c>
      <c r="B293">
        <v>338</v>
      </c>
    </row>
    <row r="294" spans="1:2" x14ac:dyDescent="0.25">
      <c r="A294">
        <v>55</v>
      </c>
      <c r="B294">
        <v>4</v>
      </c>
    </row>
    <row r="295" spans="1:2" x14ac:dyDescent="0.25">
      <c r="A295">
        <v>171</v>
      </c>
      <c r="B295">
        <v>1</v>
      </c>
    </row>
    <row r="296" spans="1:2" x14ac:dyDescent="0.25">
      <c r="A296">
        <v>208</v>
      </c>
      <c r="B296">
        <v>28</v>
      </c>
    </row>
    <row r="297" spans="1:2" x14ac:dyDescent="0.25">
      <c r="A297">
        <v>21</v>
      </c>
      <c r="B297">
        <v>12</v>
      </c>
    </row>
    <row r="298" spans="1:2" x14ac:dyDescent="0.25">
      <c r="A298">
        <v>25</v>
      </c>
      <c r="B298">
        <v>16</v>
      </c>
    </row>
    <row r="299" spans="1:2" x14ac:dyDescent="0.25">
      <c r="A299">
        <v>52</v>
      </c>
      <c r="B299">
        <v>4</v>
      </c>
    </row>
    <row r="300" spans="1:2" x14ac:dyDescent="0.25">
      <c r="A300">
        <v>104</v>
      </c>
      <c r="B300">
        <v>4</v>
      </c>
    </row>
    <row r="301" spans="1:2" x14ac:dyDescent="0.25">
      <c r="A301">
        <v>73</v>
      </c>
      <c r="B301">
        <v>10</v>
      </c>
    </row>
    <row r="302" spans="1:2" x14ac:dyDescent="0.25">
      <c r="A302">
        <v>34</v>
      </c>
      <c r="B302">
        <v>0</v>
      </c>
    </row>
    <row r="303" spans="1:2" x14ac:dyDescent="0.25">
      <c r="A303">
        <v>56</v>
      </c>
      <c r="B303">
        <v>6</v>
      </c>
    </row>
    <row r="304" spans="1:2" x14ac:dyDescent="0.25">
      <c r="A304">
        <v>31</v>
      </c>
      <c r="B304">
        <v>0</v>
      </c>
    </row>
    <row r="305" spans="1:2" x14ac:dyDescent="0.25">
      <c r="A305">
        <v>84</v>
      </c>
      <c r="B305">
        <v>1</v>
      </c>
    </row>
    <row r="306" spans="1:2" x14ac:dyDescent="0.25">
      <c r="A306">
        <v>130</v>
      </c>
      <c r="B306">
        <v>0</v>
      </c>
    </row>
    <row r="307" spans="1:2" x14ac:dyDescent="0.25">
      <c r="A307">
        <v>12</v>
      </c>
      <c r="B307">
        <v>44</v>
      </c>
    </row>
    <row r="308" spans="1:2" x14ac:dyDescent="0.25">
      <c r="A308">
        <v>23</v>
      </c>
      <c r="B308">
        <v>0</v>
      </c>
    </row>
    <row r="309" spans="1:2" x14ac:dyDescent="0.25">
      <c r="A309">
        <v>158</v>
      </c>
      <c r="B309">
        <v>3</v>
      </c>
    </row>
    <row r="310" spans="1:2" x14ac:dyDescent="0.25">
      <c r="A310">
        <v>30</v>
      </c>
      <c r="B310">
        <v>0</v>
      </c>
    </row>
    <row r="311" spans="1:2" x14ac:dyDescent="0.25">
      <c r="A311">
        <v>18</v>
      </c>
      <c r="B311">
        <v>52</v>
      </c>
    </row>
    <row r="312" spans="1:2" x14ac:dyDescent="0.25">
      <c r="A312">
        <v>29</v>
      </c>
      <c r="B312">
        <v>0</v>
      </c>
    </row>
    <row r="313" spans="1:2" x14ac:dyDescent="0.25">
      <c r="A313">
        <v>31</v>
      </c>
      <c r="B313">
        <v>1</v>
      </c>
    </row>
    <row r="314" spans="1:2" x14ac:dyDescent="0.25">
      <c r="A314">
        <v>173</v>
      </c>
      <c r="B314">
        <v>1</v>
      </c>
    </row>
    <row r="315" spans="1:2" x14ac:dyDescent="0.25">
      <c r="A315">
        <v>17</v>
      </c>
      <c r="B315">
        <v>2</v>
      </c>
    </row>
    <row r="316" spans="1:2" x14ac:dyDescent="0.25">
      <c r="A316">
        <v>48</v>
      </c>
      <c r="B316">
        <v>9</v>
      </c>
    </row>
    <row r="317" spans="1:2" x14ac:dyDescent="0.25">
      <c r="A317">
        <v>59</v>
      </c>
      <c r="B317">
        <v>5</v>
      </c>
    </row>
    <row r="318" spans="1:2" x14ac:dyDescent="0.25">
      <c r="A318">
        <v>39</v>
      </c>
      <c r="B318">
        <v>57</v>
      </c>
    </row>
    <row r="319" spans="1:2" x14ac:dyDescent="0.25">
      <c r="A319">
        <v>59</v>
      </c>
      <c r="B319">
        <v>3</v>
      </c>
    </row>
    <row r="320" spans="1:2" x14ac:dyDescent="0.25">
      <c r="A320">
        <v>60</v>
      </c>
      <c r="B320">
        <v>1</v>
      </c>
    </row>
    <row r="321" spans="1:2" x14ac:dyDescent="0.25">
      <c r="A321">
        <v>20</v>
      </c>
      <c r="B321">
        <v>6</v>
      </c>
    </row>
    <row r="322" spans="1:2" x14ac:dyDescent="0.25">
      <c r="A322">
        <v>2</v>
      </c>
      <c r="B322">
        <v>48</v>
      </c>
    </row>
    <row r="323" spans="1:2" x14ac:dyDescent="0.25">
      <c r="A323">
        <v>315</v>
      </c>
      <c r="B323">
        <v>2</v>
      </c>
    </row>
    <row r="324" spans="1:2" x14ac:dyDescent="0.25">
      <c r="A324">
        <v>2174</v>
      </c>
      <c r="B324">
        <v>4</v>
      </c>
    </row>
    <row r="325" spans="1:2" x14ac:dyDescent="0.25">
      <c r="A325">
        <v>152</v>
      </c>
      <c r="B325">
        <v>5</v>
      </c>
    </row>
    <row r="326" spans="1:2" x14ac:dyDescent="0.25">
      <c r="A326">
        <v>1021</v>
      </c>
      <c r="B326">
        <v>79</v>
      </c>
    </row>
    <row r="327" spans="1:2" x14ac:dyDescent="0.25">
      <c r="A327">
        <v>237</v>
      </c>
      <c r="B327">
        <v>2</v>
      </c>
    </row>
    <row r="328" spans="1:2" x14ac:dyDescent="0.25">
      <c r="A328">
        <v>27</v>
      </c>
      <c r="B328">
        <v>11</v>
      </c>
    </row>
    <row r="329" spans="1:2" x14ac:dyDescent="0.25">
      <c r="A329">
        <v>17</v>
      </c>
      <c r="B329">
        <v>11</v>
      </c>
    </row>
    <row r="330" spans="1:2" x14ac:dyDescent="0.25">
      <c r="A330">
        <v>27</v>
      </c>
      <c r="B330">
        <v>1</v>
      </c>
    </row>
    <row r="331" spans="1:2" x14ac:dyDescent="0.25">
      <c r="A331">
        <v>82</v>
      </c>
      <c r="B331">
        <v>3</v>
      </c>
    </row>
    <row r="332" spans="1:2" x14ac:dyDescent="0.25">
      <c r="A332">
        <v>48</v>
      </c>
      <c r="B332">
        <v>5</v>
      </c>
    </row>
    <row r="333" spans="1:2" x14ac:dyDescent="0.25">
      <c r="A333">
        <v>105</v>
      </c>
      <c r="B333">
        <v>12</v>
      </c>
    </row>
    <row r="334" spans="1:2" x14ac:dyDescent="0.25">
      <c r="A334">
        <v>28</v>
      </c>
      <c r="B334">
        <v>2</v>
      </c>
    </row>
    <row r="335" spans="1:2" x14ac:dyDescent="0.25">
      <c r="A335">
        <v>1107</v>
      </c>
      <c r="B335">
        <v>5</v>
      </c>
    </row>
    <row r="336" spans="1:2" x14ac:dyDescent="0.25">
      <c r="A336">
        <v>1013</v>
      </c>
      <c r="B336">
        <v>21</v>
      </c>
    </row>
    <row r="337" spans="1:2" x14ac:dyDescent="0.25">
      <c r="A337">
        <v>274</v>
      </c>
      <c r="B337">
        <v>0</v>
      </c>
    </row>
    <row r="338" spans="1:2" x14ac:dyDescent="0.25">
      <c r="A338">
        <v>87</v>
      </c>
      <c r="B338">
        <v>45</v>
      </c>
    </row>
    <row r="339" spans="1:2" x14ac:dyDescent="0.25">
      <c r="A339">
        <v>99</v>
      </c>
      <c r="B339">
        <v>29</v>
      </c>
    </row>
    <row r="340" spans="1:2" x14ac:dyDescent="0.25">
      <c r="A340">
        <v>276</v>
      </c>
      <c r="B340">
        <v>2</v>
      </c>
    </row>
    <row r="341" spans="1:2" x14ac:dyDescent="0.25">
      <c r="A341">
        <v>21</v>
      </c>
      <c r="B341">
        <v>30</v>
      </c>
    </row>
    <row r="342" spans="1:2" x14ac:dyDescent="0.25">
      <c r="A342">
        <v>41</v>
      </c>
      <c r="B342">
        <v>8</v>
      </c>
    </row>
    <row r="343" spans="1:2" x14ac:dyDescent="0.25">
      <c r="A343">
        <v>119</v>
      </c>
      <c r="B343">
        <v>1</v>
      </c>
    </row>
    <row r="344" spans="1:2" x14ac:dyDescent="0.25">
      <c r="A344">
        <v>153</v>
      </c>
      <c r="B344">
        <v>14</v>
      </c>
    </row>
    <row r="345" spans="1:2" x14ac:dyDescent="0.25">
      <c r="A345">
        <v>100</v>
      </c>
      <c r="B345">
        <v>24</v>
      </c>
    </row>
    <row r="346" spans="1:2" x14ac:dyDescent="0.25">
      <c r="A346">
        <v>143</v>
      </c>
      <c r="B346">
        <v>2</v>
      </c>
    </row>
    <row r="347" spans="1:2" x14ac:dyDescent="0.25">
      <c r="A347">
        <v>140</v>
      </c>
      <c r="B347">
        <v>21</v>
      </c>
    </row>
    <row r="348" spans="1:2" x14ac:dyDescent="0.25">
      <c r="A348">
        <v>35</v>
      </c>
      <c r="B348">
        <v>7</v>
      </c>
    </row>
    <row r="349" spans="1:2" x14ac:dyDescent="0.25">
      <c r="A349">
        <v>149</v>
      </c>
      <c r="B349">
        <v>0</v>
      </c>
    </row>
    <row r="350" spans="1:2" x14ac:dyDescent="0.25">
      <c r="A350">
        <v>130</v>
      </c>
      <c r="B350">
        <v>4</v>
      </c>
    </row>
    <row r="351" spans="1:2" x14ac:dyDescent="0.25">
      <c r="A351">
        <v>120</v>
      </c>
      <c r="B351">
        <v>32</v>
      </c>
    </row>
    <row r="352" spans="1:2" x14ac:dyDescent="0.25">
      <c r="A352">
        <v>265</v>
      </c>
      <c r="B352">
        <v>4</v>
      </c>
    </row>
    <row r="353" spans="1:2" x14ac:dyDescent="0.25">
      <c r="A353">
        <v>71</v>
      </c>
      <c r="B353">
        <v>9</v>
      </c>
    </row>
    <row r="354" spans="1:2" x14ac:dyDescent="0.25">
      <c r="A354">
        <v>13</v>
      </c>
      <c r="B354">
        <v>17</v>
      </c>
    </row>
    <row r="355" spans="1:2" x14ac:dyDescent="0.25">
      <c r="A355">
        <v>169</v>
      </c>
      <c r="B355">
        <v>5</v>
      </c>
    </row>
    <row r="356" spans="1:2" x14ac:dyDescent="0.25">
      <c r="A356">
        <v>57</v>
      </c>
      <c r="B356">
        <v>53</v>
      </c>
    </row>
    <row r="357" spans="1:2" x14ac:dyDescent="0.25">
      <c r="A357">
        <v>229</v>
      </c>
      <c r="B357">
        <v>7</v>
      </c>
    </row>
    <row r="358" spans="1:2" x14ac:dyDescent="0.25">
      <c r="A358">
        <v>108</v>
      </c>
      <c r="B358">
        <v>72</v>
      </c>
    </row>
    <row r="359" spans="1:2" x14ac:dyDescent="0.25">
      <c r="A359">
        <v>108</v>
      </c>
      <c r="B359">
        <v>0</v>
      </c>
    </row>
    <row r="360" spans="1:2" x14ac:dyDescent="0.25">
      <c r="A360">
        <v>41</v>
      </c>
      <c r="B360">
        <v>2</v>
      </c>
    </row>
    <row r="361" spans="1:2" x14ac:dyDescent="0.25">
      <c r="A361">
        <v>139</v>
      </c>
      <c r="B361">
        <v>8</v>
      </c>
    </row>
    <row r="362" spans="1:2" x14ac:dyDescent="0.25">
      <c r="A362">
        <v>19</v>
      </c>
      <c r="B362">
        <v>2</v>
      </c>
    </row>
    <row r="363" spans="1:2" x14ac:dyDescent="0.25">
      <c r="A363">
        <v>94</v>
      </c>
      <c r="B363">
        <v>0</v>
      </c>
    </row>
    <row r="364" spans="1:2" x14ac:dyDescent="0.25">
      <c r="A364">
        <v>23</v>
      </c>
      <c r="B364">
        <v>3</v>
      </c>
    </row>
    <row r="365" spans="1:2" x14ac:dyDescent="0.25">
      <c r="A365">
        <v>15</v>
      </c>
      <c r="B365">
        <v>4</v>
      </c>
    </row>
    <row r="366" spans="1:2" x14ac:dyDescent="0.25">
      <c r="A366">
        <v>62</v>
      </c>
      <c r="B366">
        <v>3</v>
      </c>
    </row>
    <row r="367" spans="1:2" x14ac:dyDescent="0.25">
      <c r="A367">
        <v>74</v>
      </c>
      <c r="B367">
        <v>6</v>
      </c>
    </row>
    <row r="368" spans="1:2" x14ac:dyDescent="0.25">
      <c r="A368">
        <v>97</v>
      </c>
      <c r="B368">
        <v>0</v>
      </c>
    </row>
    <row r="369" spans="1:2" x14ac:dyDescent="0.25">
      <c r="A369">
        <v>55</v>
      </c>
      <c r="B369">
        <v>0</v>
      </c>
    </row>
    <row r="370" spans="1:2" x14ac:dyDescent="0.25">
      <c r="A370">
        <v>44</v>
      </c>
      <c r="B370">
        <v>0</v>
      </c>
    </row>
    <row r="371" spans="1:2" x14ac:dyDescent="0.25">
      <c r="A371">
        <v>110</v>
      </c>
      <c r="B371">
        <v>8</v>
      </c>
    </row>
    <row r="372" spans="1:2" x14ac:dyDescent="0.25">
      <c r="A372">
        <v>59</v>
      </c>
      <c r="B372">
        <v>5</v>
      </c>
    </row>
    <row r="373" spans="1:2" x14ac:dyDescent="0.25">
      <c r="A373">
        <v>62</v>
      </c>
      <c r="B373">
        <v>0</v>
      </c>
    </row>
    <row r="374" spans="1:2" x14ac:dyDescent="0.25">
      <c r="A374">
        <v>105</v>
      </c>
      <c r="B374">
        <v>2</v>
      </c>
    </row>
    <row r="375" spans="1:2" x14ac:dyDescent="0.25">
      <c r="A375">
        <v>26</v>
      </c>
      <c r="B375">
        <v>24</v>
      </c>
    </row>
    <row r="376" spans="1:2" x14ac:dyDescent="0.25">
      <c r="A376">
        <v>49</v>
      </c>
      <c r="B376">
        <v>0</v>
      </c>
    </row>
    <row r="377" spans="1:2" x14ac:dyDescent="0.25">
      <c r="A377">
        <v>68</v>
      </c>
      <c r="B377">
        <v>9</v>
      </c>
    </row>
    <row r="378" spans="1:2" x14ac:dyDescent="0.25">
      <c r="A378">
        <v>22</v>
      </c>
      <c r="B378">
        <v>0</v>
      </c>
    </row>
    <row r="379" spans="1:2" x14ac:dyDescent="0.25">
      <c r="A379">
        <v>18</v>
      </c>
      <c r="B379">
        <v>1</v>
      </c>
    </row>
    <row r="380" spans="1:2" x14ac:dyDescent="0.25">
      <c r="A380">
        <v>19</v>
      </c>
      <c r="B380">
        <v>10</v>
      </c>
    </row>
    <row r="381" spans="1:2" x14ac:dyDescent="0.25">
      <c r="A381">
        <v>99</v>
      </c>
      <c r="B381">
        <v>1</v>
      </c>
    </row>
    <row r="382" spans="1:2" x14ac:dyDescent="0.25">
      <c r="A382">
        <v>27</v>
      </c>
      <c r="B382">
        <v>0</v>
      </c>
    </row>
    <row r="383" spans="1:2" x14ac:dyDescent="0.25">
      <c r="A383">
        <v>25</v>
      </c>
      <c r="B383">
        <v>20</v>
      </c>
    </row>
    <row r="384" spans="1:2" x14ac:dyDescent="0.25">
      <c r="A384">
        <v>14</v>
      </c>
      <c r="B384">
        <v>30</v>
      </c>
    </row>
    <row r="385" spans="1:2" x14ac:dyDescent="0.25">
      <c r="A385">
        <v>35</v>
      </c>
      <c r="B385">
        <v>6</v>
      </c>
    </row>
    <row r="386" spans="1:2" x14ac:dyDescent="0.25">
      <c r="A386">
        <v>10</v>
      </c>
      <c r="B386">
        <v>15</v>
      </c>
    </row>
    <row r="387" spans="1:2" x14ac:dyDescent="0.25">
      <c r="A387">
        <v>29</v>
      </c>
      <c r="B387">
        <v>5</v>
      </c>
    </row>
    <row r="388" spans="1:2" x14ac:dyDescent="0.25">
      <c r="A388">
        <v>44</v>
      </c>
      <c r="B388">
        <v>0</v>
      </c>
    </row>
    <row r="389" spans="1:2" x14ac:dyDescent="0.25">
      <c r="A389">
        <v>17</v>
      </c>
      <c r="B389">
        <v>0</v>
      </c>
    </row>
    <row r="390" spans="1:2" x14ac:dyDescent="0.25">
      <c r="A390">
        <v>34</v>
      </c>
      <c r="B390">
        <v>28</v>
      </c>
    </row>
    <row r="391" spans="1:2" x14ac:dyDescent="0.25">
      <c r="A391">
        <v>14</v>
      </c>
      <c r="B391">
        <v>0</v>
      </c>
    </row>
    <row r="392" spans="1:2" x14ac:dyDescent="0.25">
      <c r="A392">
        <v>156</v>
      </c>
      <c r="B392">
        <v>5</v>
      </c>
    </row>
    <row r="393" spans="1:2" x14ac:dyDescent="0.25">
      <c r="A393">
        <v>128</v>
      </c>
      <c r="B393">
        <v>7</v>
      </c>
    </row>
    <row r="394" spans="1:2" x14ac:dyDescent="0.25">
      <c r="A394">
        <v>60</v>
      </c>
      <c r="B394">
        <v>30</v>
      </c>
    </row>
    <row r="395" spans="1:2" x14ac:dyDescent="0.25">
      <c r="A395">
        <v>32</v>
      </c>
      <c r="B395">
        <v>2</v>
      </c>
    </row>
    <row r="396" spans="1:2" x14ac:dyDescent="0.25">
      <c r="A396">
        <v>53</v>
      </c>
      <c r="B396">
        <v>30</v>
      </c>
    </row>
    <row r="397" spans="1:2" x14ac:dyDescent="0.25">
      <c r="A397">
        <v>184</v>
      </c>
      <c r="B397">
        <v>2</v>
      </c>
    </row>
    <row r="398" spans="1:2" x14ac:dyDescent="0.25">
      <c r="A398">
        <v>90</v>
      </c>
      <c r="B398">
        <v>0</v>
      </c>
    </row>
    <row r="399" spans="1:2" x14ac:dyDescent="0.25">
      <c r="A399">
        <v>71</v>
      </c>
      <c r="B399">
        <v>2</v>
      </c>
    </row>
    <row r="400" spans="1:2" x14ac:dyDescent="0.25">
      <c r="A400">
        <v>87</v>
      </c>
      <c r="B400">
        <v>1</v>
      </c>
    </row>
    <row r="401" spans="1:2" x14ac:dyDescent="0.25">
      <c r="A401">
        <v>28</v>
      </c>
      <c r="B401">
        <v>2</v>
      </c>
    </row>
    <row r="402" spans="1:2" x14ac:dyDescent="0.25">
      <c r="A402">
        <v>56</v>
      </c>
      <c r="B402">
        <v>14</v>
      </c>
    </row>
    <row r="403" spans="1:2" x14ac:dyDescent="0.25">
      <c r="A403">
        <v>51</v>
      </c>
      <c r="B403">
        <v>31</v>
      </c>
    </row>
    <row r="404" spans="1:2" x14ac:dyDescent="0.25">
      <c r="A404">
        <v>75</v>
      </c>
      <c r="B404">
        <v>16</v>
      </c>
    </row>
    <row r="405" spans="1:2" x14ac:dyDescent="0.25">
      <c r="A405">
        <v>38</v>
      </c>
      <c r="B405">
        <v>12</v>
      </c>
    </row>
    <row r="406" spans="1:2" x14ac:dyDescent="0.25">
      <c r="A406">
        <v>18</v>
      </c>
      <c r="B406">
        <v>96</v>
      </c>
    </row>
    <row r="407" spans="1:2" x14ac:dyDescent="0.25">
      <c r="A407">
        <v>54</v>
      </c>
      <c r="B407">
        <v>16</v>
      </c>
    </row>
    <row r="408" spans="1:2" x14ac:dyDescent="0.25">
      <c r="A408">
        <v>71</v>
      </c>
      <c r="B408">
        <v>5</v>
      </c>
    </row>
    <row r="409" spans="1:2" x14ac:dyDescent="0.25">
      <c r="A409">
        <v>57</v>
      </c>
      <c r="B409">
        <v>0</v>
      </c>
    </row>
    <row r="410" spans="1:2" x14ac:dyDescent="0.25">
      <c r="A410">
        <v>43</v>
      </c>
      <c r="B410">
        <v>8</v>
      </c>
    </row>
    <row r="411" spans="1:2" x14ac:dyDescent="0.25">
      <c r="A411">
        <v>52</v>
      </c>
      <c r="B411">
        <v>7</v>
      </c>
    </row>
    <row r="412" spans="1:2" x14ac:dyDescent="0.25">
      <c r="A412">
        <v>27</v>
      </c>
      <c r="B412">
        <v>24</v>
      </c>
    </row>
    <row r="413" spans="1:2" x14ac:dyDescent="0.25">
      <c r="A413">
        <v>12</v>
      </c>
      <c r="B413">
        <v>121</v>
      </c>
    </row>
    <row r="414" spans="1:2" x14ac:dyDescent="0.25">
      <c r="A414">
        <v>33</v>
      </c>
      <c r="B414">
        <v>196</v>
      </c>
    </row>
    <row r="415" spans="1:2" x14ac:dyDescent="0.25">
      <c r="A415">
        <v>96</v>
      </c>
      <c r="B415">
        <v>5</v>
      </c>
    </row>
    <row r="416" spans="1:2" x14ac:dyDescent="0.25">
      <c r="A416">
        <v>28</v>
      </c>
      <c r="B416">
        <v>73</v>
      </c>
    </row>
    <row r="417" spans="1:2" x14ac:dyDescent="0.25">
      <c r="A417">
        <v>43</v>
      </c>
      <c r="B417">
        <v>93</v>
      </c>
    </row>
    <row r="418" spans="1:2" x14ac:dyDescent="0.25">
      <c r="A418">
        <v>205</v>
      </c>
      <c r="B418">
        <v>17</v>
      </c>
    </row>
    <row r="419" spans="1:2" x14ac:dyDescent="0.25">
      <c r="A419">
        <v>23</v>
      </c>
      <c r="B419">
        <v>7</v>
      </c>
    </row>
    <row r="420" spans="1:2" x14ac:dyDescent="0.25">
      <c r="A420">
        <v>19</v>
      </c>
      <c r="B420">
        <v>17</v>
      </c>
    </row>
    <row r="421" spans="1:2" x14ac:dyDescent="0.25">
      <c r="A421">
        <v>14</v>
      </c>
      <c r="B421">
        <v>171</v>
      </c>
    </row>
    <row r="422" spans="1:2" x14ac:dyDescent="0.25">
      <c r="A422">
        <v>38</v>
      </c>
      <c r="B422">
        <v>188</v>
      </c>
    </row>
    <row r="423" spans="1:2" x14ac:dyDescent="0.25">
      <c r="A423">
        <v>78</v>
      </c>
      <c r="B423">
        <v>110</v>
      </c>
    </row>
    <row r="424" spans="1:2" x14ac:dyDescent="0.25">
      <c r="A424">
        <v>69</v>
      </c>
      <c r="B424">
        <v>37</v>
      </c>
    </row>
    <row r="425" spans="1:2" x14ac:dyDescent="0.25">
      <c r="A425">
        <v>33</v>
      </c>
      <c r="B425">
        <v>9</v>
      </c>
    </row>
    <row r="426" spans="1:2" x14ac:dyDescent="0.25">
      <c r="A426">
        <v>54</v>
      </c>
      <c r="B426">
        <v>29</v>
      </c>
    </row>
    <row r="427" spans="1:2" x14ac:dyDescent="0.25">
      <c r="A427">
        <v>99</v>
      </c>
      <c r="B427">
        <v>6</v>
      </c>
    </row>
    <row r="428" spans="1:2" x14ac:dyDescent="0.25">
      <c r="A428">
        <v>49</v>
      </c>
      <c r="B428">
        <v>30</v>
      </c>
    </row>
    <row r="429" spans="1:2" x14ac:dyDescent="0.25">
      <c r="A429">
        <v>11</v>
      </c>
      <c r="B429">
        <v>81</v>
      </c>
    </row>
    <row r="430" spans="1:2" x14ac:dyDescent="0.25">
      <c r="A430">
        <v>38</v>
      </c>
      <c r="B430">
        <v>4</v>
      </c>
    </row>
    <row r="431" spans="1:2" x14ac:dyDescent="0.25">
      <c r="A431">
        <v>16</v>
      </c>
      <c r="B431">
        <v>11</v>
      </c>
    </row>
    <row r="432" spans="1:2" x14ac:dyDescent="0.25">
      <c r="A432">
        <v>32</v>
      </c>
      <c r="B432">
        <v>14</v>
      </c>
    </row>
    <row r="433" spans="1:2" x14ac:dyDescent="0.25">
      <c r="A433">
        <v>20</v>
      </c>
      <c r="B433">
        <v>5</v>
      </c>
    </row>
    <row r="434" spans="1:2" x14ac:dyDescent="0.25">
      <c r="A434">
        <v>154</v>
      </c>
      <c r="B434">
        <v>45</v>
      </c>
    </row>
    <row r="435" spans="1:2" x14ac:dyDescent="0.25">
      <c r="A435">
        <v>41</v>
      </c>
      <c r="B435">
        <v>8</v>
      </c>
    </row>
    <row r="436" spans="1:2" x14ac:dyDescent="0.25">
      <c r="A436">
        <v>75</v>
      </c>
      <c r="B436">
        <v>3</v>
      </c>
    </row>
    <row r="437" spans="1:2" x14ac:dyDescent="0.25">
      <c r="A437">
        <v>40</v>
      </c>
      <c r="B437">
        <v>24</v>
      </c>
    </row>
    <row r="438" spans="1:2" x14ac:dyDescent="0.25">
      <c r="A438">
        <v>46</v>
      </c>
      <c r="B438">
        <v>18</v>
      </c>
    </row>
    <row r="439" spans="1:2" x14ac:dyDescent="0.25">
      <c r="A439">
        <v>62</v>
      </c>
      <c r="B439">
        <v>12</v>
      </c>
    </row>
    <row r="440" spans="1:2" x14ac:dyDescent="0.25">
      <c r="A440">
        <v>61</v>
      </c>
      <c r="B440">
        <v>123</v>
      </c>
    </row>
    <row r="441" spans="1:2" x14ac:dyDescent="0.25">
      <c r="A441">
        <v>96</v>
      </c>
      <c r="B441">
        <v>96</v>
      </c>
    </row>
    <row r="442" spans="1:2" x14ac:dyDescent="0.25">
      <c r="A442">
        <v>190</v>
      </c>
      <c r="B442">
        <v>31</v>
      </c>
    </row>
    <row r="443" spans="1:2" x14ac:dyDescent="0.25">
      <c r="A443">
        <v>94</v>
      </c>
      <c r="B443">
        <v>4</v>
      </c>
    </row>
    <row r="444" spans="1:2" x14ac:dyDescent="0.25">
      <c r="A444">
        <v>39</v>
      </c>
      <c r="B444">
        <v>3</v>
      </c>
    </row>
    <row r="445" spans="1:2" x14ac:dyDescent="0.25">
      <c r="A445">
        <v>127</v>
      </c>
      <c r="B445">
        <v>179</v>
      </c>
    </row>
    <row r="446" spans="1:2" x14ac:dyDescent="0.25">
      <c r="A446">
        <v>159</v>
      </c>
      <c r="B446">
        <v>3</v>
      </c>
    </row>
    <row r="447" spans="1:2" x14ac:dyDescent="0.25">
      <c r="A447">
        <v>177</v>
      </c>
      <c r="B447">
        <v>23</v>
      </c>
    </row>
    <row r="448" spans="1:2" x14ac:dyDescent="0.25">
      <c r="A448">
        <v>47</v>
      </c>
      <c r="B448">
        <v>23</v>
      </c>
    </row>
    <row r="449" spans="1:2" x14ac:dyDescent="0.25">
      <c r="A449">
        <v>1</v>
      </c>
      <c r="B449">
        <v>41</v>
      </c>
    </row>
    <row r="450" spans="1:2" x14ac:dyDescent="0.25">
      <c r="A450">
        <v>16</v>
      </c>
      <c r="B450">
        <v>0</v>
      </c>
    </row>
    <row r="451" spans="1:2" x14ac:dyDescent="0.25">
      <c r="A451">
        <v>115</v>
      </c>
      <c r="B451">
        <v>32</v>
      </c>
    </row>
    <row r="452" spans="1:2" x14ac:dyDescent="0.25">
      <c r="A452">
        <v>133</v>
      </c>
      <c r="B452">
        <v>2</v>
      </c>
    </row>
    <row r="453" spans="1:2" x14ac:dyDescent="0.25">
      <c r="A453">
        <v>70</v>
      </c>
      <c r="B453">
        <v>7</v>
      </c>
    </row>
    <row r="454" spans="1:2" x14ac:dyDescent="0.25">
      <c r="A454">
        <v>62</v>
      </c>
      <c r="B454">
        <v>4</v>
      </c>
    </row>
    <row r="455" spans="1:2" x14ac:dyDescent="0.25">
      <c r="A455">
        <v>10</v>
      </c>
      <c r="B455">
        <v>196</v>
      </c>
    </row>
    <row r="456" spans="1:2" x14ac:dyDescent="0.25">
      <c r="A456">
        <v>499</v>
      </c>
      <c r="B456">
        <v>11</v>
      </c>
    </row>
    <row r="457" spans="1:2" x14ac:dyDescent="0.25">
      <c r="A457">
        <v>47</v>
      </c>
      <c r="B457">
        <v>9</v>
      </c>
    </row>
    <row r="458" spans="1:2" x14ac:dyDescent="0.25">
      <c r="A458">
        <v>28</v>
      </c>
      <c r="B458">
        <v>5</v>
      </c>
    </row>
    <row r="459" spans="1:2" x14ac:dyDescent="0.25">
      <c r="A459">
        <v>24</v>
      </c>
      <c r="B459">
        <v>8</v>
      </c>
    </row>
    <row r="460" spans="1:2" x14ac:dyDescent="0.25">
      <c r="A460">
        <v>76</v>
      </c>
      <c r="B460">
        <v>229</v>
      </c>
    </row>
    <row r="461" spans="1:2" x14ac:dyDescent="0.25">
      <c r="A461">
        <v>98</v>
      </c>
      <c r="B461">
        <v>40</v>
      </c>
    </row>
    <row r="462" spans="1:2" x14ac:dyDescent="0.25">
      <c r="A462">
        <v>30</v>
      </c>
      <c r="B462">
        <v>123</v>
      </c>
    </row>
    <row r="463" spans="1:2" x14ac:dyDescent="0.25">
      <c r="A463">
        <v>478</v>
      </c>
      <c r="B463">
        <v>5</v>
      </c>
    </row>
    <row r="464" spans="1:2" x14ac:dyDescent="0.25">
      <c r="A464">
        <v>74</v>
      </c>
      <c r="B464">
        <v>148</v>
      </c>
    </row>
    <row r="465" spans="1:2" x14ac:dyDescent="0.25">
      <c r="A465">
        <v>131</v>
      </c>
      <c r="B465">
        <v>10</v>
      </c>
    </row>
    <row r="466" spans="1:2" x14ac:dyDescent="0.25">
      <c r="A466">
        <v>61</v>
      </c>
      <c r="B466">
        <v>4</v>
      </c>
    </row>
    <row r="467" spans="1:2" x14ac:dyDescent="0.25">
      <c r="A467">
        <v>1071</v>
      </c>
      <c r="B467">
        <v>21</v>
      </c>
    </row>
    <row r="468" spans="1:2" x14ac:dyDescent="0.25">
      <c r="A468">
        <v>122</v>
      </c>
      <c r="B468">
        <v>2</v>
      </c>
    </row>
    <row r="469" spans="1:2" x14ac:dyDescent="0.25">
      <c r="A469">
        <v>111</v>
      </c>
      <c r="B469">
        <v>0</v>
      </c>
    </row>
    <row r="470" spans="1:2" x14ac:dyDescent="0.25">
      <c r="A470">
        <v>255</v>
      </c>
      <c r="B470">
        <v>4</v>
      </c>
    </row>
    <row r="471" spans="1:2" x14ac:dyDescent="0.25">
      <c r="A471">
        <v>141</v>
      </c>
      <c r="B471">
        <v>1</v>
      </c>
    </row>
    <row r="472" spans="1:2" x14ac:dyDescent="0.25">
      <c r="A472">
        <v>159</v>
      </c>
      <c r="B472">
        <v>30</v>
      </c>
    </row>
    <row r="473" spans="1:2" x14ac:dyDescent="0.25">
      <c r="A473">
        <v>99</v>
      </c>
      <c r="B473">
        <v>3</v>
      </c>
    </row>
    <row r="474" spans="1:2" x14ac:dyDescent="0.25">
      <c r="A474">
        <v>96</v>
      </c>
      <c r="B474">
        <v>975</v>
      </c>
    </row>
    <row r="475" spans="1:2" x14ac:dyDescent="0.25">
      <c r="A475">
        <v>27</v>
      </c>
      <c r="B475">
        <v>167</v>
      </c>
    </row>
    <row r="476" spans="1:2" x14ac:dyDescent="0.25">
      <c r="A476">
        <v>166</v>
      </c>
      <c r="B476">
        <v>5</v>
      </c>
    </row>
    <row r="477" spans="1:2" x14ac:dyDescent="0.25">
      <c r="A477">
        <v>76</v>
      </c>
      <c r="B477">
        <v>18</v>
      </c>
    </row>
    <row r="478" spans="1:2" x14ac:dyDescent="0.25">
      <c r="A478">
        <v>211</v>
      </c>
      <c r="B478">
        <v>98</v>
      </c>
    </row>
    <row r="479" spans="1:2" x14ac:dyDescent="0.25">
      <c r="A479">
        <v>21</v>
      </c>
      <c r="B479">
        <v>4</v>
      </c>
    </row>
    <row r="480" spans="1:2" x14ac:dyDescent="0.25">
      <c r="A480">
        <v>61</v>
      </c>
      <c r="B480">
        <v>3</v>
      </c>
    </row>
    <row r="481" spans="1:2" x14ac:dyDescent="0.25">
      <c r="A481">
        <v>30</v>
      </c>
      <c r="B481">
        <v>1</v>
      </c>
    </row>
    <row r="482" spans="1:2" x14ac:dyDescent="0.25">
      <c r="A482">
        <v>375</v>
      </c>
      <c r="B482">
        <v>0</v>
      </c>
    </row>
    <row r="483" spans="1:2" x14ac:dyDescent="0.25">
      <c r="A483">
        <v>111</v>
      </c>
      <c r="B483">
        <v>9</v>
      </c>
    </row>
    <row r="484" spans="1:2" x14ac:dyDescent="0.25">
      <c r="A484">
        <v>123</v>
      </c>
      <c r="B484">
        <v>2</v>
      </c>
    </row>
    <row r="485" spans="1:2" x14ac:dyDescent="0.25">
      <c r="A485">
        <v>70</v>
      </c>
      <c r="B485">
        <v>0</v>
      </c>
    </row>
    <row r="486" spans="1:2" x14ac:dyDescent="0.25">
      <c r="A486">
        <v>85</v>
      </c>
      <c r="B486">
        <v>147</v>
      </c>
    </row>
    <row r="487" spans="1:2" x14ac:dyDescent="0.25">
      <c r="A487">
        <v>86</v>
      </c>
      <c r="B487">
        <v>49</v>
      </c>
    </row>
    <row r="488" spans="1:2" x14ac:dyDescent="0.25">
      <c r="A488">
        <v>13</v>
      </c>
      <c r="B488">
        <v>1</v>
      </c>
    </row>
    <row r="489" spans="1:2" x14ac:dyDescent="0.25">
      <c r="A489">
        <v>33</v>
      </c>
      <c r="B489">
        <v>2</v>
      </c>
    </row>
    <row r="490" spans="1:2" x14ac:dyDescent="0.25">
      <c r="A490">
        <v>15</v>
      </c>
      <c r="B490">
        <v>7</v>
      </c>
    </row>
    <row r="491" spans="1:2" x14ac:dyDescent="0.25">
      <c r="A491">
        <v>273</v>
      </c>
      <c r="B491">
        <v>4</v>
      </c>
    </row>
    <row r="492" spans="1:2" x14ac:dyDescent="0.25">
      <c r="A492">
        <v>714</v>
      </c>
      <c r="B492">
        <v>27</v>
      </c>
    </row>
    <row r="493" spans="1:2" x14ac:dyDescent="0.25">
      <c r="A493">
        <v>170</v>
      </c>
      <c r="B493">
        <v>94</v>
      </c>
    </row>
    <row r="494" spans="1:2" x14ac:dyDescent="0.25">
      <c r="A494">
        <v>512</v>
      </c>
      <c r="B494">
        <v>29</v>
      </c>
    </row>
    <row r="495" spans="1:2" x14ac:dyDescent="0.25">
      <c r="A495">
        <v>314</v>
      </c>
      <c r="B495">
        <v>7</v>
      </c>
    </row>
    <row r="496" spans="1:2" x14ac:dyDescent="0.25">
      <c r="A496">
        <v>167</v>
      </c>
      <c r="B496">
        <v>22</v>
      </c>
    </row>
    <row r="497" spans="1:2" x14ac:dyDescent="0.25">
      <c r="A497">
        <v>9</v>
      </c>
      <c r="B497">
        <v>1</v>
      </c>
    </row>
    <row r="498" spans="1:2" x14ac:dyDescent="0.25">
      <c r="A498">
        <v>103</v>
      </c>
      <c r="B498">
        <v>10</v>
      </c>
    </row>
    <row r="499" spans="1:2" x14ac:dyDescent="0.25">
      <c r="A499">
        <v>111</v>
      </c>
      <c r="B499">
        <v>6</v>
      </c>
    </row>
    <row r="500" spans="1:2" x14ac:dyDescent="0.25">
      <c r="A500">
        <v>271</v>
      </c>
      <c r="B500">
        <v>24</v>
      </c>
    </row>
    <row r="501" spans="1:2" x14ac:dyDescent="0.25">
      <c r="A501">
        <v>101</v>
      </c>
      <c r="B501">
        <v>15</v>
      </c>
    </row>
    <row r="502" spans="1:2" x14ac:dyDescent="0.25">
      <c r="A502">
        <v>57</v>
      </c>
      <c r="B502">
        <v>37</v>
      </c>
    </row>
    <row r="503" spans="1:2" x14ac:dyDescent="0.25">
      <c r="A503">
        <v>62</v>
      </c>
      <c r="B503">
        <v>20</v>
      </c>
    </row>
    <row r="504" spans="1:2" x14ac:dyDescent="0.25">
      <c r="A504">
        <v>32</v>
      </c>
      <c r="B504">
        <v>7</v>
      </c>
    </row>
    <row r="505" spans="1:2" x14ac:dyDescent="0.25">
      <c r="A505">
        <v>141</v>
      </c>
      <c r="B505">
        <v>0</v>
      </c>
    </row>
    <row r="506" spans="1:2" x14ac:dyDescent="0.25">
      <c r="A506">
        <v>75</v>
      </c>
      <c r="B506">
        <v>21</v>
      </c>
    </row>
    <row r="507" spans="1:2" x14ac:dyDescent="0.25">
      <c r="A507">
        <v>46</v>
      </c>
      <c r="B507">
        <v>3</v>
      </c>
    </row>
    <row r="508" spans="1:2" x14ac:dyDescent="0.25">
      <c r="A508">
        <v>103</v>
      </c>
      <c r="B508">
        <v>11</v>
      </c>
    </row>
    <row r="509" spans="1:2" x14ac:dyDescent="0.25">
      <c r="A509">
        <v>6</v>
      </c>
      <c r="B509">
        <v>1</v>
      </c>
    </row>
    <row r="510" spans="1:2" x14ac:dyDescent="0.25">
      <c r="A510">
        <v>83</v>
      </c>
      <c r="B510">
        <v>312</v>
      </c>
    </row>
    <row r="511" spans="1:2" x14ac:dyDescent="0.25">
      <c r="A511">
        <v>108</v>
      </c>
      <c r="B511">
        <v>1</v>
      </c>
    </row>
    <row r="512" spans="1:2" x14ac:dyDescent="0.25">
      <c r="A512">
        <v>25</v>
      </c>
      <c r="B512">
        <v>3</v>
      </c>
    </row>
    <row r="513" spans="1:2" x14ac:dyDescent="0.25">
      <c r="A513">
        <v>549</v>
      </c>
      <c r="B513">
        <v>4</v>
      </c>
    </row>
    <row r="514" spans="1:2" x14ac:dyDescent="0.25">
      <c r="A514">
        <v>222</v>
      </c>
      <c r="B514">
        <v>10</v>
      </c>
    </row>
    <row r="515" spans="1:2" x14ac:dyDescent="0.25">
      <c r="A515">
        <v>183</v>
      </c>
      <c r="B515">
        <v>8</v>
      </c>
    </row>
    <row r="516" spans="1:2" x14ac:dyDescent="0.25">
      <c r="A516">
        <v>89</v>
      </c>
      <c r="B516">
        <v>3</v>
      </c>
    </row>
    <row r="517" spans="1:2" x14ac:dyDescent="0.25">
      <c r="A517">
        <v>253</v>
      </c>
      <c r="B517">
        <v>1</v>
      </c>
    </row>
    <row r="518" spans="1:2" x14ac:dyDescent="0.25">
      <c r="A518">
        <v>140</v>
      </c>
      <c r="B518">
        <v>0</v>
      </c>
    </row>
    <row r="519" spans="1:2" x14ac:dyDescent="0.25">
      <c r="A519">
        <v>103</v>
      </c>
      <c r="B519">
        <v>5</v>
      </c>
    </row>
    <row r="520" spans="1:2" x14ac:dyDescent="0.25">
      <c r="A520">
        <v>138</v>
      </c>
      <c r="B520">
        <v>0</v>
      </c>
    </row>
    <row r="521" spans="1:2" x14ac:dyDescent="0.25">
      <c r="A521">
        <v>191</v>
      </c>
      <c r="B521">
        <v>3</v>
      </c>
    </row>
    <row r="522" spans="1:2" x14ac:dyDescent="0.25">
      <c r="A522">
        <v>45</v>
      </c>
      <c r="B522">
        <v>7</v>
      </c>
    </row>
    <row r="523" spans="1:2" x14ac:dyDescent="0.25">
      <c r="A523">
        <v>17</v>
      </c>
      <c r="B523">
        <v>0</v>
      </c>
    </row>
    <row r="524" spans="1:2" x14ac:dyDescent="0.25">
      <c r="A524">
        <v>31</v>
      </c>
      <c r="B524">
        <v>2</v>
      </c>
    </row>
    <row r="525" spans="1:2" x14ac:dyDescent="0.25">
      <c r="A525">
        <v>50</v>
      </c>
      <c r="B525">
        <v>23</v>
      </c>
    </row>
    <row r="526" spans="1:2" x14ac:dyDescent="0.25">
      <c r="A526">
        <v>59</v>
      </c>
      <c r="B526">
        <v>1</v>
      </c>
    </row>
    <row r="527" spans="1:2" x14ac:dyDescent="0.25">
      <c r="A527">
        <v>81</v>
      </c>
      <c r="B527">
        <v>2</v>
      </c>
    </row>
    <row r="528" spans="1:2" x14ac:dyDescent="0.25">
      <c r="A528">
        <v>508</v>
      </c>
      <c r="B528">
        <v>3</v>
      </c>
    </row>
    <row r="529" spans="1:2" x14ac:dyDescent="0.25">
      <c r="A529">
        <v>74</v>
      </c>
      <c r="B529">
        <v>0</v>
      </c>
    </row>
    <row r="530" spans="1:2" x14ac:dyDescent="0.25">
      <c r="A530">
        <v>141</v>
      </c>
      <c r="B530">
        <v>13</v>
      </c>
    </row>
    <row r="531" spans="1:2" x14ac:dyDescent="0.25">
      <c r="A531">
        <v>711</v>
      </c>
      <c r="B531">
        <v>1</v>
      </c>
    </row>
    <row r="532" spans="1:2" x14ac:dyDescent="0.25">
      <c r="A532">
        <v>141</v>
      </c>
      <c r="B532">
        <v>1</v>
      </c>
    </row>
    <row r="533" spans="1:2" x14ac:dyDescent="0.25">
      <c r="A533">
        <v>109</v>
      </c>
      <c r="B533">
        <v>1</v>
      </c>
    </row>
    <row r="534" spans="1:2" x14ac:dyDescent="0.25">
      <c r="A534">
        <v>361</v>
      </c>
      <c r="B534">
        <v>6</v>
      </c>
    </row>
    <row r="535" spans="1:2" x14ac:dyDescent="0.25">
      <c r="A535">
        <v>176</v>
      </c>
      <c r="B535">
        <v>39</v>
      </c>
    </row>
    <row r="536" spans="1:2" x14ac:dyDescent="0.25">
      <c r="A536">
        <v>670</v>
      </c>
      <c r="B536">
        <v>4</v>
      </c>
    </row>
    <row r="537" spans="1:2" x14ac:dyDescent="0.25">
      <c r="A537">
        <v>96</v>
      </c>
      <c r="B537">
        <v>1</v>
      </c>
    </row>
    <row r="538" spans="1:2" x14ac:dyDescent="0.25">
      <c r="A538">
        <v>74</v>
      </c>
      <c r="B538">
        <v>0</v>
      </c>
    </row>
    <row r="539" spans="1:2" x14ac:dyDescent="0.25">
      <c r="A539">
        <v>52</v>
      </c>
      <c r="B539">
        <v>0</v>
      </c>
    </row>
    <row r="540" spans="1:2" x14ac:dyDescent="0.25">
      <c r="A540">
        <v>105</v>
      </c>
      <c r="B540">
        <v>0</v>
      </c>
    </row>
    <row r="541" spans="1:2" x14ac:dyDescent="0.25">
      <c r="A541">
        <v>41</v>
      </c>
      <c r="B541">
        <v>8</v>
      </c>
    </row>
    <row r="542" spans="1:2" x14ac:dyDescent="0.25">
      <c r="A542">
        <v>34</v>
      </c>
      <c r="B542">
        <v>0</v>
      </c>
    </row>
    <row r="543" spans="1:2" x14ac:dyDescent="0.25">
      <c r="A543">
        <v>66</v>
      </c>
      <c r="B543">
        <v>1</v>
      </c>
    </row>
    <row r="544" spans="1:2" x14ac:dyDescent="0.25">
      <c r="A544">
        <v>50</v>
      </c>
      <c r="B544">
        <v>12</v>
      </c>
    </row>
    <row r="545" spans="1:2" x14ac:dyDescent="0.25">
      <c r="A545">
        <v>159</v>
      </c>
      <c r="B545">
        <v>0</v>
      </c>
    </row>
    <row r="546" spans="1:2" x14ac:dyDescent="0.25">
      <c r="A546">
        <v>182</v>
      </c>
      <c r="B546">
        <v>3</v>
      </c>
    </row>
    <row r="547" spans="1:2" x14ac:dyDescent="0.25">
      <c r="A547">
        <v>206</v>
      </c>
      <c r="B547">
        <v>2</v>
      </c>
    </row>
    <row r="548" spans="1:2" x14ac:dyDescent="0.25">
      <c r="A548">
        <v>169</v>
      </c>
      <c r="B548">
        <v>6</v>
      </c>
    </row>
    <row r="549" spans="1:2" x14ac:dyDescent="0.25">
      <c r="A549">
        <v>31</v>
      </c>
      <c r="B549">
        <v>0</v>
      </c>
    </row>
    <row r="550" spans="1:2" x14ac:dyDescent="0.25">
      <c r="A550">
        <v>28</v>
      </c>
      <c r="B550">
        <v>15</v>
      </c>
    </row>
    <row r="551" spans="1:2" x14ac:dyDescent="0.25">
      <c r="A551">
        <v>54</v>
      </c>
      <c r="B551">
        <v>1</v>
      </c>
    </row>
    <row r="552" spans="1:2" x14ac:dyDescent="0.25">
      <c r="A552">
        <v>467</v>
      </c>
      <c r="B552">
        <v>3</v>
      </c>
    </row>
    <row r="553" spans="1:2" x14ac:dyDescent="0.25">
      <c r="A553">
        <v>389</v>
      </c>
      <c r="B553">
        <v>8</v>
      </c>
    </row>
    <row r="554" spans="1:2" x14ac:dyDescent="0.25">
      <c r="A554">
        <v>68</v>
      </c>
      <c r="B554">
        <v>0</v>
      </c>
    </row>
    <row r="555" spans="1:2" x14ac:dyDescent="0.25">
      <c r="A555">
        <v>413</v>
      </c>
      <c r="B555">
        <v>3</v>
      </c>
    </row>
    <row r="556" spans="1:2" x14ac:dyDescent="0.25">
      <c r="A556">
        <v>190</v>
      </c>
      <c r="B556">
        <v>3</v>
      </c>
    </row>
    <row r="557" spans="1:2" x14ac:dyDescent="0.25">
      <c r="A557">
        <v>189</v>
      </c>
      <c r="B557">
        <v>0</v>
      </c>
    </row>
    <row r="558" spans="1:2" x14ac:dyDescent="0.25">
      <c r="A558">
        <v>130</v>
      </c>
      <c r="B558">
        <v>19</v>
      </c>
    </row>
    <row r="559" spans="1:2" x14ac:dyDescent="0.25">
      <c r="A559">
        <v>74</v>
      </c>
      <c r="B559">
        <v>0</v>
      </c>
    </row>
    <row r="560" spans="1:2" x14ac:dyDescent="0.25">
      <c r="A560">
        <v>274</v>
      </c>
      <c r="B560">
        <v>2</v>
      </c>
    </row>
    <row r="561" spans="1:2" x14ac:dyDescent="0.25">
      <c r="A561">
        <v>22</v>
      </c>
      <c r="B561">
        <v>0</v>
      </c>
    </row>
    <row r="562" spans="1:2" x14ac:dyDescent="0.25">
      <c r="A562">
        <v>31</v>
      </c>
      <c r="B562">
        <v>0</v>
      </c>
    </row>
    <row r="563" spans="1:2" x14ac:dyDescent="0.25">
      <c r="A563">
        <v>63</v>
      </c>
      <c r="B563">
        <v>25</v>
      </c>
    </row>
    <row r="564" spans="1:2" x14ac:dyDescent="0.25">
      <c r="A564">
        <v>20</v>
      </c>
      <c r="B564">
        <v>8</v>
      </c>
    </row>
    <row r="565" spans="1:2" x14ac:dyDescent="0.25">
      <c r="A565">
        <v>25</v>
      </c>
      <c r="B565">
        <v>16</v>
      </c>
    </row>
    <row r="566" spans="1:2" x14ac:dyDescent="0.25">
      <c r="A566">
        <v>61</v>
      </c>
      <c r="B566">
        <v>3</v>
      </c>
    </row>
    <row r="567" spans="1:2" x14ac:dyDescent="0.25">
      <c r="A567">
        <v>52</v>
      </c>
      <c r="B567">
        <v>3</v>
      </c>
    </row>
    <row r="568" spans="1:2" x14ac:dyDescent="0.25">
      <c r="A568">
        <v>86</v>
      </c>
      <c r="B568">
        <v>2</v>
      </c>
    </row>
    <row r="569" spans="1:2" x14ac:dyDescent="0.25">
      <c r="A569">
        <v>42</v>
      </c>
      <c r="B569">
        <v>1</v>
      </c>
    </row>
    <row r="570" spans="1:2" x14ac:dyDescent="0.25">
      <c r="A570">
        <v>52</v>
      </c>
      <c r="B570">
        <v>0</v>
      </c>
    </row>
    <row r="571" spans="1:2" x14ac:dyDescent="0.25">
      <c r="A571">
        <v>120</v>
      </c>
      <c r="B571">
        <v>1</v>
      </c>
    </row>
    <row r="572" spans="1:2" x14ac:dyDescent="0.25">
      <c r="A572">
        <v>22</v>
      </c>
      <c r="B572">
        <v>19</v>
      </c>
    </row>
    <row r="573" spans="1:2" x14ac:dyDescent="0.25">
      <c r="A573">
        <v>64</v>
      </c>
      <c r="B573">
        <v>9</v>
      </c>
    </row>
    <row r="574" spans="1:2" x14ac:dyDescent="0.25">
      <c r="A574">
        <v>23</v>
      </c>
      <c r="B574">
        <v>1</v>
      </c>
    </row>
    <row r="575" spans="1:2" x14ac:dyDescent="0.25">
      <c r="A575">
        <v>238</v>
      </c>
      <c r="B575">
        <v>0</v>
      </c>
    </row>
    <row r="576" spans="1:2" x14ac:dyDescent="0.25">
      <c r="A576">
        <v>33</v>
      </c>
      <c r="B576">
        <v>1</v>
      </c>
    </row>
    <row r="577" spans="1:2" x14ac:dyDescent="0.25">
      <c r="A577">
        <v>32</v>
      </c>
      <c r="B577">
        <v>5</v>
      </c>
    </row>
    <row r="578" spans="1:2" x14ac:dyDescent="0.25">
      <c r="A578">
        <v>24</v>
      </c>
      <c r="B578">
        <v>85</v>
      </c>
    </row>
    <row r="579" spans="1:2" x14ac:dyDescent="0.25">
      <c r="A579">
        <v>29</v>
      </c>
      <c r="B579">
        <v>3</v>
      </c>
    </row>
    <row r="580" spans="1:2" x14ac:dyDescent="0.25">
      <c r="A580">
        <v>50</v>
      </c>
      <c r="B580">
        <v>4</v>
      </c>
    </row>
    <row r="581" spans="1:2" x14ac:dyDescent="0.25">
      <c r="A581">
        <v>108</v>
      </c>
      <c r="B581">
        <v>3</v>
      </c>
    </row>
    <row r="582" spans="1:2" x14ac:dyDescent="0.25">
      <c r="A582">
        <v>139</v>
      </c>
      <c r="B582">
        <v>5</v>
      </c>
    </row>
    <row r="583" spans="1:2" x14ac:dyDescent="0.25">
      <c r="A583">
        <v>7</v>
      </c>
      <c r="B583">
        <v>17</v>
      </c>
    </row>
    <row r="584" spans="1:2" x14ac:dyDescent="0.25">
      <c r="A584">
        <v>149</v>
      </c>
      <c r="B584">
        <v>3</v>
      </c>
    </row>
    <row r="585" spans="1:2" x14ac:dyDescent="0.25">
      <c r="A585">
        <v>31</v>
      </c>
      <c r="B585">
        <v>2</v>
      </c>
    </row>
    <row r="586" spans="1:2" x14ac:dyDescent="0.25">
      <c r="A586">
        <v>26</v>
      </c>
      <c r="B586">
        <v>6</v>
      </c>
    </row>
    <row r="587" spans="1:2" x14ac:dyDescent="0.25">
      <c r="A587">
        <v>172</v>
      </c>
      <c r="B587">
        <v>0</v>
      </c>
    </row>
    <row r="588" spans="1:2" x14ac:dyDescent="0.25">
      <c r="A588">
        <v>78</v>
      </c>
      <c r="B588">
        <v>1</v>
      </c>
    </row>
    <row r="589" spans="1:2" x14ac:dyDescent="0.25">
      <c r="A589">
        <v>120</v>
      </c>
      <c r="B589">
        <v>3</v>
      </c>
    </row>
    <row r="590" spans="1:2" x14ac:dyDescent="0.25">
      <c r="A590">
        <v>227</v>
      </c>
      <c r="B590">
        <v>13</v>
      </c>
    </row>
    <row r="591" spans="1:2" x14ac:dyDescent="0.25">
      <c r="A591">
        <v>42</v>
      </c>
      <c r="B591">
        <v>1</v>
      </c>
    </row>
    <row r="592" spans="1:2" x14ac:dyDescent="0.25">
      <c r="A592">
        <v>64</v>
      </c>
      <c r="B592">
        <v>1</v>
      </c>
    </row>
    <row r="593" spans="1:2" x14ac:dyDescent="0.25">
      <c r="A593">
        <v>121</v>
      </c>
      <c r="B593">
        <v>9</v>
      </c>
    </row>
    <row r="594" spans="1:2" x14ac:dyDescent="0.25">
      <c r="A594">
        <v>87</v>
      </c>
      <c r="B594">
        <v>0</v>
      </c>
    </row>
    <row r="595" spans="1:2" x14ac:dyDescent="0.25">
      <c r="A595">
        <v>65</v>
      </c>
      <c r="B595">
        <v>2</v>
      </c>
    </row>
    <row r="596" spans="1:2" x14ac:dyDescent="0.25">
      <c r="A596">
        <v>49</v>
      </c>
      <c r="B596">
        <v>1</v>
      </c>
    </row>
    <row r="597" spans="1:2" x14ac:dyDescent="0.25">
      <c r="A597">
        <v>19</v>
      </c>
      <c r="B597">
        <v>10</v>
      </c>
    </row>
    <row r="598" spans="1:2" x14ac:dyDescent="0.25">
      <c r="A598">
        <v>81</v>
      </c>
      <c r="B598">
        <v>3</v>
      </c>
    </row>
    <row r="599" spans="1:2" x14ac:dyDescent="0.25">
      <c r="A599">
        <v>264</v>
      </c>
      <c r="B599">
        <v>2</v>
      </c>
    </row>
    <row r="600" spans="1:2" x14ac:dyDescent="0.25">
      <c r="A600">
        <v>25</v>
      </c>
      <c r="B600">
        <v>2</v>
      </c>
    </row>
    <row r="601" spans="1:2" x14ac:dyDescent="0.25">
      <c r="A601">
        <v>5</v>
      </c>
      <c r="B601">
        <v>1</v>
      </c>
    </row>
    <row r="602" spans="1:2" x14ac:dyDescent="0.25">
      <c r="A602">
        <v>144</v>
      </c>
      <c r="B602">
        <v>14</v>
      </c>
    </row>
    <row r="603" spans="1:2" x14ac:dyDescent="0.25">
      <c r="A603">
        <v>92</v>
      </c>
      <c r="B603">
        <v>0</v>
      </c>
    </row>
    <row r="604" spans="1:2" x14ac:dyDescent="0.25">
      <c r="A604">
        <v>147</v>
      </c>
      <c r="B604">
        <v>0</v>
      </c>
    </row>
    <row r="605" spans="1:2" x14ac:dyDescent="0.25">
      <c r="A605">
        <v>90</v>
      </c>
      <c r="B605">
        <v>4</v>
      </c>
    </row>
    <row r="606" spans="1:2" x14ac:dyDescent="0.25">
      <c r="A606">
        <v>87</v>
      </c>
      <c r="B606">
        <v>3</v>
      </c>
    </row>
    <row r="607" spans="1:2" x14ac:dyDescent="0.25">
      <c r="A607">
        <v>406</v>
      </c>
      <c r="B607">
        <v>0</v>
      </c>
    </row>
    <row r="608" spans="1:2" x14ac:dyDescent="0.25">
      <c r="A608">
        <v>20</v>
      </c>
      <c r="B608">
        <v>5</v>
      </c>
    </row>
    <row r="609" spans="1:2" x14ac:dyDescent="0.25">
      <c r="A609">
        <v>70</v>
      </c>
      <c r="B609">
        <v>47</v>
      </c>
    </row>
    <row r="610" spans="1:2" x14ac:dyDescent="0.25">
      <c r="A610">
        <v>16</v>
      </c>
      <c r="B610">
        <v>0</v>
      </c>
    </row>
    <row r="611" spans="1:2" x14ac:dyDescent="0.25">
      <c r="A611">
        <v>52</v>
      </c>
      <c r="B611">
        <v>10</v>
      </c>
    </row>
    <row r="612" spans="1:2" x14ac:dyDescent="0.25">
      <c r="A612">
        <v>66</v>
      </c>
      <c r="B612">
        <v>11</v>
      </c>
    </row>
    <row r="613" spans="1:2" x14ac:dyDescent="0.25">
      <c r="A613">
        <v>109</v>
      </c>
      <c r="B613">
        <v>2</v>
      </c>
    </row>
    <row r="614" spans="1:2" x14ac:dyDescent="0.25">
      <c r="A614">
        <v>168</v>
      </c>
      <c r="B614">
        <v>2</v>
      </c>
    </row>
    <row r="615" spans="1:2" x14ac:dyDescent="0.25">
      <c r="A615">
        <v>31</v>
      </c>
      <c r="B615">
        <v>22</v>
      </c>
    </row>
    <row r="616" spans="1:2" x14ac:dyDescent="0.25">
      <c r="A616">
        <v>133</v>
      </c>
      <c r="B616">
        <v>8</v>
      </c>
    </row>
    <row r="617" spans="1:2" x14ac:dyDescent="0.25">
      <c r="A617">
        <v>151</v>
      </c>
      <c r="B617">
        <v>6</v>
      </c>
    </row>
    <row r="618" spans="1:2" x14ac:dyDescent="0.25">
      <c r="A618">
        <v>5</v>
      </c>
      <c r="B618">
        <v>1</v>
      </c>
    </row>
    <row r="619" spans="1:2" x14ac:dyDescent="0.25">
      <c r="A619">
        <v>73</v>
      </c>
      <c r="B619">
        <v>3</v>
      </c>
    </row>
    <row r="620" spans="1:2" x14ac:dyDescent="0.25">
      <c r="A620">
        <v>148</v>
      </c>
      <c r="B620">
        <v>0</v>
      </c>
    </row>
    <row r="621" spans="1:2" x14ac:dyDescent="0.25">
      <c r="A621">
        <v>93</v>
      </c>
      <c r="B621">
        <v>0</v>
      </c>
    </row>
    <row r="622" spans="1:2" x14ac:dyDescent="0.25">
      <c r="A622">
        <v>63</v>
      </c>
      <c r="B622">
        <v>0</v>
      </c>
    </row>
    <row r="623" spans="1:2" x14ac:dyDescent="0.25">
      <c r="A623">
        <v>134</v>
      </c>
      <c r="B623">
        <v>0</v>
      </c>
    </row>
    <row r="624" spans="1:2" x14ac:dyDescent="0.25">
      <c r="A624">
        <v>14</v>
      </c>
      <c r="B624">
        <v>0</v>
      </c>
    </row>
    <row r="625" spans="1:2" x14ac:dyDescent="0.25">
      <c r="A625">
        <v>78</v>
      </c>
      <c r="B625">
        <v>3</v>
      </c>
    </row>
    <row r="626" spans="1:2" x14ac:dyDescent="0.25">
      <c r="A626">
        <v>112</v>
      </c>
      <c r="B626">
        <v>0</v>
      </c>
    </row>
    <row r="627" spans="1:2" x14ac:dyDescent="0.25">
      <c r="A627">
        <v>34</v>
      </c>
      <c r="B627">
        <v>0</v>
      </c>
    </row>
    <row r="628" spans="1:2" x14ac:dyDescent="0.25">
      <c r="A628">
        <v>19</v>
      </c>
      <c r="B628">
        <v>1</v>
      </c>
    </row>
    <row r="629" spans="1:2" x14ac:dyDescent="0.25">
      <c r="A629">
        <v>13</v>
      </c>
      <c r="B629">
        <v>6</v>
      </c>
    </row>
    <row r="630" spans="1:2" x14ac:dyDescent="0.25">
      <c r="A630">
        <v>104</v>
      </c>
      <c r="B630">
        <v>1</v>
      </c>
    </row>
    <row r="631" spans="1:2" x14ac:dyDescent="0.25">
      <c r="A631">
        <v>52</v>
      </c>
      <c r="B631">
        <v>2</v>
      </c>
    </row>
    <row r="632" spans="1:2" x14ac:dyDescent="0.25">
      <c r="A632">
        <v>17</v>
      </c>
      <c r="B632">
        <v>0</v>
      </c>
    </row>
    <row r="633" spans="1:2" x14ac:dyDescent="0.25">
      <c r="A633">
        <v>82</v>
      </c>
      <c r="B633">
        <v>3</v>
      </c>
    </row>
    <row r="634" spans="1:2" x14ac:dyDescent="0.25">
      <c r="A634">
        <v>73</v>
      </c>
      <c r="B634">
        <v>3</v>
      </c>
    </row>
    <row r="635" spans="1:2" x14ac:dyDescent="0.25">
      <c r="A635">
        <v>158</v>
      </c>
      <c r="B635">
        <v>0</v>
      </c>
    </row>
    <row r="636" spans="1:2" x14ac:dyDescent="0.25">
      <c r="A636">
        <v>65</v>
      </c>
      <c r="B636">
        <v>6</v>
      </c>
    </row>
    <row r="637" spans="1:2" x14ac:dyDescent="0.25">
      <c r="A637">
        <v>184</v>
      </c>
      <c r="B637">
        <v>0</v>
      </c>
    </row>
    <row r="638" spans="1:2" x14ac:dyDescent="0.25">
      <c r="A638">
        <v>34</v>
      </c>
      <c r="B638">
        <v>19</v>
      </c>
    </row>
    <row r="639" spans="1:2" x14ac:dyDescent="0.25">
      <c r="A639">
        <v>240</v>
      </c>
      <c r="B639">
        <v>1</v>
      </c>
    </row>
    <row r="640" spans="1:2" x14ac:dyDescent="0.25">
      <c r="A640">
        <v>113</v>
      </c>
      <c r="B640">
        <v>2</v>
      </c>
    </row>
    <row r="641" spans="1:2" x14ac:dyDescent="0.25">
      <c r="A641">
        <v>66</v>
      </c>
      <c r="B641">
        <v>0</v>
      </c>
    </row>
    <row r="642" spans="1:2" x14ac:dyDescent="0.25">
      <c r="A642">
        <v>340</v>
      </c>
      <c r="B642">
        <v>11</v>
      </c>
    </row>
    <row r="643" spans="1:2" x14ac:dyDescent="0.25">
      <c r="A643">
        <v>150</v>
      </c>
      <c r="B643">
        <v>0</v>
      </c>
    </row>
    <row r="644" spans="1:2" x14ac:dyDescent="0.25">
      <c r="A644">
        <v>25</v>
      </c>
      <c r="B644">
        <v>0</v>
      </c>
    </row>
    <row r="645" spans="1:2" x14ac:dyDescent="0.25">
      <c r="A645">
        <v>234</v>
      </c>
      <c r="B645">
        <v>1</v>
      </c>
    </row>
    <row r="646" spans="1:2" x14ac:dyDescent="0.25">
      <c r="A646">
        <v>2602</v>
      </c>
      <c r="B646">
        <v>3</v>
      </c>
    </row>
    <row r="647" spans="1:2" x14ac:dyDescent="0.25">
      <c r="A647">
        <v>248</v>
      </c>
      <c r="B647">
        <v>1</v>
      </c>
    </row>
    <row r="648" spans="1:2" x14ac:dyDescent="0.25">
      <c r="A648">
        <v>600</v>
      </c>
      <c r="B648">
        <v>15</v>
      </c>
    </row>
    <row r="649" spans="1:2" x14ac:dyDescent="0.25">
      <c r="A649">
        <v>293</v>
      </c>
      <c r="B649">
        <v>2</v>
      </c>
    </row>
    <row r="650" spans="1:2" x14ac:dyDescent="0.25">
      <c r="A650">
        <v>321</v>
      </c>
      <c r="B650">
        <v>1</v>
      </c>
    </row>
    <row r="651" spans="1:2" x14ac:dyDescent="0.25">
      <c r="A651">
        <v>81</v>
      </c>
      <c r="B651">
        <v>1</v>
      </c>
    </row>
    <row r="652" spans="1:2" x14ac:dyDescent="0.25">
      <c r="A652">
        <v>343</v>
      </c>
      <c r="B652">
        <v>0</v>
      </c>
    </row>
    <row r="653" spans="1:2" x14ac:dyDescent="0.25">
      <c r="A653">
        <v>336</v>
      </c>
      <c r="B653">
        <v>1</v>
      </c>
    </row>
    <row r="654" spans="1:2" x14ac:dyDescent="0.25">
      <c r="A654">
        <v>47</v>
      </c>
      <c r="B654">
        <v>11</v>
      </c>
    </row>
    <row r="655" spans="1:2" x14ac:dyDescent="0.25">
      <c r="A655">
        <v>76</v>
      </c>
      <c r="B655">
        <v>0</v>
      </c>
    </row>
    <row r="656" spans="1:2" x14ac:dyDescent="0.25">
      <c r="A656">
        <v>441</v>
      </c>
      <c r="B656">
        <v>1</v>
      </c>
    </row>
    <row r="657" spans="1:2" x14ac:dyDescent="0.25">
      <c r="A657">
        <v>916</v>
      </c>
      <c r="B657">
        <v>6</v>
      </c>
    </row>
    <row r="658" spans="1:2" x14ac:dyDescent="0.25">
      <c r="A658">
        <v>369</v>
      </c>
      <c r="B658">
        <v>7</v>
      </c>
    </row>
    <row r="659" spans="1:2" x14ac:dyDescent="0.25">
      <c r="A659">
        <v>20242</v>
      </c>
      <c r="B659">
        <v>0</v>
      </c>
    </row>
    <row r="660" spans="1:2" x14ac:dyDescent="0.25">
      <c r="A660">
        <v>71</v>
      </c>
      <c r="B660">
        <v>16</v>
      </c>
    </row>
    <row r="661" spans="1:2" x14ac:dyDescent="0.25">
      <c r="A661">
        <v>635</v>
      </c>
      <c r="B661">
        <v>0</v>
      </c>
    </row>
    <row r="662" spans="1:2" x14ac:dyDescent="0.25">
      <c r="A662">
        <v>885</v>
      </c>
      <c r="B662">
        <v>0</v>
      </c>
    </row>
    <row r="663" spans="1:2" x14ac:dyDescent="0.25">
      <c r="A663">
        <v>329</v>
      </c>
      <c r="B663">
        <v>0</v>
      </c>
    </row>
    <row r="664" spans="1:2" x14ac:dyDescent="0.25">
      <c r="A664">
        <v>71</v>
      </c>
      <c r="B664">
        <v>12</v>
      </c>
    </row>
    <row r="665" spans="1:2" x14ac:dyDescent="0.25">
      <c r="A665">
        <v>269</v>
      </c>
      <c r="B665">
        <v>1</v>
      </c>
    </row>
    <row r="666" spans="1:2" x14ac:dyDescent="0.25">
      <c r="A666">
        <v>345</v>
      </c>
      <c r="B666">
        <v>3</v>
      </c>
    </row>
    <row r="667" spans="1:2" x14ac:dyDescent="0.25">
      <c r="A667">
        <v>43</v>
      </c>
      <c r="B667">
        <v>1</v>
      </c>
    </row>
    <row r="668" spans="1:2" x14ac:dyDescent="0.25">
      <c r="A668">
        <v>33</v>
      </c>
      <c r="B668">
        <v>4</v>
      </c>
    </row>
    <row r="669" spans="1:2" x14ac:dyDescent="0.25">
      <c r="A669">
        <v>211</v>
      </c>
      <c r="B669">
        <v>1</v>
      </c>
    </row>
    <row r="670" spans="1:2" x14ac:dyDescent="0.25">
      <c r="A670">
        <v>196</v>
      </c>
      <c r="B670">
        <v>3</v>
      </c>
    </row>
    <row r="671" spans="1:2" x14ac:dyDescent="0.25">
      <c r="A671">
        <v>405</v>
      </c>
      <c r="B671">
        <v>1</v>
      </c>
    </row>
    <row r="672" spans="1:2" x14ac:dyDescent="0.25">
      <c r="A672">
        <v>206</v>
      </c>
      <c r="B672">
        <v>0</v>
      </c>
    </row>
    <row r="673" spans="1:2" x14ac:dyDescent="0.25">
      <c r="A673">
        <v>335</v>
      </c>
      <c r="B673">
        <v>12</v>
      </c>
    </row>
    <row r="674" spans="1:2" x14ac:dyDescent="0.25">
      <c r="A674">
        <v>215</v>
      </c>
      <c r="B674">
        <v>0</v>
      </c>
    </row>
    <row r="675" spans="1:2" x14ac:dyDescent="0.25">
      <c r="A675">
        <v>176</v>
      </c>
      <c r="B675">
        <v>1</v>
      </c>
    </row>
    <row r="676" spans="1:2" x14ac:dyDescent="0.25">
      <c r="A676">
        <v>555</v>
      </c>
      <c r="B676">
        <v>0</v>
      </c>
    </row>
    <row r="677" spans="1:2" x14ac:dyDescent="0.25">
      <c r="A677">
        <v>116</v>
      </c>
      <c r="B677">
        <v>0</v>
      </c>
    </row>
    <row r="678" spans="1:2" x14ac:dyDescent="0.25">
      <c r="A678">
        <v>615</v>
      </c>
      <c r="B678">
        <v>2</v>
      </c>
    </row>
    <row r="679" spans="1:2" x14ac:dyDescent="0.25">
      <c r="A679">
        <v>236</v>
      </c>
      <c r="B679">
        <v>92</v>
      </c>
    </row>
    <row r="680" spans="1:2" x14ac:dyDescent="0.25">
      <c r="A680">
        <v>145</v>
      </c>
      <c r="B680">
        <v>0</v>
      </c>
    </row>
    <row r="681" spans="1:2" x14ac:dyDescent="0.25">
      <c r="A681">
        <v>167</v>
      </c>
      <c r="B681">
        <v>3</v>
      </c>
    </row>
    <row r="682" spans="1:2" x14ac:dyDescent="0.25">
      <c r="A682">
        <v>235</v>
      </c>
      <c r="B682">
        <v>10</v>
      </c>
    </row>
    <row r="683" spans="1:2" x14ac:dyDescent="0.25">
      <c r="A683">
        <v>452</v>
      </c>
      <c r="B683">
        <v>7</v>
      </c>
    </row>
    <row r="684" spans="1:2" x14ac:dyDescent="0.25">
      <c r="A684">
        <v>241</v>
      </c>
      <c r="B684">
        <v>3</v>
      </c>
    </row>
    <row r="685" spans="1:2" x14ac:dyDescent="0.25">
      <c r="A685">
        <v>28</v>
      </c>
      <c r="B685">
        <v>0</v>
      </c>
    </row>
    <row r="686" spans="1:2" x14ac:dyDescent="0.25">
      <c r="A686">
        <v>140</v>
      </c>
      <c r="B686">
        <v>1</v>
      </c>
    </row>
    <row r="687" spans="1:2" x14ac:dyDescent="0.25">
      <c r="A687">
        <v>280</v>
      </c>
      <c r="B687">
        <v>0</v>
      </c>
    </row>
    <row r="688" spans="1:2" x14ac:dyDescent="0.25">
      <c r="A688">
        <v>70</v>
      </c>
      <c r="B688">
        <v>9</v>
      </c>
    </row>
    <row r="689" spans="1:2" x14ac:dyDescent="0.25">
      <c r="A689">
        <v>160</v>
      </c>
      <c r="B689">
        <v>2</v>
      </c>
    </row>
    <row r="690" spans="1:2" x14ac:dyDescent="0.25">
      <c r="A690">
        <v>141</v>
      </c>
      <c r="B690">
        <v>1</v>
      </c>
    </row>
    <row r="691" spans="1:2" x14ac:dyDescent="0.25">
      <c r="A691">
        <v>874</v>
      </c>
      <c r="B691">
        <v>2</v>
      </c>
    </row>
    <row r="692" spans="1:2" x14ac:dyDescent="0.25">
      <c r="A692">
        <v>73</v>
      </c>
      <c r="B692">
        <v>11</v>
      </c>
    </row>
    <row r="693" spans="1:2" x14ac:dyDescent="0.25">
      <c r="A693">
        <v>294</v>
      </c>
      <c r="B693">
        <v>0</v>
      </c>
    </row>
    <row r="694" spans="1:2" x14ac:dyDescent="0.25">
      <c r="A694">
        <v>740</v>
      </c>
      <c r="B694">
        <v>0</v>
      </c>
    </row>
    <row r="695" spans="1:2" x14ac:dyDescent="0.25">
      <c r="A695">
        <v>369</v>
      </c>
      <c r="B695">
        <v>9</v>
      </c>
    </row>
    <row r="696" spans="1:2" x14ac:dyDescent="0.25">
      <c r="A696">
        <v>110</v>
      </c>
      <c r="B696">
        <v>0</v>
      </c>
    </row>
    <row r="697" spans="1:2" x14ac:dyDescent="0.25">
      <c r="A697">
        <v>455</v>
      </c>
      <c r="B697">
        <v>4</v>
      </c>
    </row>
    <row r="698" spans="1:2" x14ac:dyDescent="0.25">
      <c r="A698">
        <v>224</v>
      </c>
      <c r="B698">
        <v>1</v>
      </c>
    </row>
    <row r="699" spans="1:2" x14ac:dyDescent="0.25">
      <c r="A699">
        <v>46</v>
      </c>
      <c r="B699">
        <v>2</v>
      </c>
    </row>
    <row r="700" spans="1:2" x14ac:dyDescent="0.25">
      <c r="A700">
        <v>284</v>
      </c>
      <c r="B700">
        <v>0</v>
      </c>
    </row>
    <row r="701" spans="1:2" x14ac:dyDescent="0.25">
      <c r="A701">
        <v>98</v>
      </c>
      <c r="B701">
        <v>1</v>
      </c>
    </row>
    <row r="702" spans="1:2" x14ac:dyDescent="0.25">
      <c r="A702">
        <v>56</v>
      </c>
      <c r="B702">
        <v>17</v>
      </c>
    </row>
    <row r="703" spans="1:2" x14ac:dyDescent="0.25">
      <c r="A703">
        <v>32</v>
      </c>
      <c r="B703">
        <v>2</v>
      </c>
    </row>
    <row r="704" spans="1:2" x14ac:dyDescent="0.25">
      <c r="A704">
        <v>30</v>
      </c>
      <c r="B704">
        <v>3</v>
      </c>
    </row>
    <row r="705" spans="1:2" x14ac:dyDescent="0.25">
      <c r="A705">
        <v>70</v>
      </c>
      <c r="B705">
        <v>41</v>
      </c>
    </row>
    <row r="706" spans="1:2" x14ac:dyDescent="0.25">
      <c r="A706">
        <v>44</v>
      </c>
      <c r="B706">
        <v>2</v>
      </c>
    </row>
    <row r="707" spans="1:2" x14ac:dyDescent="0.25">
      <c r="A707">
        <v>92</v>
      </c>
      <c r="B707">
        <v>3</v>
      </c>
    </row>
    <row r="708" spans="1:2" x14ac:dyDescent="0.25">
      <c r="A708">
        <v>205</v>
      </c>
      <c r="B708">
        <v>8</v>
      </c>
    </row>
    <row r="709" spans="1:2" x14ac:dyDescent="0.25">
      <c r="A709">
        <v>23</v>
      </c>
      <c r="B709">
        <v>0</v>
      </c>
    </row>
    <row r="710" spans="1:2" x14ac:dyDescent="0.25">
      <c r="A710">
        <v>4</v>
      </c>
      <c r="B710">
        <v>1</v>
      </c>
    </row>
    <row r="711" spans="1:2" x14ac:dyDescent="0.25">
      <c r="A711">
        <v>112</v>
      </c>
      <c r="B711">
        <v>3</v>
      </c>
    </row>
    <row r="712" spans="1:2" x14ac:dyDescent="0.25">
      <c r="A712">
        <v>27</v>
      </c>
      <c r="B712">
        <v>4</v>
      </c>
    </row>
    <row r="713" spans="1:2" x14ac:dyDescent="0.25">
      <c r="A713">
        <v>11</v>
      </c>
      <c r="B713">
        <v>9</v>
      </c>
    </row>
    <row r="714" spans="1:2" x14ac:dyDescent="0.25">
      <c r="A714">
        <v>26</v>
      </c>
      <c r="B714">
        <v>16</v>
      </c>
    </row>
    <row r="715" spans="1:2" x14ac:dyDescent="0.25">
      <c r="A715">
        <v>77</v>
      </c>
      <c r="B715">
        <v>1</v>
      </c>
    </row>
    <row r="716" spans="1:2" x14ac:dyDescent="0.25">
      <c r="A716">
        <v>136</v>
      </c>
      <c r="B716">
        <v>7</v>
      </c>
    </row>
    <row r="717" spans="1:2" x14ac:dyDescent="0.25">
      <c r="A717">
        <v>157</v>
      </c>
      <c r="B717">
        <v>0</v>
      </c>
    </row>
    <row r="718" spans="1:2" x14ac:dyDescent="0.25">
      <c r="A718">
        <v>158</v>
      </c>
      <c r="B718">
        <v>0</v>
      </c>
    </row>
    <row r="719" spans="1:2" x14ac:dyDescent="0.25">
      <c r="A719">
        <v>27</v>
      </c>
      <c r="B719">
        <v>0</v>
      </c>
    </row>
    <row r="720" spans="1:2" x14ac:dyDescent="0.25">
      <c r="A720">
        <v>23</v>
      </c>
      <c r="B720">
        <v>0</v>
      </c>
    </row>
    <row r="721" spans="1:2" x14ac:dyDescent="0.25">
      <c r="A721">
        <v>17</v>
      </c>
      <c r="B721">
        <v>0</v>
      </c>
    </row>
    <row r="722" spans="1:2" x14ac:dyDescent="0.25">
      <c r="A722">
        <v>37</v>
      </c>
      <c r="B722">
        <v>1</v>
      </c>
    </row>
    <row r="723" spans="1:2" x14ac:dyDescent="0.25">
      <c r="A723">
        <v>65</v>
      </c>
      <c r="B723">
        <v>2</v>
      </c>
    </row>
    <row r="724" spans="1:2" x14ac:dyDescent="0.25">
      <c r="A724">
        <v>18</v>
      </c>
      <c r="B724">
        <v>1</v>
      </c>
    </row>
    <row r="725" spans="1:2" x14ac:dyDescent="0.25">
      <c r="A725">
        <v>25</v>
      </c>
      <c r="B725">
        <v>15</v>
      </c>
    </row>
    <row r="726" spans="1:2" x14ac:dyDescent="0.25">
      <c r="A726">
        <v>104</v>
      </c>
      <c r="B726">
        <v>1</v>
      </c>
    </row>
    <row r="727" spans="1:2" x14ac:dyDescent="0.25">
      <c r="A727">
        <v>108</v>
      </c>
      <c r="B727">
        <v>1</v>
      </c>
    </row>
    <row r="728" spans="1:2" x14ac:dyDescent="0.25">
      <c r="A728">
        <v>38</v>
      </c>
      <c r="B728">
        <v>0</v>
      </c>
    </row>
    <row r="729" spans="1:2" x14ac:dyDescent="0.25">
      <c r="A729">
        <v>88</v>
      </c>
      <c r="B729">
        <v>39</v>
      </c>
    </row>
    <row r="730" spans="1:2" x14ac:dyDescent="0.25">
      <c r="A730">
        <v>82</v>
      </c>
      <c r="B730">
        <v>103</v>
      </c>
    </row>
    <row r="731" spans="1:2" x14ac:dyDescent="0.25">
      <c r="A731">
        <v>126</v>
      </c>
      <c r="B731">
        <v>0</v>
      </c>
    </row>
    <row r="732" spans="1:2" x14ac:dyDescent="0.25">
      <c r="A732">
        <v>133</v>
      </c>
      <c r="B732">
        <v>39</v>
      </c>
    </row>
    <row r="733" spans="1:2" x14ac:dyDescent="0.25">
      <c r="A733">
        <v>47</v>
      </c>
      <c r="B733">
        <v>15</v>
      </c>
    </row>
    <row r="734" spans="1:2" x14ac:dyDescent="0.25">
      <c r="A734">
        <v>58</v>
      </c>
      <c r="B734">
        <v>22</v>
      </c>
    </row>
    <row r="735" spans="1:2" x14ac:dyDescent="0.25">
      <c r="A735">
        <v>32</v>
      </c>
      <c r="B735">
        <v>92</v>
      </c>
    </row>
    <row r="736" spans="1:2" x14ac:dyDescent="0.25">
      <c r="A736">
        <v>37</v>
      </c>
      <c r="B736">
        <v>25</v>
      </c>
    </row>
    <row r="737" spans="1:2" x14ac:dyDescent="0.25">
      <c r="A737">
        <v>87</v>
      </c>
      <c r="B737">
        <v>19</v>
      </c>
    </row>
    <row r="738" spans="1:2" x14ac:dyDescent="0.25">
      <c r="A738">
        <v>15</v>
      </c>
      <c r="B738">
        <v>19</v>
      </c>
    </row>
    <row r="739" spans="1:2" x14ac:dyDescent="0.25">
      <c r="A739">
        <v>27</v>
      </c>
      <c r="B739">
        <v>13</v>
      </c>
    </row>
    <row r="740" spans="1:2" x14ac:dyDescent="0.25">
      <c r="A740">
        <v>19</v>
      </c>
      <c r="B740">
        <v>124</v>
      </c>
    </row>
    <row r="741" spans="1:2" x14ac:dyDescent="0.25">
      <c r="A741">
        <v>17</v>
      </c>
      <c r="B741">
        <v>4</v>
      </c>
    </row>
    <row r="742" spans="1:2" x14ac:dyDescent="0.25">
      <c r="A742">
        <v>26</v>
      </c>
      <c r="B742">
        <v>10</v>
      </c>
    </row>
    <row r="743" spans="1:2" x14ac:dyDescent="0.25">
      <c r="A743">
        <v>28</v>
      </c>
      <c r="B743">
        <v>15</v>
      </c>
    </row>
    <row r="744" spans="1:2" x14ac:dyDescent="0.25">
      <c r="A744">
        <v>37</v>
      </c>
      <c r="B744">
        <v>38</v>
      </c>
    </row>
    <row r="745" spans="1:2" x14ac:dyDescent="0.25">
      <c r="A745">
        <v>128</v>
      </c>
      <c r="B745">
        <v>152</v>
      </c>
    </row>
    <row r="746" spans="1:2" x14ac:dyDescent="0.25">
      <c r="A746">
        <v>10</v>
      </c>
      <c r="B746">
        <v>24</v>
      </c>
    </row>
    <row r="747" spans="1:2" x14ac:dyDescent="0.25">
      <c r="A747">
        <v>83</v>
      </c>
      <c r="B747">
        <v>76</v>
      </c>
    </row>
    <row r="748" spans="1:2" x14ac:dyDescent="0.25">
      <c r="A748">
        <v>46</v>
      </c>
      <c r="B748">
        <v>185</v>
      </c>
    </row>
    <row r="749" spans="1:2" x14ac:dyDescent="0.25">
      <c r="A749">
        <v>90</v>
      </c>
      <c r="B749">
        <v>33</v>
      </c>
    </row>
    <row r="750" spans="1:2" x14ac:dyDescent="0.25">
      <c r="A750">
        <v>81</v>
      </c>
      <c r="B750">
        <v>108</v>
      </c>
    </row>
    <row r="751" spans="1:2" x14ac:dyDescent="0.25">
      <c r="A751">
        <v>32</v>
      </c>
      <c r="B751">
        <v>29</v>
      </c>
    </row>
    <row r="752" spans="1:2" x14ac:dyDescent="0.25">
      <c r="A752">
        <v>20</v>
      </c>
      <c r="B752">
        <v>24</v>
      </c>
    </row>
    <row r="753" spans="1:2" x14ac:dyDescent="0.25">
      <c r="A753">
        <v>70</v>
      </c>
      <c r="B753">
        <v>4</v>
      </c>
    </row>
    <row r="754" spans="1:2" x14ac:dyDescent="0.25">
      <c r="A754">
        <v>168</v>
      </c>
      <c r="B754">
        <v>4</v>
      </c>
    </row>
    <row r="755" spans="1:2" x14ac:dyDescent="0.25">
      <c r="A755">
        <v>34</v>
      </c>
      <c r="B755">
        <v>15</v>
      </c>
    </row>
    <row r="756" spans="1:2" x14ac:dyDescent="0.25">
      <c r="A756">
        <v>48</v>
      </c>
      <c r="B756">
        <v>4</v>
      </c>
    </row>
    <row r="757" spans="1:2" x14ac:dyDescent="0.25">
      <c r="A757">
        <v>48</v>
      </c>
      <c r="B757">
        <v>139</v>
      </c>
    </row>
    <row r="758" spans="1:2" x14ac:dyDescent="0.25">
      <c r="A758">
        <v>221</v>
      </c>
      <c r="B758">
        <v>2</v>
      </c>
    </row>
    <row r="759" spans="1:2" x14ac:dyDescent="0.25">
      <c r="A759">
        <v>107</v>
      </c>
      <c r="B759">
        <v>18</v>
      </c>
    </row>
    <row r="760" spans="1:2" x14ac:dyDescent="0.25">
      <c r="A760">
        <v>45</v>
      </c>
      <c r="B760">
        <v>81</v>
      </c>
    </row>
    <row r="761" spans="1:2" x14ac:dyDescent="0.25">
      <c r="A761">
        <v>36</v>
      </c>
      <c r="B761">
        <v>86</v>
      </c>
    </row>
    <row r="762" spans="1:2" x14ac:dyDescent="0.25">
      <c r="A762">
        <v>101</v>
      </c>
      <c r="B762">
        <v>140</v>
      </c>
    </row>
    <row r="763" spans="1:2" x14ac:dyDescent="0.25">
      <c r="A763">
        <v>62</v>
      </c>
      <c r="B763">
        <v>37</v>
      </c>
    </row>
    <row r="764" spans="1:2" x14ac:dyDescent="0.25">
      <c r="A764">
        <v>32</v>
      </c>
      <c r="B764">
        <v>6</v>
      </c>
    </row>
    <row r="765" spans="1:2" x14ac:dyDescent="0.25">
      <c r="A765">
        <v>89</v>
      </c>
      <c r="B765">
        <v>113</v>
      </c>
    </row>
    <row r="766" spans="1:2" x14ac:dyDescent="0.25">
      <c r="A766">
        <v>93</v>
      </c>
      <c r="B766">
        <v>37</v>
      </c>
    </row>
    <row r="767" spans="1:2" x14ac:dyDescent="0.25">
      <c r="A767">
        <v>98</v>
      </c>
      <c r="B767">
        <v>18</v>
      </c>
    </row>
    <row r="768" spans="1:2" x14ac:dyDescent="0.25">
      <c r="A768">
        <v>82</v>
      </c>
      <c r="B768">
        <v>75</v>
      </c>
    </row>
    <row r="769" spans="1:2" x14ac:dyDescent="0.25">
      <c r="A769">
        <v>116</v>
      </c>
      <c r="B769">
        <v>52</v>
      </c>
    </row>
    <row r="770" spans="1:2" x14ac:dyDescent="0.25">
      <c r="A770">
        <v>52</v>
      </c>
      <c r="B770">
        <v>122</v>
      </c>
    </row>
    <row r="771" spans="1:2" x14ac:dyDescent="0.25">
      <c r="A771">
        <v>23</v>
      </c>
      <c r="B771">
        <v>8</v>
      </c>
    </row>
    <row r="772" spans="1:2" x14ac:dyDescent="0.25">
      <c r="A772">
        <v>77</v>
      </c>
      <c r="B772">
        <v>8</v>
      </c>
    </row>
    <row r="773" spans="1:2" x14ac:dyDescent="0.25">
      <c r="A773">
        <v>49</v>
      </c>
      <c r="B773">
        <v>96</v>
      </c>
    </row>
    <row r="774" spans="1:2" x14ac:dyDescent="0.25">
      <c r="A774">
        <v>59</v>
      </c>
      <c r="B774">
        <v>9</v>
      </c>
    </row>
    <row r="775" spans="1:2" x14ac:dyDescent="0.25">
      <c r="A775">
        <v>113</v>
      </c>
      <c r="B775">
        <v>2</v>
      </c>
    </row>
    <row r="776" spans="1:2" x14ac:dyDescent="0.25">
      <c r="A776">
        <v>34</v>
      </c>
      <c r="B776">
        <v>26</v>
      </c>
    </row>
    <row r="777" spans="1:2" x14ac:dyDescent="0.25">
      <c r="A777">
        <v>42</v>
      </c>
      <c r="B777">
        <v>23</v>
      </c>
    </row>
    <row r="778" spans="1:2" x14ac:dyDescent="0.25">
      <c r="A778">
        <v>42</v>
      </c>
      <c r="B778">
        <v>0</v>
      </c>
    </row>
    <row r="779" spans="1:2" x14ac:dyDescent="0.25">
      <c r="A779">
        <v>49</v>
      </c>
      <c r="B779">
        <v>140</v>
      </c>
    </row>
    <row r="780" spans="1:2" x14ac:dyDescent="0.25">
      <c r="A780">
        <v>56</v>
      </c>
      <c r="B780">
        <v>0</v>
      </c>
    </row>
    <row r="781" spans="1:2" x14ac:dyDescent="0.25">
      <c r="A781">
        <v>25</v>
      </c>
      <c r="B781">
        <v>6</v>
      </c>
    </row>
    <row r="782" spans="1:2" x14ac:dyDescent="0.25">
      <c r="A782">
        <v>52</v>
      </c>
      <c r="B782">
        <v>100</v>
      </c>
    </row>
    <row r="783" spans="1:2" x14ac:dyDescent="0.25">
      <c r="A783">
        <v>34</v>
      </c>
      <c r="B783">
        <v>0</v>
      </c>
    </row>
    <row r="784" spans="1:2" x14ac:dyDescent="0.25">
      <c r="A784">
        <v>67</v>
      </c>
      <c r="B784">
        <v>4</v>
      </c>
    </row>
    <row r="785" spans="1:2" x14ac:dyDescent="0.25">
      <c r="A785">
        <v>70</v>
      </c>
      <c r="B785">
        <v>8</v>
      </c>
    </row>
    <row r="786" spans="1:2" x14ac:dyDescent="0.25">
      <c r="A786">
        <v>89</v>
      </c>
      <c r="B786">
        <v>0</v>
      </c>
    </row>
    <row r="787" spans="1:2" x14ac:dyDescent="0.25">
      <c r="A787">
        <v>107</v>
      </c>
      <c r="B787">
        <v>16</v>
      </c>
    </row>
    <row r="788" spans="1:2" x14ac:dyDescent="0.25">
      <c r="A788">
        <v>159</v>
      </c>
      <c r="B788">
        <v>2</v>
      </c>
    </row>
    <row r="789" spans="1:2" x14ac:dyDescent="0.25">
      <c r="A789">
        <v>181</v>
      </c>
      <c r="B789">
        <v>48</v>
      </c>
    </row>
    <row r="790" spans="1:2" x14ac:dyDescent="0.25">
      <c r="A790">
        <v>131</v>
      </c>
      <c r="B790">
        <v>2</v>
      </c>
    </row>
    <row r="791" spans="1:2" x14ac:dyDescent="0.25">
      <c r="A791">
        <v>125</v>
      </c>
      <c r="B791">
        <v>2</v>
      </c>
    </row>
    <row r="792" spans="1:2" x14ac:dyDescent="0.25">
      <c r="A792">
        <v>61</v>
      </c>
      <c r="B792">
        <v>1</v>
      </c>
    </row>
    <row r="793" spans="1:2" x14ac:dyDescent="0.25">
      <c r="A793">
        <v>90</v>
      </c>
      <c r="B793">
        <v>17</v>
      </c>
    </row>
    <row r="794" spans="1:2" x14ac:dyDescent="0.25">
      <c r="A794">
        <v>35</v>
      </c>
      <c r="B794">
        <v>0</v>
      </c>
    </row>
    <row r="795" spans="1:2" x14ac:dyDescent="0.25">
      <c r="A795">
        <v>90</v>
      </c>
      <c r="B795">
        <v>11</v>
      </c>
    </row>
    <row r="796" spans="1:2" x14ac:dyDescent="0.25">
      <c r="A796">
        <v>4</v>
      </c>
      <c r="B796">
        <v>95</v>
      </c>
    </row>
    <row r="797" spans="1:2" x14ac:dyDescent="0.25">
      <c r="A797">
        <v>120</v>
      </c>
      <c r="B797">
        <v>13</v>
      </c>
    </row>
    <row r="798" spans="1:2" x14ac:dyDescent="0.25">
      <c r="A798">
        <v>14</v>
      </c>
      <c r="B798">
        <v>2</v>
      </c>
    </row>
    <row r="799" spans="1:2" x14ac:dyDescent="0.25">
      <c r="A799">
        <v>27</v>
      </c>
      <c r="B799">
        <v>2</v>
      </c>
    </row>
    <row r="800" spans="1:2" x14ac:dyDescent="0.25">
      <c r="A800">
        <v>49</v>
      </c>
      <c r="B800">
        <v>3</v>
      </c>
    </row>
    <row r="801" spans="1:2" x14ac:dyDescent="0.25">
      <c r="A801">
        <v>102</v>
      </c>
      <c r="B801">
        <v>0</v>
      </c>
    </row>
    <row r="802" spans="1:2" x14ac:dyDescent="0.25">
      <c r="A802">
        <v>3</v>
      </c>
      <c r="B802">
        <v>0</v>
      </c>
    </row>
    <row r="803" spans="1:2" x14ac:dyDescent="0.25">
      <c r="A803">
        <v>25</v>
      </c>
      <c r="B803">
        <v>0</v>
      </c>
    </row>
    <row r="804" spans="1:2" x14ac:dyDescent="0.25">
      <c r="A804">
        <v>118</v>
      </c>
      <c r="B804">
        <v>2</v>
      </c>
    </row>
    <row r="805" spans="1:2" x14ac:dyDescent="0.25">
      <c r="A805">
        <v>57</v>
      </c>
      <c r="B805">
        <v>24</v>
      </c>
    </row>
    <row r="806" spans="1:2" x14ac:dyDescent="0.25">
      <c r="A806">
        <v>11</v>
      </c>
      <c r="B806">
        <v>25</v>
      </c>
    </row>
    <row r="807" spans="1:2" x14ac:dyDescent="0.25">
      <c r="A807">
        <v>33</v>
      </c>
      <c r="B807">
        <v>3</v>
      </c>
    </row>
    <row r="808" spans="1:2" x14ac:dyDescent="0.25">
      <c r="A808">
        <v>40</v>
      </c>
      <c r="B808">
        <v>41</v>
      </c>
    </row>
    <row r="809" spans="1:2" x14ac:dyDescent="0.25">
      <c r="A809">
        <v>50</v>
      </c>
      <c r="B809">
        <v>2</v>
      </c>
    </row>
    <row r="810" spans="1:2" x14ac:dyDescent="0.25">
      <c r="A810">
        <v>38</v>
      </c>
      <c r="B810">
        <v>4</v>
      </c>
    </row>
    <row r="811" spans="1:2" x14ac:dyDescent="0.25">
      <c r="A811">
        <v>96</v>
      </c>
      <c r="B811">
        <v>99</v>
      </c>
    </row>
    <row r="812" spans="1:2" x14ac:dyDescent="0.25">
      <c r="A812">
        <v>48</v>
      </c>
      <c r="B812">
        <v>4</v>
      </c>
    </row>
    <row r="813" spans="1:2" x14ac:dyDescent="0.25">
      <c r="A813">
        <v>33</v>
      </c>
      <c r="B813">
        <v>4</v>
      </c>
    </row>
    <row r="814" spans="1:2" x14ac:dyDescent="0.25">
      <c r="A814">
        <v>226</v>
      </c>
      <c r="B814">
        <v>38</v>
      </c>
    </row>
    <row r="815" spans="1:2" x14ac:dyDescent="0.25">
      <c r="A815">
        <v>14</v>
      </c>
      <c r="B815">
        <v>285</v>
      </c>
    </row>
    <row r="816" spans="1:2" x14ac:dyDescent="0.25">
      <c r="A816">
        <v>20</v>
      </c>
      <c r="B816">
        <v>1</v>
      </c>
    </row>
    <row r="817" spans="1:2" x14ac:dyDescent="0.25">
      <c r="A817">
        <v>25</v>
      </c>
      <c r="B817">
        <v>42</v>
      </c>
    </row>
    <row r="818" spans="1:2" x14ac:dyDescent="0.25">
      <c r="A818">
        <v>90</v>
      </c>
      <c r="B818">
        <v>26</v>
      </c>
    </row>
    <row r="819" spans="1:2" x14ac:dyDescent="0.25">
      <c r="A819">
        <v>11</v>
      </c>
      <c r="B819">
        <v>2</v>
      </c>
    </row>
    <row r="820" spans="1:2" x14ac:dyDescent="0.25">
      <c r="A820">
        <v>55</v>
      </c>
      <c r="B820">
        <v>4</v>
      </c>
    </row>
    <row r="821" spans="1:2" x14ac:dyDescent="0.25">
      <c r="A821">
        <v>30</v>
      </c>
      <c r="B821">
        <v>6</v>
      </c>
    </row>
    <row r="822" spans="1:2" x14ac:dyDescent="0.25">
      <c r="A822">
        <v>28</v>
      </c>
      <c r="B822">
        <v>70</v>
      </c>
    </row>
    <row r="823" spans="1:2" x14ac:dyDescent="0.25">
      <c r="A823">
        <v>45</v>
      </c>
      <c r="B823">
        <v>9</v>
      </c>
    </row>
    <row r="824" spans="1:2" x14ac:dyDescent="0.25">
      <c r="A824">
        <v>13</v>
      </c>
      <c r="B824">
        <v>8</v>
      </c>
    </row>
    <row r="825" spans="1:2" x14ac:dyDescent="0.25">
      <c r="A825">
        <v>40</v>
      </c>
      <c r="B825">
        <v>105</v>
      </c>
    </row>
    <row r="826" spans="1:2" x14ac:dyDescent="0.25">
      <c r="A826">
        <v>21</v>
      </c>
      <c r="B826">
        <v>12</v>
      </c>
    </row>
    <row r="827" spans="1:2" x14ac:dyDescent="0.25">
      <c r="A827">
        <v>134</v>
      </c>
      <c r="B827">
        <v>0</v>
      </c>
    </row>
    <row r="828" spans="1:2" x14ac:dyDescent="0.25">
      <c r="A828">
        <v>20</v>
      </c>
      <c r="B828">
        <v>16</v>
      </c>
    </row>
    <row r="829" spans="1:2" x14ac:dyDescent="0.25">
      <c r="A829">
        <v>19</v>
      </c>
      <c r="B829">
        <v>7</v>
      </c>
    </row>
    <row r="830" spans="1:2" x14ac:dyDescent="0.25">
      <c r="A830">
        <v>209</v>
      </c>
      <c r="B830">
        <v>4</v>
      </c>
    </row>
    <row r="831" spans="1:2" x14ac:dyDescent="0.25">
      <c r="A831">
        <v>38</v>
      </c>
      <c r="B831">
        <v>1</v>
      </c>
    </row>
    <row r="832" spans="1:2" x14ac:dyDescent="0.25">
      <c r="A832">
        <v>24</v>
      </c>
      <c r="B832">
        <v>28</v>
      </c>
    </row>
    <row r="833" spans="1:2" x14ac:dyDescent="0.25">
      <c r="A833">
        <v>8</v>
      </c>
      <c r="B833">
        <v>1</v>
      </c>
    </row>
    <row r="834" spans="1:2" x14ac:dyDescent="0.25">
      <c r="A834">
        <v>179</v>
      </c>
      <c r="B834">
        <v>1</v>
      </c>
    </row>
    <row r="835" spans="1:2" x14ac:dyDescent="0.25">
      <c r="A835">
        <v>26</v>
      </c>
      <c r="B835">
        <v>5</v>
      </c>
    </row>
    <row r="836" spans="1:2" x14ac:dyDescent="0.25">
      <c r="A836">
        <v>131</v>
      </c>
      <c r="B836">
        <v>3</v>
      </c>
    </row>
    <row r="837" spans="1:2" x14ac:dyDescent="0.25">
      <c r="A837">
        <v>14</v>
      </c>
      <c r="B837">
        <v>2</v>
      </c>
    </row>
    <row r="838" spans="1:2" x14ac:dyDescent="0.25">
      <c r="A838">
        <v>174</v>
      </c>
      <c r="B838">
        <v>0</v>
      </c>
    </row>
    <row r="839" spans="1:2" x14ac:dyDescent="0.25">
      <c r="A839">
        <v>191</v>
      </c>
      <c r="B839">
        <v>0</v>
      </c>
    </row>
    <row r="840" spans="1:2" x14ac:dyDescent="0.25">
      <c r="A840">
        <v>38</v>
      </c>
      <c r="B840">
        <v>3</v>
      </c>
    </row>
    <row r="841" spans="1:2" x14ac:dyDescent="0.25">
      <c r="A841">
        <v>22</v>
      </c>
      <c r="B841">
        <v>0</v>
      </c>
    </row>
    <row r="842" spans="1:2" x14ac:dyDescent="0.25">
      <c r="A842">
        <v>149</v>
      </c>
      <c r="B842">
        <v>0</v>
      </c>
    </row>
    <row r="843" spans="1:2" x14ac:dyDescent="0.25">
      <c r="A843">
        <v>56</v>
      </c>
      <c r="B843">
        <v>3</v>
      </c>
    </row>
    <row r="844" spans="1:2" x14ac:dyDescent="0.25">
      <c r="A844">
        <v>19</v>
      </c>
      <c r="B844">
        <v>7</v>
      </c>
    </row>
    <row r="845" spans="1:2" x14ac:dyDescent="0.25">
      <c r="A845">
        <v>70</v>
      </c>
      <c r="B845">
        <v>25</v>
      </c>
    </row>
    <row r="846" spans="1:2" x14ac:dyDescent="0.25">
      <c r="A846">
        <v>81</v>
      </c>
      <c r="B846">
        <v>10</v>
      </c>
    </row>
    <row r="847" spans="1:2" x14ac:dyDescent="0.25">
      <c r="A847">
        <v>32</v>
      </c>
      <c r="B847">
        <v>3</v>
      </c>
    </row>
    <row r="848" spans="1:2" x14ac:dyDescent="0.25">
      <c r="A848">
        <v>26</v>
      </c>
      <c r="B848">
        <v>5</v>
      </c>
    </row>
    <row r="849" spans="1:2" x14ac:dyDescent="0.25">
      <c r="A849">
        <v>105</v>
      </c>
      <c r="B849">
        <v>5</v>
      </c>
    </row>
    <row r="850" spans="1:2" x14ac:dyDescent="0.25">
      <c r="A850">
        <v>29</v>
      </c>
      <c r="B850">
        <v>27</v>
      </c>
    </row>
    <row r="851" spans="1:2" x14ac:dyDescent="0.25">
      <c r="A851">
        <v>8</v>
      </c>
      <c r="B851">
        <v>2</v>
      </c>
    </row>
    <row r="852" spans="1:2" x14ac:dyDescent="0.25">
      <c r="A852">
        <v>89</v>
      </c>
      <c r="B852">
        <v>236</v>
      </c>
    </row>
    <row r="853" spans="1:2" x14ac:dyDescent="0.25">
      <c r="A853">
        <v>44</v>
      </c>
      <c r="B853">
        <v>1</v>
      </c>
    </row>
    <row r="854" spans="1:2" x14ac:dyDescent="0.25">
      <c r="A854">
        <v>246</v>
      </c>
      <c r="B854">
        <v>12</v>
      </c>
    </row>
    <row r="855" spans="1:2" x14ac:dyDescent="0.25">
      <c r="A855">
        <v>120</v>
      </c>
      <c r="B855">
        <v>4</v>
      </c>
    </row>
    <row r="856" spans="1:2" x14ac:dyDescent="0.25">
      <c r="A856">
        <v>26</v>
      </c>
      <c r="B856">
        <v>3</v>
      </c>
    </row>
    <row r="857" spans="1:2" x14ac:dyDescent="0.25">
      <c r="A857">
        <v>45</v>
      </c>
      <c r="B857">
        <v>99</v>
      </c>
    </row>
    <row r="858" spans="1:2" x14ac:dyDescent="0.25">
      <c r="A858">
        <v>20</v>
      </c>
      <c r="B858">
        <v>3</v>
      </c>
    </row>
    <row r="859" spans="1:2" x14ac:dyDescent="0.25">
      <c r="A859">
        <v>47</v>
      </c>
      <c r="B859">
        <v>3</v>
      </c>
    </row>
    <row r="860" spans="1:2" x14ac:dyDescent="0.25">
      <c r="A860">
        <v>13</v>
      </c>
      <c r="B860">
        <v>22</v>
      </c>
    </row>
    <row r="861" spans="1:2" x14ac:dyDescent="0.25">
      <c r="A861">
        <v>183</v>
      </c>
      <c r="B861">
        <v>4</v>
      </c>
    </row>
    <row r="862" spans="1:2" x14ac:dyDescent="0.25">
      <c r="A862">
        <v>21</v>
      </c>
      <c r="B862">
        <v>534</v>
      </c>
    </row>
    <row r="863" spans="1:2" x14ac:dyDescent="0.25">
      <c r="A863">
        <v>42</v>
      </c>
      <c r="B863">
        <v>12</v>
      </c>
    </row>
    <row r="864" spans="1:2" x14ac:dyDescent="0.25">
      <c r="A864">
        <v>54</v>
      </c>
      <c r="B864">
        <v>56</v>
      </c>
    </row>
    <row r="865" spans="1:2" x14ac:dyDescent="0.25">
      <c r="A865">
        <v>38</v>
      </c>
      <c r="B865">
        <v>11</v>
      </c>
    </row>
    <row r="866" spans="1:2" x14ac:dyDescent="0.25">
      <c r="A866">
        <v>64</v>
      </c>
      <c r="B866">
        <v>0</v>
      </c>
    </row>
    <row r="867" spans="1:2" x14ac:dyDescent="0.25">
      <c r="A867">
        <v>13</v>
      </c>
      <c r="B867">
        <v>12</v>
      </c>
    </row>
    <row r="868" spans="1:2" x14ac:dyDescent="0.25">
      <c r="A868">
        <v>33</v>
      </c>
      <c r="B868">
        <v>5</v>
      </c>
    </row>
    <row r="869" spans="1:2" x14ac:dyDescent="0.25">
      <c r="A869">
        <v>52</v>
      </c>
      <c r="B869">
        <v>24</v>
      </c>
    </row>
    <row r="870" spans="1:2" x14ac:dyDescent="0.25">
      <c r="A870">
        <v>107</v>
      </c>
      <c r="B870">
        <v>89</v>
      </c>
    </row>
    <row r="871" spans="1:2" x14ac:dyDescent="0.25">
      <c r="A871">
        <v>11</v>
      </c>
      <c r="B871">
        <v>1</v>
      </c>
    </row>
    <row r="872" spans="1:2" x14ac:dyDescent="0.25">
      <c r="A872">
        <v>34</v>
      </c>
      <c r="B872">
        <v>55</v>
      </c>
    </row>
    <row r="873" spans="1:2" x14ac:dyDescent="0.25">
      <c r="A873">
        <v>75</v>
      </c>
      <c r="B873">
        <v>2</v>
      </c>
    </row>
    <row r="874" spans="1:2" x14ac:dyDescent="0.25">
      <c r="A874">
        <v>26</v>
      </c>
      <c r="B874">
        <v>0</v>
      </c>
    </row>
    <row r="875" spans="1:2" x14ac:dyDescent="0.25">
      <c r="A875">
        <v>50</v>
      </c>
      <c r="B875">
        <v>4</v>
      </c>
    </row>
    <row r="876" spans="1:2" x14ac:dyDescent="0.25">
      <c r="A876">
        <v>80</v>
      </c>
      <c r="B876">
        <v>6</v>
      </c>
    </row>
    <row r="877" spans="1:2" x14ac:dyDescent="0.25">
      <c r="A877">
        <v>110</v>
      </c>
      <c r="B877">
        <v>4</v>
      </c>
    </row>
    <row r="878" spans="1:2" x14ac:dyDescent="0.25">
      <c r="A878">
        <v>77</v>
      </c>
      <c r="B878">
        <v>4</v>
      </c>
    </row>
    <row r="879" spans="1:2" x14ac:dyDescent="0.25">
      <c r="A879">
        <v>50</v>
      </c>
      <c r="B879">
        <v>2</v>
      </c>
    </row>
    <row r="880" spans="1:2" x14ac:dyDescent="0.25">
      <c r="A880">
        <v>145</v>
      </c>
      <c r="B880">
        <v>5</v>
      </c>
    </row>
    <row r="881" spans="1:2" x14ac:dyDescent="0.25">
      <c r="A881">
        <v>29</v>
      </c>
      <c r="B881">
        <v>83</v>
      </c>
    </row>
    <row r="882" spans="1:2" x14ac:dyDescent="0.25">
      <c r="A882">
        <v>114</v>
      </c>
      <c r="B882">
        <v>57</v>
      </c>
    </row>
    <row r="883" spans="1:2" x14ac:dyDescent="0.25">
      <c r="A883">
        <v>96</v>
      </c>
      <c r="B883">
        <v>311</v>
      </c>
    </row>
    <row r="884" spans="1:2" x14ac:dyDescent="0.25">
      <c r="A884">
        <v>31</v>
      </c>
      <c r="B884">
        <v>2</v>
      </c>
    </row>
    <row r="885" spans="1:2" x14ac:dyDescent="0.25">
      <c r="A885">
        <v>4883</v>
      </c>
      <c r="B885">
        <v>16</v>
      </c>
    </row>
    <row r="886" spans="1:2" x14ac:dyDescent="0.25">
      <c r="A886">
        <v>95</v>
      </c>
      <c r="B886">
        <v>9</v>
      </c>
    </row>
    <row r="887" spans="1:2" x14ac:dyDescent="0.25">
      <c r="A887">
        <v>2478</v>
      </c>
      <c r="B887">
        <v>1</v>
      </c>
    </row>
    <row r="888" spans="1:2" x14ac:dyDescent="0.25">
      <c r="A888">
        <v>1789</v>
      </c>
      <c r="B888">
        <v>12</v>
      </c>
    </row>
    <row r="889" spans="1:2" x14ac:dyDescent="0.25">
      <c r="A889">
        <v>680</v>
      </c>
      <c r="B889">
        <v>0</v>
      </c>
    </row>
    <row r="890" spans="1:2" x14ac:dyDescent="0.25">
      <c r="A890">
        <v>70</v>
      </c>
      <c r="B890">
        <v>20</v>
      </c>
    </row>
    <row r="891" spans="1:2" x14ac:dyDescent="0.25">
      <c r="A891">
        <v>23</v>
      </c>
      <c r="B891">
        <v>16</v>
      </c>
    </row>
    <row r="892" spans="1:2" x14ac:dyDescent="0.25">
      <c r="A892">
        <v>4245</v>
      </c>
      <c r="B892">
        <v>33</v>
      </c>
    </row>
    <row r="893" spans="1:2" x14ac:dyDescent="0.25">
      <c r="A893">
        <v>943</v>
      </c>
      <c r="B893">
        <v>2</v>
      </c>
    </row>
    <row r="894" spans="1:2" x14ac:dyDescent="0.25">
      <c r="A894">
        <v>1876</v>
      </c>
      <c r="B894">
        <v>6</v>
      </c>
    </row>
    <row r="895" spans="1:2" x14ac:dyDescent="0.25">
      <c r="A895">
        <v>834</v>
      </c>
      <c r="B895">
        <v>0</v>
      </c>
    </row>
    <row r="896" spans="1:2" x14ac:dyDescent="0.25">
      <c r="A896">
        <v>682</v>
      </c>
      <c r="B896">
        <v>3</v>
      </c>
    </row>
    <row r="897" spans="1:2" x14ac:dyDescent="0.25">
      <c r="A897">
        <v>147</v>
      </c>
      <c r="B897">
        <v>0</v>
      </c>
    </row>
    <row r="898" spans="1:2" x14ac:dyDescent="0.25">
      <c r="A898">
        <v>415</v>
      </c>
      <c r="B898">
        <v>3</v>
      </c>
    </row>
    <row r="899" spans="1:2" x14ac:dyDescent="0.25">
      <c r="A899">
        <v>290</v>
      </c>
      <c r="B899">
        <v>13</v>
      </c>
    </row>
    <row r="900" spans="1:2" x14ac:dyDescent="0.25">
      <c r="A900">
        <v>365</v>
      </c>
      <c r="B900">
        <v>6</v>
      </c>
    </row>
    <row r="901" spans="1:2" x14ac:dyDescent="0.25">
      <c r="A901">
        <v>660</v>
      </c>
      <c r="B901">
        <v>1</v>
      </c>
    </row>
    <row r="902" spans="1:2" x14ac:dyDescent="0.25">
      <c r="A902">
        <v>1356</v>
      </c>
      <c r="B902">
        <v>0</v>
      </c>
    </row>
    <row r="903" spans="1:2" x14ac:dyDescent="0.25">
      <c r="A903">
        <v>424</v>
      </c>
      <c r="B903">
        <v>5</v>
      </c>
    </row>
    <row r="904" spans="1:2" x14ac:dyDescent="0.25">
      <c r="A904">
        <v>33</v>
      </c>
      <c r="B904">
        <v>0</v>
      </c>
    </row>
    <row r="905" spans="1:2" x14ac:dyDescent="0.25">
      <c r="A905">
        <v>1633</v>
      </c>
      <c r="B905">
        <v>36</v>
      </c>
    </row>
    <row r="906" spans="1:2" x14ac:dyDescent="0.25">
      <c r="A906">
        <v>306</v>
      </c>
      <c r="B906">
        <v>1</v>
      </c>
    </row>
    <row r="907" spans="1:2" x14ac:dyDescent="0.25">
      <c r="A907">
        <v>205</v>
      </c>
      <c r="B907">
        <v>1</v>
      </c>
    </row>
    <row r="908" spans="1:2" x14ac:dyDescent="0.25">
      <c r="A908">
        <v>1281</v>
      </c>
      <c r="B908">
        <v>1</v>
      </c>
    </row>
    <row r="909" spans="1:2" x14ac:dyDescent="0.25">
      <c r="A909">
        <v>103</v>
      </c>
      <c r="B909">
        <v>9</v>
      </c>
    </row>
    <row r="910" spans="1:2" x14ac:dyDescent="0.25">
      <c r="A910">
        <v>1513</v>
      </c>
      <c r="B910">
        <v>1</v>
      </c>
    </row>
    <row r="911" spans="1:2" x14ac:dyDescent="0.25">
      <c r="A911">
        <v>405</v>
      </c>
      <c r="B911">
        <v>0</v>
      </c>
    </row>
    <row r="912" spans="1:2" x14ac:dyDescent="0.25">
      <c r="A912">
        <v>510</v>
      </c>
      <c r="B912">
        <v>1</v>
      </c>
    </row>
    <row r="913" spans="1:2" x14ac:dyDescent="0.25">
      <c r="A913">
        <v>1887</v>
      </c>
      <c r="B913">
        <v>1</v>
      </c>
    </row>
    <row r="914" spans="1:2" x14ac:dyDescent="0.25">
      <c r="A914">
        <v>701</v>
      </c>
      <c r="B914">
        <v>4</v>
      </c>
    </row>
    <row r="915" spans="1:2" x14ac:dyDescent="0.25">
      <c r="A915">
        <v>3863</v>
      </c>
      <c r="B915">
        <v>2</v>
      </c>
    </row>
    <row r="916" spans="1:2" x14ac:dyDescent="0.25">
      <c r="A916">
        <v>238</v>
      </c>
      <c r="B916">
        <v>2</v>
      </c>
    </row>
    <row r="917" spans="1:2" x14ac:dyDescent="0.25">
      <c r="A917">
        <v>2051</v>
      </c>
      <c r="B917">
        <v>2</v>
      </c>
    </row>
    <row r="918" spans="1:2" x14ac:dyDescent="0.25">
      <c r="A918">
        <v>402</v>
      </c>
      <c r="B918">
        <v>0</v>
      </c>
    </row>
    <row r="919" spans="1:2" x14ac:dyDescent="0.25">
      <c r="A919">
        <v>253</v>
      </c>
      <c r="B919">
        <v>2</v>
      </c>
    </row>
    <row r="920" spans="1:2" x14ac:dyDescent="0.25">
      <c r="A920">
        <v>473</v>
      </c>
      <c r="B920">
        <v>4</v>
      </c>
    </row>
    <row r="921" spans="1:2" x14ac:dyDescent="0.25">
      <c r="A921">
        <v>821</v>
      </c>
      <c r="B921">
        <v>2</v>
      </c>
    </row>
    <row r="922" spans="1:2" x14ac:dyDescent="0.25">
      <c r="A922">
        <v>388</v>
      </c>
      <c r="B922">
        <v>0</v>
      </c>
    </row>
    <row r="923" spans="1:2" x14ac:dyDescent="0.25">
      <c r="A923">
        <v>813</v>
      </c>
      <c r="B923">
        <v>1</v>
      </c>
    </row>
    <row r="924" spans="1:2" x14ac:dyDescent="0.25">
      <c r="A924">
        <v>1945</v>
      </c>
      <c r="B924">
        <v>0</v>
      </c>
    </row>
    <row r="925" spans="1:2" x14ac:dyDescent="0.25">
      <c r="A925">
        <v>1637</v>
      </c>
      <c r="B925">
        <v>2</v>
      </c>
    </row>
    <row r="926" spans="1:2" x14ac:dyDescent="0.25">
      <c r="A926">
        <v>1375</v>
      </c>
      <c r="B926">
        <v>7</v>
      </c>
    </row>
    <row r="927" spans="1:2" x14ac:dyDescent="0.25">
      <c r="A927">
        <v>17</v>
      </c>
      <c r="B927">
        <v>5</v>
      </c>
    </row>
    <row r="928" spans="1:2" x14ac:dyDescent="0.25">
      <c r="A928">
        <v>354</v>
      </c>
      <c r="B928">
        <v>0</v>
      </c>
    </row>
    <row r="929" spans="1:2" x14ac:dyDescent="0.25">
      <c r="A929">
        <v>191</v>
      </c>
      <c r="B929">
        <v>0</v>
      </c>
    </row>
    <row r="930" spans="1:2" x14ac:dyDescent="0.25">
      <c r="A930">
        <v>303</v>
      </c>
      <c r="B930">
        <v>0</v>
      </c>
    </row>
    <row r="931" spans="1:2" x14ac:dyDescent="0.25">
      <c r="A931">
        <v>137</v>
      </c>
      <c r="B931">
        <v>2</v>
      </c>
    </row>
    <row r="932" spans="1:2" x14ac:dyDescent="0.25">
      <c r="A932">
        <v>41</v>
      </c>
      <c r="B932">
        <v>0</v>
      </c>
    </row>
    <row r="933" spans="1:2" x14ac:dyDescent="0.25">
      <c r="A933">
        <v>398</v>
      </c>
      <c r="B933">
        <v>0</v>
      </c>
    </row>
    <row r="934" spans="1:2" x14ac:dyDescent="0.25">
      <c r="A934">
        <v>1737</v>
      </c>
      <c r="B934">
        <v>28</v>
      </c>
    </row>
    <row r="935" spans="1:2" x14ac:dyDescent="0.25">
      <c r="A935">
        <v>971</v>
      </c>
      <c r="B935">
        <v>2</v>
      </c>
    </row>
    <row r="936" spans="1:2" x14ac:dyDescent="0.25">
      <c r="A936">
        <v>183</v>
      </c>
      <c r="B936">
        <v>0</v>
      </c>
    </row>
    <row r="937" spans="1:2" x14ac:dyDescent="0.25">
      <c r="A937">
        <v>4562</v>
      </c>
      <c r="B937">
        <v>0</v>
      </c>
    </row>
    <row r="938" spans="1:2" x14ac:dyDescent="0.25">
      <c r="A938">
        <v>26457</v>
      </c>
      <c r="B938">
        <v>0</v>
      </c>
    </row>
    <row r="939" spans="1:2" x14ac:dyDescent="0.25">
      <c r="A939">
        <v>162</v>
      </c>
      <c r="B939">
        <v>4</v>
      </c>
    </row>
    <row r="940" spans="1:2" x14ac:dyDescent="0.25">
      <c r="A940">
        <v>479</v>
      </c>
      <c r="B940">
        <v>12</v>
      </c>
    </row>
    <row r="941" spans="1:2" x14ac:dyDescent="0.25">
      <c r="A941">
        <v>426</v>
      </c>
      <c r="B941">
        <v>0</v>
      </c>
    </row>
    <row r="942" spans="1:2" x14ac:dyDescent="0.25">
      <c r="A942">
        <v>450</v>
      </c>
      <c r="B942">
        <v>33</v>
      </c>
    </row>
    <row r="943" spans="1:2" x14ac:dyDescent="0.25">
      <c r="A943">
        <v>1780</v>
      </c>
      <c r="B943">
        <v>0</v>
      </c>
    </row>
    <row r="944" spans="1:2" x14ac:dyDescent="0.25">
      <c r="A944">
        <v>122</v>
      </c>
      <c r="B944">
        <v>4</v>
      </c>
    </row>
    <row r="945" spans="1:2" x14ac:dyDescent="0.25">
      <c r="A945">
        <v>95</v>
      </c>
      <c r="B945">
        <v>0</v>
      </c>
    </row>
    <row r="946" spans="1:2" x14ac:dyDescent="0.25">
      <c r="A946">
        <v>325</v>
      </c>
      <c r="B946">
        <v>11</v>
      </c>
    </row>
    <row r="947" spans="1:2" x14ac:dyDescent="0.25">
      <c r="A947">
        <v>353</v>
      </c>
      <c r="B947">
        <v>1</v>
      </c>
    </row>
    <row r="948" spans="1:2" x14ac:dyDescent="0.25">
      <c r="A948">
        <v>105</v>
      </c>
      <c r="B948">
        <v>5</v>
      </c>
    </row>
    <row r="949" spans="1:2" x14ac:dyDescent="0.25">
      <c r="A949">
        <v>729</v>
      </c>
      <c r="B949">
        <v>0</v>
      </c>
    </row>
    <row r="950" spans="1:2" x14ac:dyDescent="0.25">
      <c r="A950">
        <v>454</v>
      </c>
      <c r="B950">
        <v>1</v>
      </c>
    </row>
    <row r="951" spans="1:2" x14ac:dyDescent="0.25">
      <c r="A951">
        <v>539</v>
      </c>
      <c r="B951">
        <v>1</v>
      </c>
    </row>
    <row r="952" spans="1:2" x14ac:dyDescent="0.25">
      <c r="A952">
        <v>79</v>
      </c>
      <c r="B952">
        <v>6</v>
      </c>
    </row>
    <row r="953" spans="1:2" x14ac:dyDescent="0.25">
      <c r="A953">
        <v>94</v>
      </c>
      <c r="B953">
        <v>8</v>
      </c>
    </row>
    <row r="954" spans="1:2" x14ac:dyDescent="0.25">
      <c r="A954">
        <v>625</v>
      </c>
      <c r="B954">
        <v>1</v>
      </c>
    </row>
    <row r="955" spans="1:2" x14ac:dyDescent="0.25">
      <c r="A955">
        <v>508</v>
      </c>
      <c r="B955">
        <v>0</v>
      </c>
    </row>
    <row r="956" spans="1:2" x14ac:dyDescent="0.25">
      <c r="A956">
        <v>531</v>
      </c>
      <c r="B956">
        <v>2</v>
      </c>
    </row>
    <row r="957" spans="1:2" x14ac:dyDescent="0.25">
      <c r="A957">
        <v>158</v>
      </c>
      <c r="B957">
        <v>1</v>
      </c>
    </row>
    <row r="958" spans="1:2" x14ac:dyDescent="0.25">
      <c r="A958">
        <v>508</v>
      </c>
      <c r="B958">
        <v>0</v>
      </c>
    </row>
    <row r="959" spans="1:2" x14ac:dyDescent="0.25">
      <c r="A959">
        <v>644</v>
      </c>
      <c r="B959">
        <v>1</v>
      </c>
    </row>
    <row r="960" spans="1:2" x14ac:dyDescent="0.25">
      <c r="A960">
        <v>848</v>
      </c>
      <c r="B960">
        <v>19</v>
      </c>
    </row>
    <row r="961" spans="1:2" x14ac:dyDescent="0.25">
      <c r="A961">
        <v>429</v>
      </c>
      <c r="B961">
        <v>27</v>
      </c>
    </row>
    <row r="962" spans="1:2" x14ac:dyDescent="0.25">
      <c r="A962">
        <v>204</v>
      </c>
      <c r="B962">
        <v>7</v>
      </c>
    </row>
    <row r="963" spans="1:2" x14ac:dyDescent="0.25">
      <c r="A963">
        <v>379</v>
      </c>
      <c r="B963">
        <v>14</v>
      </c>
    </row>
    <row r="964" spans="1:2" x14ac:dyDescent="0.25">
      <c r="A964">
        <v>271</v>
      </c>
      <c r="B964">
        <v>5</v>
      </c>
    </row>
    <row r="965" spans="1:2" x14ac:dyDescent="0.25">
      <c r="A965">
        <v>120</v>
      </c>
      <c r="B965">
        <v>30</v>
      </c>
    </row>
    <row r="966" spans="1:2" x14ac:dyDescent="0.25">
      <c r="A966">
        <v>140</v>
      </c>
      <c r="B966">
        <v>1</v>
      </c>
    </row>
    <row r="967" spans="1:2" x14ac:dyDescent="0.25">
      <c r="A967">
        <v>193</v>
      </c>
      <c r="B967">
        <v>0</v>
      </c>
    </row>
    <row r="968" spans="1:2" x14ac:dyDescent="0.25">
      <c r="A968">
        <v>180</v>
      </c>
      <c r="B968">
        <v>60</v>
      </c>
    </row>
    <row r="969" spans="1:2" x14ac:dyDescent="0.25">
      <c r="A969">
        <v>263</v>
      </c>
      <c r="B969">
        <v>84</v>
      </c>
    </row>
    <row r="970" spans="1:2" x14ac:dyDescent="0.25">
      <c r="A970">
        <v>217</v>
      </c>
      <c r="B970">
        <v>47</v>
      </c>
    </row>
    <row r="971" spans="1:2" x14ac:dyDescent="0.25">
      <c r="A971">
        <v>443</v>
      </c>
      <c r="B971">
        <v>66</v>
      </c>
    </row>
    <row r="972" spans="1:2" x14ac:dyDescent="0.25">
      <c r="A972">
        <v>1373</v>
      </c>
      <c r="B972">
        <v>171</v>
      </c>
    </row>
    <row r="973" spans="1:2" x14ac:dyDescent="0.25">
      <c r="A973">
        <v>742</v>
      </c>
      <c r="B973">
        <v>29</v>
      </c>
    </row>
    <row r="974" spans="1:2" x14ac:dyDescent="0.25">
      <c r="A974">
        <v>170</v>
      </c>
      <c r="B974">
        <v>9</v>
      </c>
    </row>
    <row r="975" spans="1:2" x14ac:dyDescent="0.25">
      <c r="A975">
        <v>242</v>
      </c>
      <c r="B975">
        <v>27</v>
      </c>
    </row>
    <row r="976" spans="1:2" x14ac:dyDescent="0.25">
      <c r="A976">
        <v>541</v>
      </c>
      <c r="B976">
        <v>2</v>
      </c>
    </row>
    <row r="977" spans="1:2" x14ac:dyDescent="0.25">
      <c r="A977">
        <v>121</v>
      </c>
      <c r="B977">
        <v>3</v>
      </c>
    </row>
    <row r="978" spans="1:2" x14ac:dyDescent="0.25">
      <c r="A978">
        <v>621</v>
      </c>
      <c r="B978">
        <v>4</v>
      </c>
    </row>
    <row r="979" spans="1:2" x14ac:dyDescent="0.25">
      <c r="A979">
        <v>101</v>
      </c>
      <c r="B979">
        <v>2</v>
      </c>
    </row>
    <row r="980" spans="1:2" x14ac:dyDescent="0.25">
      <c r="A980">
        <v>554</v>
      </c>
      <c r="B980">
        <v>20</v>
      </c>
    </row>
    <row r="981" spans="1:2" x14ac:dyDescent="0.25">
      <c r="A981">
        <v>666</v>
      </c>
      <c r="B981">
        <v>3</v>
      </c>
    </row>
    <row r="982" spans="1:2" x14ac:dyDescent="0.25">
      <c r="A982">
        <v>410</v>
      </c>
      <c r="B982">
        <v>4</v>
      </c>
    </row>
    <row r="983" spans="1:2" x14ac:dyDescent="0.25">
      <c r="A983">
        <v>375</v>
      </c>
      <c r="B983">
        <v>1</v>
      </c>
    </row>
    <row r="984" spans="1:2" x14ac:dyDescent="0.25">
      <c r="A984">
        <v>1364</v>
      </c>
      <c r="B984">
        <v>0</v>
      </c>
    </row>
    <row r="985" spans="1:2" x14ac:dyDescent="0.25">
      <c r="A985">
        <v>35</v>
      </c>
      <c r="B985">
        <v>0</v>
      </c>
    </row>
    <row r="986" spans="1:2" x14ac:dyDescent="0.25">
      <c r="A986">
        <v>203</v>
      </c>
      <c r="B986">
        <v>14</v>
      </c>
    </row>
    <row r="987" spans="1:2" x14ac:dyDescent="0.25">
      <c r="A987">
        <v>49</v>
      </c>
      <c r="B987">
        <v>1</v>
      </c>
    </row>
    <row r="988" spans="1:2" x14ac:dyDescent="0.25">
      <c r="A988">
        <v>5812</v>
      </c>
      <c r="B988">
        <v>118</v>
      </c>
    </row>
    <row r="989" spans="1:2" x14ac:dyDescent="0.25">
      <c r="A989">
        <v>1556</v>
      </c>
      <c r="B989">
        <v>2</v>
      </c>
    </row>
    <row r="990" spans="1:2" x14ac:dyDescent="0.25">
      <c r="A990">
        <v>65</v>
      </c>
      <c r="B990">
        <v>1</v>
      </c>
    </row>
    <row r="991" spans="1:2" x14ac:dyDescent="0.25">
      <c r="A991">
        <v>10</v>
      </c>
      <c r="B991">
        <v>3</v>
      </c>
    </row>
    <row r="992" spans="1:2" x14ac:dyDescent="0.25">
      <c r="A992">
        <v>76</v>
      </c>
      <c r="B992">
        <v>1</v>
      </c>
    </row>
    <row r="993" spans="1:2" x14ac:dyDescent="0.25">
      <c r="A993">
        <v>263</v>
      </c>
      <c r="B993">
        <v>3</v>
      </c>
    </row>
    <row r="994" spans="1:2" x14ac:dyDescent="0.25">
      <c r="A994">
        <v>1530</v>
      </c>
      <c r="B994">
        <v>38</v>
      </c>
    </row>
    <row r="995" spans="1:2" x14ac:dyDescent="0.25">
      <c r="A995">
        <v>278</v>
      </c>
      <c r="B995">
        <v>52</v>
      </c>
    </row>
    <row r="996" spans="1:2" x14ac:dyDescent="0.25">
      <c r="A996">
        <v>350</v>
      </c>
      <c r="B996">
        <v>2</v>
      </c>
    </row>
    <row r="997" spans="1:2" x14ac:dyDescent="0.25">
      <c r="A997">
        <v>470</v>
      </c>
      <c r="B997">
        <v>0</v>
      </c>
    </row>
    <row r="998" spans="1:2" x14ac:dyDescent="0.25">
      <c r="A998">
        <v>3</v>
      </c>
      <c r="B998">
        <v>4</v>
      </c>
    </row>
    <row r="999" spans="1:2" x14ac:dyDescent="0.25">
      <c r="A999">
        <v>8200</v>
      </c>
      <c r="B999">
        <v>4</v>
      </c>
    </row>
    <row r="1000" spans="1:2" x14ac:dyDescent="0.25">
      <c r="A1000">
        <v>8359</v>
      </c>
      <c r="B1000">
        <v>18</v>
      </c>
    </row>
    <row r="1001" spans="1:2" x14ac:dyDescent="0.25">
      <c r="A1001">
        <v>188</v>
      </c>
      <c r="B1001">
        <v>0</v>
      </c>
    </row>
    <row r="1002" spans="1:2" x14ac:dyDescent="0.25">
      <c r="A1002">
        <v>48</v>
      </c>
      <c r="B1002">
        <v>22</v>
      </c>
    </row>
    <row r="1003" spans="1:2" x14ac:dyDescent="0.25">
      <c r="A1003">
        <v>607</v>
      </c>
      <c r="B1003">
        <v>49</v>
      </c>
    </row>
    <row r="1004" spans="1:2" x14ac:dyDescent="0.25">
      <c r="A1004">
        <v>50</v>
      </c>
      <c r="B1004">
        <v>19</v>
      </c>
    </row>
    <row r="1005" spans="1:2" x14ac:dyDescent="0.25">
      <c r="A1005">
        <v>55</v>
      </c>
      <c r="B1005">
        <v>4</v>
      </c>
    </row>
    <row r="1006" spans="1:2" x14ac:dyDescent="0.25">
      <c r="A1006">
        <v>38</v>
      </c>
      <c r="B1006">
        <v>4</v>
      </c>
    </row>
    <row r="1007" spans="1:2" x14ac:dyDescent="0.25">
      <c r="A1007">
        <v>25</v>
      </c>
      <c r="B1007">
        <v>2</v>
      </c>
    </row>
    <row r="1008" spans="1:2" x14ac:dyDescent="0.25">
      <c r="A1008">
        <v>46</v>
      </c>
      <c r="B1008">
        <v>0</v>
      </c>
    </row>
    <row r="1009" spans="1:2" x14ac:dyDescent="0.25">
      <c r="A1009">
        <v>83</v>
      </c>
      <c r="B1009">
        <v>0</v>
      </c>
    </row>
    <row r="1010" spans="1:2" x14ac:dyDescent="0.25">
      <c r="A1010">
        <v>35</v>
      </c>
      <c r="B1010">
        <v>14</v>
      </c>
    </row>
    <row r="1011" spans="1:2" x14ac:dyDescent="0.25">
      <c r="A1011">
        <v>25</v>
      </c>
      <c r="B1011">
        <v>8</v>
      </c>
    </row>
    <row r="1012" spans="1:2" x14ac:dyDescent="0.25">
      <c r="A1012">
        <v>75</v>
      </c>
      <c r="B1012">
        <v>0</v>
      </c>
    </row>
    <row r="1013" spans="1:2" x14ac:dyDescent="0.25">
      <c r="A1013">
        <v>62</v>
      </c>
      <c r="B1013">
        <v>15</v>
      </c>
    </row>
    <row r="1014" spans="1:2" x14ac:dyDescent="0.25">
      <c r="A1014">
        <v>160</v>
      </c>
      <c r="B1014">
        <v>33</v>
      </c>
    </row>
    <row r="1015" spans="1:2" x14ac:dyDescent="0.25">
      <c r="A1015">
        <v>246</v>
      </c>
      <c r="B1015">
        <v>2</v>
      </c>
    </row>
    <row r="1016" spans="1:2" x14ac:dyDescent="0.25">
      <c r="A1016">
        <v>55</v>
      </c>
      <c r="B1016">
        <v>6</v>
      </c>
    </row>
    <row r="1017" spans="1:2" x14ac:dyDescent="0.25">
      <c r="A1017">
        <v>23</v>
      </c>
      <c r="B1017">
        <v>2</v>
      </c>
    </row>
    <row r="1018" spans="1:2" x14ac:dyDescent="0.25">
      <c r="A1018">
        <v>72</v>
      </c>
      <c r="B1018">
        <v>0</v>
      </c>
    </row>
    <row r="1019" spans="1:2" x14ac:dyDescent="0.25">
      <c r="A1019">
        <v>22</v>
      </c>
      <c r="B1019">
        <v>4</v>
      </c>
    </row>
    <row r="1020" spans="1:2" x14ac:dyDescent="0.25">
      <c r="A1020">
        <v>14</v>
      </c>
      <c r="B1020">
        <v>1</v>
      </c>
    </row>
    <row r="1021" spans="1:2" x14ac:dyDescent="0.25">
      <c r="A1021">
        <v>38</v>
      </c>
      <c r="B1021">
        <v>3</v>
      </c>
    </row>
    <row r="1022" spans="1:2" x14ac:dyDescent="0.25">
      <c r="A1022">
        <v>32</v>
      </c>
      <c r="B1022">
        <v>4</v>
      </c>
    </row>
    <row r="1023" spans="1:2" x14ac:dyDescent="0.25">
      <c r="A1023">
        <v>63</v>
      </c>
      <c r="B1023">
        <v>0</v>
      </c>
    </row>
    <row r="1024" spans="1:2" x14ac:dyDescent="0.25">
      <c r="A1024">
        <v>27</v>
      </c>
      <c r="B1024">
        <v>4</v>
      </c>
    </row>
    <row r="1025" spans="1:2" x14ac:dyDescent="0.25">
      <c r="A1025">
        <v>44</v>
      </c>
      <c r="B1025">
        <v>3</v>
      </c>
    </row>
    <row r="1026" spans="1:2" x14ac:dyDescent="0.25">
      <c r="A1026">
        <v>38</v>
      </c>
      <c r="B1026">
        <v>34</v>
      </c>
    </row>
    <row r="1027" spans="1:2" x14ac:dyDescent="0.25">
      <c r="A1027">
        <v>115</v>
      </c>
      <c r="B1027">
        <v>2</v>
      </c>
    </row>
    <row r="1028" spans="1:2" x14ac:dyDescent="0.25">
      <c r="A1028">
        <v>37</v>
      </c>
      <c r="B1028">
        <v>33</v>
      </c>
    </row>
    <row r="1029" spans="1:2" x14ac:dyDescent="0.25">
      <c r="A1029">
        <v>99</v>
      </c>
      <c r="B1029">
        <v>0</v>
      </c>
    </row>
    <row r="1030" spans="1:2" x14ac:dyDescent="0.25">
      <c r="A1030">
        <v>44</v>
      </c>
      <c r="B1030">
        <v>0</v>
      </c>
    </row>
    <row r="1031" spans="1:2" x14ac:dyDescent="0.25">
      <c r="A1031">
        <v>58</v>
      </c>
      <c r="B1031">
        <v>1</v>
      </c>
    </row>
    <row r="1032" spans="1:2" x14ac:dyDescent="0.25">
      <c r="A1032">
        <v>191</v>
      </c>
      <c r="B1032">
        <v>13</v>
      </c>
    </row>
    <row r="1033" spans="1:2" x14ac:dyDescent="0.25">
      <c r="A1033">
        <v>40</v>
      </c>
      <c r="B1033">
        <v>2</v>
      </c>
    </row>
    <row r="1034" spans="1:2" x14ac:dyDescent="0.25">
      <c r="A1034">
        <v>38</v>
      </c>
      <c r="B1034">
        <v>36</v>
      </c>
    </row>
    <row r="1035" spans="1:2" x14ac:dyDescent="0.25">
      <c r="A1035">
        <v>39</v>
      </c>
      <c r="B1035">
        <v>1</v>
      </c>
    </row>
    <row r="1036" spans="1:2" x14ac:dyDescent="0.25">
      <c r="A1036">
        <v>11</v>
      </c>
      <c r="B1036">
        <v>15</v>
      </c>
    </row>
    <row r="1037" spans="1:2" x14ac:dyDescent="0.25">
      <c r="A1037">
        <v>107</v>
      </c>
      <c r="B1037">
        <v>1</v>
      </c>
    </row>
    <row r="1038" spans="1:2" x14ac:dyDescent="0.25">
      <c r="A1038">
        <v>147</v>
      </c>
      <c r="B1038">
        <v>0</v>
      </c>
    </row>
    <row r="1039" spans="1:2" x14ac:dyDescent="0.25">
      <c r="A1039">
        <v>36</v>
      </c>
      <c r="B1039">
        <v>1</v>
      </c>
    </row>
    <row r="1040" spans="1:2" x14ac:dyDescent="0.25">
      <c r="A1040">
        <v>92</v>
      </c>
      <c r="B1040">
        <v>0</v>
      </c>
    </row>
    <row r="1041" spans="1:2" x14ac:dyDescent="0.25">
      <c r="A1041">
        <v>35</v>
      </c>
      <c r="B1041">
        <v>0</v>
      </c>
    </row>
    <row r="1042" spans="1:2" x14ac:dyDescent="0.25">
      <c r="A1042">
        <v>17</v>
      </c>
      <c r="B1042">
        <v>1</v>
      </c>
    </row>
    <row r="1043" spans="1:2" x14ac:dyDescent="0.25">
      <c r="A1043">
        <v>22</v>
      </c>
      <c r="B1043">
        <v>39</v>
      </c>
    </row>
    <row r="1044" spans="1:2" x14ac:dyDescent="0.25">
      <c r="A1044">
        <v>69</v>
      </c>
      <c r="B1044">
        <v>0</v>
      </c>
    </row>
    <row r="1045" spans="1:2" x14ac:dyDescent="0.25">
      <c r="A1045">
        <v>13</v>
      </c>
      <c r="B1045">
        <v>0</v>
      </c>
    </row>
    <row r="1046" spans="1:2" x14ac:dyDescent="0.25">
      <c r="A1046">
        <v>58</v>
      </c>
      <c r="B1046">
        <v>3</v>
      </c>
    </row>
    <row r="1047" spans="1:2" x14ac:dyDescent="0.25">
      <c r="A1047">
        <v>44</v>
      </c>
      <c r="B1047">
        <v>1</v>
      </c>
    </row>
    <row r="1048" spans="1:2" x14ac:dyDescent="0.25">
      <c r="A1048">
        <v>83</v>
      </c>
      <c r="B1048">
        <v>13</v>
      </c>
    </row>
    <row r="1049" spans="1:2" x14ac:dyDescent="0.25">
      <c r="A1049">
        <v>117</v>
      </c>
      <c r="B1049">
        <v>0</v>
      </c>
    </row>
    <row r="1050" spans="1:2" x14ac:dyDescent="0.25">
      <c r="A1050">
        <v>32</v>
      </c>
      <c r="B1050">
        <v>6</v>
      </c>
    </row>
    <row r="1051" spans="1:2" x14ac:dyDescent="0.25">
      <c r="A1051">
        <v>8</v>
      </c>
      <c r="B1051">
        <v>0</v>
      </c>
    </row>
    <row r="1052" spans="1:2" x14ac:dyDescent="0.25">
      <c r="A1052">
        <v>340</v>
      </c>
      <c r="B1052">
        <v>14</v>
      </c>
    </row>
    <row r="1053" spans="1:2" x14ac:dyDescent="0.25">
      <c r="A1053">
        <v>7</v>
      </c>
      <c r="B1053">
        <v>5</v>
      </c>
    </row>
    <row r="1054" spans="1:2" x14ac:dyDescent="0.25">
      <c r="A1054">
        <v>19</v>
      </c>
      <c r="B1054">
        <v>6</v>
      </c>
    </row>
    <row r="1055" spans="1:2" x14ac:dyDescent="0.25">
      <c r="A1055">
        <v>47</v>
      </c>
      <c r="B1055">
        <v>15</v>
      </c>
    </row>
    <row r="1056" spans="1:2" x14ac:dyDescent="0.25">
      <c r="A1056">
        <v>13</v>
      </c>
      <c r="B1056">
        <v>0</v>
      </c>
    </row>
    <row r="1057" spans="1:2" x14ac:dyDescent="0.25">
      <c r="A1057">
        <v>90</v>
      </c>
      <c r="B1057">
        <v>1</v>
      </c>
    </row>
    <row r="1058" spans="1:2" x14ac:dyDescent="0.25">
      <c r="A1058">
        <v>63</v>
      </c>
      <c r="B1058">
        <v>9</v>
      </c>
    </row>
    <row r="1059" spans="1:2" x14ac:dyDescent="0.25">
      <c r="A1059">
        <v>26</v>
      </c>
      <c r="B1059">
        <v>3</v>
      </c>
    </row>
    <row r="1060" spans="1:2" x14ac:dyDescent="0.25">
      <c r="A1060">
        <v>71</v>
      </c>
      <c r="B1060">
        <v>3</v>
      </c>
    </row>
    <row r="1061" spans="1:2" x14ac:dyDescent="0.25">
      <c r="A1061">
        <v>38</v>
      </c>
      <c r="B1061">
        <v>1</v>
      </c>
    </row>
    <row r="1062" spans="1:2" x14ac:dyDescent="0.25">
      <c r="A1062">
        <v>859</v>
      </c>
      <c r="B1062">
        <v>3</v>
      </c>
    </row>
    <row r="1063" spans="1:2" x14ac:dyDescent="0.25">
      <c r="A1063">
        <v>21</v>
      </c>
      <c r="B1063">
        <v>0</v>
      </c>
    </row>
    <row r="1064" spans="1:2" x14ac:dyDescent="0.25">
      <c r="A1064">
        <v>78</v>
      </c>
      <c r="B1064">
        <v>2</v>
      </c>
    </row>
    <row r="1065" spans="1:2" x14ac:dyDescent="0.25">
      <c r="A1065">
        <v>53</v>
      </c>
      <c r="B1065">
        <v>10</v>
      </c>
    </row>
    <row r="1066" spans="1:2" x14ac:dyDescent="0.25">
      <c r="A1066">
        <v>356</v>
      </c>
      <c r="B1066">
        <v>60</v>
      </c>
    </row>
    <row r="1067" spans="1:2" x14ac:dyDescent="0.25">
      <c r="A1067">
        <v>279</v>
      </c>
      <c r="B1067">
        <v>5</v>
      </c>
    </row>
    <row r="1068" spans="1:2" x14ac:dyDescent="0.25">
      <c r="A1068">
        <v>266</v>
      </c>
      <c r="B1068">
        <v>9</v>
      </c>
    </row>
    <row r="1069" spans="1:2" x14ac:dyDescent="0.25">
      <c r="A1069">
        <v>623</v>
      </c>
      <c r="B1069">
        <v>13</v>
      </c>
    </row>
    <row r="1070" spans="1:2" x14ac:dyDescent="0.25">
      <c r="A1070">
        <v>392</v>
      </c>
      <c r="B1070">
        <v>0</v>
      </c>
    </row>
    <row r="1071" spans="1:2" x14ac:dyDescent="0.25">
      <c r="A1071">
        <v>3562</v>
      </c>
      <c r="B1071">
        <v>8</v>
      </c>
    </row>
    <row r="1072" spans="1:2" x14ac:dyDescent="0.25">
      <c r="A1072">
        <v>514</v>
      </c>
      <c r="B1072">
        <v>3</v>
      </c>
    </row>
    <row r="1073" spans="1:2" x14ac:dyDescent="0.25">
      <c r="A1073">
        <v>88</v>
      </c>
      <c r="B1073">
        <v>3</v>
      </c>
    </row>
    <row r="1074" spans="1:2" x14ac:dyDescent="0.25">
      <c r="A1074">
        <v>537</v>
      </c>
      <c r="B1074">
        <v>0</v>
      </c>
    </row>
    <row r="1075" spans="1:2" x14ac:dyDescent="0.25">
      <c r="A1075">
        <v>25</v>
      </c>
      <c r="B1075">
        <v>6</v>
      </c>
    </row>
    <row r="1076" spans="1:2" x14ac:dyDescent="0.25">
      <c r="A1076">
        <v>3238</v>
      </c>
      <c r="B1076">
        <v>4</v>
      </c>
    </row>
    <row r="1077" spans="1:2" x14ac:dyDescent="0.25">
      <c r="A1077">
        <v>897</v>
      </c>
      <c r="B1077">
        <v>1</v>
      </c>
    </row>
    <row r="1078" spans="1:2" x14ac:dyDescent="0.25">
      <c r="A1078">
        <v>878</v>
      </c>
      <c r="B1078">
        <v>29</v>
      </c>
    </row>
    <row r="1079" spans="1:2" x14ac:dyDescent="0.25">
      <c r="A1079">
        <v>115</v>
      </c>
      <c r="B1079">
        <v>0</v>
      </c>
    </row>
    <row r="1080" spans="1:2" x14ac:dyDescent="0.25">
      <c r="A1080">
        <v>234</v>
      </c>
      <c r="B1080">
        <v>4</v>
      </c>
    </row>
    <row r="1081" spans="1:2" x14ac:dyDescent="0.25">
      <c r="A1081">
        <v>4330</v>
      </c>
      <c r="B1081">
        <v>5</v>
      </c>
    </row>
    <row r="1082" spans="1:2" x14ac:dyDescent="0.25">
      <c r="A1082">
        <v>651</v>
      </c>
      <c r="B1082">
        <v>4</v>
      </c>
    </row>
    <row r="1083" spans="1:2" x14ac:dyDescent="0.25">
      <c r="A1083">
        <v>251</v>
      </c>
      <c r="B1083">
        <v>5</v>
      </c>
    </row>
    <row r="1084" spans="1:2" x14ac:dyDescent="0.25">
      <c r="A1084">
        <v>263</v>
      </c>
      <c r="B1084">
        <v>1</v>
      </c>
    </row>
    <row r="1085" spans="1:2" x14ac:dyDescent="0.25">
      <c r="A1085">
        <v>28</v>
      </c>
      <c r="B1085">
        <v>1</v>
      </c>
    </row>
    <row r="1086" spans="1:2" x14ac:dyDescent="0.25">
      <c r="A1086">
        <v>721</v>
      </c>
      <c r="B1086">
        <v>0</v>
      </c>
    </row>
    <row r="1087" spans="1:2" x14ac:dyDescent="0.25">
      <c r="A1087">
        <v>50</v>
      </c>
      <c r="B1087">
        <v>14</v>
      </c>
    </row>
    <row r="1088" spans="1:2" x14ac:dyDescent="0.25">
      <c r="A1088">
        <v>73</v>
      </c>
      <c r="B1088">
        <v>3</v>
      </c>
    </row>
    <row r="1089" spans="1:2" x14ac:dyDescent="0.25">
      <c r="A1089">
        <v>27</v>
      </c>
      <c r="B1089">
        <v>10</v>
      </c>
    </row>
    <row r="1090" spans="1:2" x14ac:dyDescent="0.25">
      <c r="A1090">
        <v>34</v>
      </c>
      <c r="B1090">
        <v>17</v>
      </c>
    </row>
    <row r="1091" spans="1:2" x14ac:dyDescent="0.25">
      <c r="A1091">
        <v>7</v>
      </c>
      <c r="B1091">
        <v>2</v>
      </c>
    </row>
    <row r="1092" spans="1:2" x14ac:dyDescent="0.25">
      <c r="A1092">
        <v>24</v>
      </c>
      <c r="B1092">
        <v>0</v>
      </c>
    </row>
    <row r="1093" spans="1:2" x14ac:dyDescent="0.25">
      <c r="A1093">
        <v>15</v>
      </c>
      <c r="B1093">
        <v>4</v>
      </c>
    </row>
    <row r="1094" spans="1:2" x14ac:dyDescent="0.25">
      <c r="A1094">
        <v>72</v>
      </c>
      <c r="B1094">
        <v>12</v>
      </c>
    </row>
    <row r="1095" spans="1:2" x14ac:dyDescent="0.25">
      <c r="A1095">
        <v>120</v>
      </c>
      <c r="B1095">
        <v>3</v>
      </c>
    </row>
    <row r="1096" spans="1:2" x14ac:dyDescent="0.25">
      <c r="A1096">
        <v>123</v>
      </c>
      <c r="B1096">
        <v>12</v>
      </c>
    </row>
    <row r="1097" spans="1:2" x14ac:dyDescent="0.25">
      <c r="A1097">
        <v>1</v>
      </c>
      <c r="B1097">
        <v>0</v>
      </c>
    </row>
    <row r="1098" spans="1:2" x14ac:dyDescent="0.25">
      <c r="A1098">
        <v>24</v>
      </c>
      <c r="B1098">
        <v>7</v>
      </c>
    </row>
    <row r="1099" spans="1:2" x14ac:dyDescent="0.25">
      <c r="A1099">
        <v>33</v>
      </c>
      <c r="B1099">
        <v>2</v>
      </c>
    </row>
    <row r="1100" spans="1:2" x14ac:dyDescent="0.25">
      <c r="A1100">
        <v>14</v>
      </c>
      <c r="B1100">
        <v>1</v>
      </c>
    </row>
    <row r="1101" spans="1:2" x14ac:dyDescent="0.25">
      <c r="A1101">
        <v>9</v>
      </c>
      <c r="B1101">
        <v>4</v>
      </c>
    </row>
    <row r="1102" spans="1:2" x14ac:dyDescent="0.25">
      <c r="A1102">
        <v>76</v>
      </c>
      <c r="B1102">
        <v>4</v>
      </c>
    </row>
    <row r="1103" spans="1:2" x14ac:dyDescent="0.25">
      <c r="A1103">
        <v>19</v>
      </c>
      <c r="B1103">
        <v>17</v>
      </c>
    </row>
    <row r="1104" spans="1:2" x14ac:dyDescent="0.25">
      <c r="A1104">
        <v>69</v>
      </c>
      <c r="B1104">
        <v>7</v>
      </c>
    </row>
    <row r="1105" spans="1:2" x14ac:dyDescent="0.25">
      <c r="A1105">
        <v>218</v>
      </c>
      <c r="B1105">
        <v>2</v>
      </c>
    </row>
    <row r="1106" spans="1:2" x14ac:dyDescent="0.25">
      <c r="A1106">
        <v>30</v>
      </c>
      <c r="B1106">
        <v>5</v>
      </c>
    </row>
    <row r="1107" spans="1:2" x14ac:dyDescent="0.25">
      <c r="A1107">
        <v>100</v>
      </c>
      <c r="B1107">
        <v>1</v>
      </c>
    </row>
    <row r="1108" spans="1:2" x14ac:dyDescent="0.25">
      <c r="A1108">
        <v>296</v>
      </c>
      <c r="B1108">
        <v>1</v>
      </c>
    </row>
    <row r="1109" spans="1:2" x14ac:dyDescent="0.25">
      <c r="A1109">
        <v>1204</v>
      </c>
      <c r="B1109">
        <v>14</v>
      </c>
    </row>
    <row r="1110" spans="1:2" x14ac:dyDescent="0.25">
      <c r="A1110">
        <v>321</v>
      </c>
      <c r="B1110">
        <v>26</v>
      </c>
    </row>
    <row r="1111" spans="1:2" x14ac:dyDescent="0.25">
      <c r="A1111">
        <v>301</v>
      </c>
      <c r="B1111">
        <v>2</v>
      </c>
    </row>
    <row r="1112" spans="1:2" x14ac:dyDescent="0.25">
      <c r="A1112">
        <v>144</v>
      </c>
      <c r="B1112">
        <v>1</v>
      </c>
    </row>
    <row r="1113" spans="1:2" x14ac:dyDescent="0.25">
      <c r="A1113">
        <v>539</v>
      </c>
      <c r="B1113">
        <v>3</v>
      </c>
    </row>
    <row r="1114" spans="1:2" x14ac:dyDescent="0.25">
      <c r="A1114">
        <v>498</v>
      </c>
      <c r="B1114">
        <v>7</v>
      </c>
    </row>
    <row r="1115" spans="1:2" x14ac:dyDescent="0.25">
      <c r="A1115">
        <v>1113</v>
      </c>
      <c r="B1115">
        <v>9</v>
      </c>
    </row>
    <row r="1116" spans="1:2" x14ac:dyDescent="0.25">
      <c r="A1116">
        <v>988</v>
      </c>
      <c r="B1116">
        <v>20</v>
      </c>
    </row>
    <row r="1117" spans="1:2" x14ac:dyDescent="0.25">
      <c r="A1117">
        <v>391</v>
      </c>
      <c r="B1117">
        <v>6</v>
      </c>
    </row>
    <row r="1118" spans="1:2" x14ac:dyDescent="0.25">
      <c r="A1118">
        <v>28</v>
      </c>
      <c r="B1118">
        <v>13</v>
      </c>
    </row>
    <row r="1119" spans="1:2" x14ac:dyDescent="0.25">
      <c r="A1119">
        <v>147</v>
      </c>
      <c r="B1119">
        <v>1</v>
      </c>
    </row>
    <row r="1120" spans="1:2" x14ac:dyDescent="0.25">
      <c r="A1120">
        <v>680</v>
      </c>
      <c r="B1120">
        <v>202</v>
      </c>
    </row>
    <row r="1121" spans="1:2" x14ac:dyDescent="0.25">
      <c r="A1121">
        <v>983</v>
      </c>
      <c r="B1121">
        <v>0</v>
      </c>
    </row>
    <row r="1122" spans="1:2" x14ac:dyDescent="0.25">
      <c r="A1122">
        <v>79</v>
      </c>
      <c r="B1122">
        <v>1</v>
      </c>
    </row>
    <row r="1123" spans="1:2" x14ac:dyDescent="0.25">
      <c r="A1123">
        <v>426</v>
      </c>
      <c r="B1123">
        <v>0</v>
      </c>
    </row>
    <row r="1124" spans="1:2" x14ac:dyDescent="0.25">
      <c r="A1124">
        <v>96</v>
      </c>
      <c r="B1124">
        <v>2</v>
      </c>
    </row>
    <row r="1125" spans="1:2" x14ac:dyDescent="0.25">
      <c r="A1125">
        <v>163</v>
      </c>
      <c r="B1125">
        <v>13</v>
      </c>
    </row>
    <row r="1126" spans="1:2" x14ac:dyDescent="0.25">
      <c r="A1126">
        <v>2525</v>
      </c>
      <c r="B1126">
        <v>9</v>
      </c>
    </row>
    <row r="1127" spans="1:2" x14ac:dyDescent="0.25">
      <c r="A1127">
        <v>2035</v>
      </c>
      <c r="B1127">
        <v>2</v>
      </c>
    </row>
    <row r="1128" spans="1:2" x14ac:dyDescent="0.25">
      <c r="A1128">
        <v>290</v>
      </c>
      <c r="B1128">
        <v>0</v>
      </c>
    </row>
    <row r="1129" spans="1:2" x14ac:dyDescent="0.25">
      <c r="A1129">
        <v>1980</v>
      </c>
      <c r="B1129">
        <v>35</v>
      </c>
    </row>
    <row r="1130" spans="1:2" x14ac:dyDescent="0.25">
      <c r="A1130">
        <v>57</v>
      </c>
      <c r="B1130">
        <v>2</v>
      </c>
    </row>
    <row r="1131" spans="1:2" x14ac:dyDescent="0.25">
      <c r="A1131">
        <v>380</v>
      </c>
      <c r="B1131">
        <v>3</v>
      </c>
    </row>
    <row r="1132" spans="1:2" x14ac:dyDescent="0.25">
      <c r="A1132">
        <v>128</v>
      </c>
      <c r="B1132">
        <v>0</v>
      </c>
    </row>
    <row r="1133" spans="1:2" x14ac:dyDescent="0.25">
      <c r="A1133">
        <v>180</v>
      </c>
      <c r="B1133">
        <v>1</v>
      </c>
    </row>
    <row r="1134" spans="1:2" x14ac:dyDescent="0.25">
      <c r="A1134">
        <v>571</v>
      </c>
      <c r="B1134">
        <v>0</v>
      </c>
    </row>
    <row r="1135" spans="1:2" x14ac:dyDescent="0.25">
      <c r="A1135">
        <v>480</v>
      </c>
      <c r="B1135">
        <v>0</v>
      </c>
    </row>
    <row r="1136" spans="1:2" x14ac:dyDescent="0.25">
      <c r="A1136">
        <v>249</v>
      </c>
      <c r="B1136">
        <v>3</v>
      </c>
    </row>
    <row r="1137" spans="1:2" x14ac:dyDescent="0.25">
      <c r="A1137">
        <v>84</v>
      </c>
      <c r="B1137">
        <v>11</v>
      </c>
    </row>
    <row r="1138" spans="1:2" x14ac:dyDescent="0.25">
      <c r="A1138">
        <v>197</v>
      </c>
      <c r="B1138">
        <v>6</v>
      </c>
    </row>
    <row r="1139" spans="1:2" x14ac:dyDescent="0.25">
      <c r="A1139">
        <v>271</v>
      </c>
      <c r="B1139">
        <v>0</v>
      </c>
    </row>
    <row r="1140" spans="1:2" x14ac:dyDescent="0.25">
      <c r="A1140">
        <v>50</v>
      </c>
      <c r="B1140">
        <v>67</v>
      </c>
    </row>
    <row r="1141" spans="1:2" x14ac:dyDescent="0.25">
      <c r="A1141">
        <v>169</v>
      </c>
      <c r="B1141">
        <v>23</v>
      </c>
    </row>
    <row r="1142" spans="1:2" x14ac:dyDescent="0.25">
      <c r="A1142">
        <v>205</v>
      </c>
      <c r="B1142">
        <v>72</v>
      </c>
    </row>
    <row r="1143" spans="1:2" x14ac:dyDescent="0.25">
      <c r="A1143">
        <v>206</v>
      </c>
      <c r="B1143">
        <v>2</v>
      </c>
    </row>
    <row r="1144" spans="1:2" x14ac:dyDescent="0.25">
      <c r="A1144">
        <v>84</v>
      </c>
      <c r="B1144">
        <v>15</v>
      </c>
    </row>
    <row r="1145" spans="1:2" x14ac:dyDescent="0.25">
      <c r="A1145">
        <v>210</v>
      </c>
      <c r="B1145">
        <v>1</v>
      </c>
    </row>
    <row r="1146" spans="1:2" x14ac:dyDescent="0.25">
      <c r="A1146">
        <v>181</v>
      </c>
      <c r="B1146">
        <v>2</v>
      </c>
    </row>
    <row r="1147" spans="1:2" x14ac:dyDescent="0.25">
      <c r="A1147">
        <v>60</v>
      </c>
      <c r="B1147">
        <v>7</v>
      </c>
    </row>
    <row r="1148" spans="1:2" x14ac:dyDescent="0.25">
      <c r="A1148">
        <v>445</v>
      </c>
      <c r="B1148">
        <v>16</v>
      </c>
    </row>
    <row r="1149" spans="1:2" x14ac:dyDescent="0.25">
      <c r="A1149">
        <v>17</v>
      </c>
      <c r="B1149">
        <v>117</v>
      </c>
    </row>
    <row r="1150" spans="1:2" x14ac:dyDescent="0.25">
      <c r="A1150">
        <v>194</v>
      </c>
      <c r="B1150">
        <v>2</v>
      </c>
    </row>
    <row r="1151" spans="1:2" x14ac:dyDescent="0.25">
      <c r="A1151">
        <v>404</v>
      </c>
      <c r="B1151">
        <v>7</v>
      </c>
    </row>
    <row r="1152" spans="1:2" x14ac:dyDescent="0.25">
      <c r="A1152">
        <v>194</v>
      </c>
      <c r="B1152">
        <v>3</v>
      </c>
    </row>
    <row r="1153" spans="1:2" x14ac:dyDescent="0.25">
      <c r="A1153">
        <v>902</v>
      </c>
      <c r="B1153">
        <v>20</v>
      </c>
    </row>
    <row r="1154" spans="1:2" x14ac:dyDescent="0.25">
      <c r="A1154">
        <v>1670</v>
      </c>
      <c r="B1154">
        <v>50</v>
      </c>
    </row>
    <row r="1155" spans="1:2" x14ac:dyDescent="0.25">
      <c r="A1155">
        <v>1328</v>
      </c>
      <c r="B1155">
        <v>2</v>
      </c>
    </row>
    <row r="1156" spans="1:2" x14ac:dyDescent="0.25">
      <c r="A1156">
        <v>944</v>
      </c>
      <c r="B1156">
        <v>3</v>
      </c>
    </row>
    <row r="1157" spans="1:2" x14ac:dyDescent="0.25">
      <c r="A1157">
        <v>147</v>
      </c>
      <c r="B1157">
        <v>27</v>
      </c>
    </row>
    <row r="1158" spans="1:2" x14ac:dyDescent="0.25">
      <c r="A1158">
        <v>99</v>
      </c>
      <c r="B1158">
        <v>7</v>
      </c>
    </row>
    <row r="1159" spans="1:2" x14ac:dyDescent="0.25">
      <c r="A1159">
        <v>79</v>
      </c>
      <c r="B1159">
        <v>5</v>
      </c>
    </row>
    <row r="1160" spans="1:2" x14ac:dyDescent="0.25">
      <c r="A1160">
        <v>75</v>
      </c>
      <c r="B1160">
        <v>0</v>
      </c>
    </row>
    <row r="1161" spans="1:2" x14ac:dyDescent="0.25">
      <c r="A1161">
        <v>207</v>
      </c>
      <c r="B1161">
        <v>3</v>
      </c>
    </row>
    <row r="1162" spans="1:2" x14ac:dyDescent="0.25">
      <c r="A1162">
        <v>102</v>
      </c>
      <c r="B1162">
        <v>6</v>
      </c>
    </row>
    <row r="1163" spans="1:2" x14ac:dyDescent="0.25">
      <c r="A1163">
        <v>32</v>
      </c>
      <c r="B1163">
        <v>9</v>
      </c>
    </row>
    <row r="1164" spans="1:2" x14ac:dyDescent="0.25">
      <c r="A1164">
        <v>480</v>
      </c>
      <c r="B1164">
        <v>3</v>
      </c>
    </row>
    <row r="1165" spans="1:2" x14ac:dyDescent="0.25">
      <c r="A1165">
        <v>11</v>
      </c>
      <c r="B1165">
        <v>2</v>
      </c>
    </row>
    <row r="1166" spans="1:2" x14ac:dyDescent="0.25">
      <c r="A1166">
        <v>12</v>
      </c>
      <c r="B1166">
        <v>3</v>
      </c>
    </row>
    <row r="1167" spans="1:2" x14ac:dyDescent="0.25">
      <c r="A1167">
        <v>48</v>
      </c>
      <c r="B1167">
        <v>45</v>
      </c>
    </row>
    <row r="1168" spans="1:2" x14ac:dyDescent="0.25">
      <c r="A1168">
        <v>59</v>
      </c>
      <c r="B1168">
        <v>9</v>
      </c>
    </row>
    <row r="1169" spans="1:2" x14ac:dyDescent="0.25">
      <c r="A1169">
        <v>79</v>
      </c>
      <c r="B1169">
        <v>9</v>
      </c>
    </row>
    <row r="1170" spans="1:2" x14ac:dyDescent="0.25">
      <c r="A1170">
        <v>14</v>
      </c>
      <c r="B1170">
        <v>21</v>
      </c>
    </row>
    <row r="1171" spans="1:2" x14ac:dyDescent="0.25">
      <c r="A1171">
        <v>106</v>
      </c>
      <c r="B1171">
        <v>17</v>
      </c>
    </row>
    <row r="1172" spans="1:2" x14ac:dyDescent="0.25">
      <c r="A1172">
        <v>25</v>
      </c>
      <c r="B1172">
        <v>1</v>
      </c>
    </row>
    <row r="1173" spans="1:2" x14ac:dyDescent="0.25">
      <c r="A1173">
        <v>25</v>
      </c>
      <c r="B1173">
        <v>1</v>
      </c>
    </row>
    <row r="1174" spans="1:2" x14ac:dyDescent="0.25">
      <c r="A1174">
        <v>29</v>
      </c>
      <c r="B1174">
        <v>14</v>
      </c>
    </row>
    <row r="1175" spans="1:2" x14ac:dyDescent="0.25">
      <c r="A1175">
        <v>43</v>
      </c>
      <c r="B1175">
        <v>42</v>
      </c>
    </row>
    <row r="1176" spans="1:2" x14ac:dyDescent="0.25">
      <c r="A1176">
        <v>46</v>
      </c>
      <c r="B1176">
        <v>27</v>
      </c>
    </row>
    <row r="1177" spans="1:2" x14ac:dyDescent="0.25">
      <c r="A1177">
        <v>27</v>
      </c>
      <c r="B1177">
        <v>5</v>
      </c>
    </row>
    <row r="1178" spans="1:2" x14ac:dyDescent="0.25">
      <c r="A1178">
        <v>112</v>
      </c>
      <c r="B1178">
        <v>13</v>
      </c>
    </row>
    <row r="1179" spans="1:2" x14ac:dyDescent="0.25">
      <c r="A1179">
        <v>34</v>
      </c>
      <c r="B1179">
        <v>12</v>
      </c>
    </row>
    <row r="1180" spans="1:2" x14ac:dyDescent="0.25">
      <c r="A1180">
        <v>145</v>
      </c>
      <c r="B1180">
        <v>90</v>
      </c>
    </row>
    <row r="1181" spans="1:2" x14ac:dyDescent="0.25">
      <c r="A1181">
        <v>19</v>
      </c>
      <c r="B1181">
        <v>2</v>
      </c>
    </row>
    <row r="1182" spans="1:2" x14ac:dyDescent="0.25">
      <c r="A1182">
        <v>288</v>
      </c>
      <c r="B1182">
        <v>5</v>
      </c>
    </row>
    <row r="1183" spans="1:2" x14ac:dyDescent="0.25">
      <c r="A1183">
        <v>14</v>
      </c>
      <c r="B1183">
        <v>31</v>
      </c>
    </row>
    <row r="1184" spans="1:2" x14ac:dyDescent="0.25">
      <c r="A1184">
        <v>7</v>
      </c>
      <c r="B1184">
        <v>4</v>
      </c>
    </row>
    <row r="1185" spans="1:2" x14ac:dyDescent="0.25">
      <c r="A1185">
        <v>211</v>
      </c>
      <c r="B1185">
        <v>29</v>
      </c>
    </row>
    <row r="1186" spans="1:2" x14ac:dyDescent="0.25">
      <c r="A1186">
        <v>85</v>
      </c>
      <c r="B1186">
        <v>2</v>
      </c>
    </row>
    <row r="1187" spans="1:2" x14ac:dyDescent="0.25">
      <c r="A1187">
        <v>103</v>
      </c>
      <c r="B1187">
        <v>114</v>
      </c>
    </row>
    <row r="1188" spans="1:2" x14ac:dyDescent="0.25">
      <c r="A1188">
        <v>113</v>
      </c>
      <c r="B1188">
        <v>1</v>
      </c>
    </row>
    <row r="1189" spans="1:2" x14ac:dyDescent="0.25">
      <c r="A1189">
        <v>167</v>
      </c>
      <c r="B1189">
        <v>76</v>
      </c>
    </row>
    <row r="1190" spans="1:2" x14ac:dyDescent="0.25">
      <c r="A1190">
        <v>73</v>
      </c>
      <c r="B1190">
        <v>9</v>
      </c>
    </row>
    <row r="1191" spans="1:2" x14ac:dyDescent="0.25">
      <c r="A1191">
        <v>75</v>
      </c>
      <c r="B1191">
        <v>37</v>
      </c>
    </row>
    <row r="1192" spans="1:2" x14ac:dyDescent="0.25">
      <c r="A1192">
        <v>614</v>
      </c>
      <c r="B1192">
        <v>0</v>
      </c>
    </row>
    <row r="1193" spans="1:2" x14ac:dyDescent="0.25">
      <c r="A1193">
        <v>107</v>
      </c>
      <c r="B1193">
        <v>1</v>
      </c>
    </row>
    <row r="1194" spans="1:2" x14ac:dyDescent="0.25">
      <c r="A1194">
        <v>1224</v>
      </c>
      <c r="B1194">
        <v>10</v>
      </c>
    </row>
    <row r="1195" spans="1:2" x14ac:dyDescent="0.25">
      <c r="A1195">
        <v>104</v>
      </c>
      <c r="B1195">
        <v>1</v>
      </c>
    </row>
    <row r="1196" spans="1:2" x14ac:dyDescent="0.25">
      <c r="A1196">
        <v>79</v>
      </c>
      <c r="B1196">
        <v>2</v>
      </c>
    </row>
    <row r="1197" spans="1:2" x14ac:dyDescent="0.25">
      <c r="A1197">
        <v>157</v>
      </c>
      <c r="B1197">
        <v>1</v>
      </c>
    </row>
    <row r="1198" spans="1:2" x14ac:dyDescent="0.25">
      <c r="A1198">
        <v>50</v>
      </c>
      <c r="B1198">
        <v>10</v>
      </c>
    </row>
    <row r="1199" spans="1:2" x14ac:dyDescent="0.25">
      <c r="A1199">
        <v>64</v>
      </c>
      <c r="B1199">
        <v>9</v>
      </c>
    </row>
    <row r="1200" spans="1:2" x14ac:dyDescent="0.25">
      <c r="A1200">
        <v>200</v>
      </c>
      <c r="B1200">
        <v>19</v>
      </c>
    </row>
    <row r="1201" spans="1:2" x14ac:dyDescent="0.25">
      <c r="A1201">
        <v>22</v>
      </c>
      <c r="B1201">
        <v>0</v>
      </c>
    </row>
    <row r="1202" spans="1:2" x14ac:dyDescent="0.25">
      <c r="A1202">
        <v>163</v>
      </c>
      <c r="B1202">
        <v>4</v>
      </c>
    </row>
    <row r="1203" spans="1:2" x14ac:dyDescent="0.25">
      <c r="A1203">
        <v>77</v>
      </c>
      <c r="B1203">
        <v>8</v>
      </c>
    </row>
    <row r="1204" spans="1:2" x14ac:dyDescent="0.25">
      <c r="A1204">
        <v>89</v>
      </c>
      <c r="B1204">
        <v>24</v>
      </c>
    </row>
    <row r="1205" spans="1:2" x14ac:dyDescent="0.25">
      <c r="A1205">
        <v>3355</v>
      </c>
      <c r="B1205">
        <v>0</v>
      </c>
    </row>
    <row r="1206" spans="1:2" x14ac:dyDescent="0.25">
      <c r="A1206">
        <v>537</v>
      </c>
      <c r="B1206">
        <v>39</v>
      </c>
    </row>
    <row r="1207" spans="1:2" x14ac:dyDescent="0.25">
      <c r="A1207">
        <v>125</v>
      </c>
      <c r="B1207">
        <v>6</v>
      </c>
    </row>
    <row r="1208" spans="1:2" x14ac:dyDescent="0.25">
      <c r="A1208">
        <v>163</v>
      </c>
      <c r="B1208">
        <v>4</v>
      </c>
    </row>
    <row r="1209" spans="1:2" x14ac:dyDescent="0.25">
      <c r="A1209">
        <v>283</v>
      </c>
      <c r="B1209">
        <v>3</v>
      </c>
    </row>
    <row r="1210" spans="1:2" x14ac:dyDescent="0.25">
      <c r="A1210">
        <v>352</v>
      </c>
      <c r="B1210">
        <v>53</v>
      </c>
    </row>
    <row r="1211" spans="1:2" x14ac:dyDescent="0.25">
      <c r="A1211">
        <v>94</v>
      </c>
      <c r="B1211">
        <v>1</v>
      </c>
    </row>
    <row r="1212" spans="1:2" x14ac:dyDescent="0.25">
      <c r="A1212">
        <v>67</v>
      </c>
      <c r="B1212">
        <v>2</v>
      </c>
    </row>
    <row r="1213" spans="1:2" x14ac:dyDescent="0.25">
      <c r="A1213">
        <v>221</v>
      </c>
      <c r="B1213">
        <v>25</v>
      </c>
    </row>
    <row r="1214" spans="1:2" x14ac:dyDescent="0.25">
      <c r="A1214">
        <v>2165</v>
      </c>
      <c r="B1214">
        <v>6</v>
      </c>
    </row>
    <row r="1215" spans="1:2" x14ac:dyDescent="0.25">
      <c r="A1215">
        <v>179</v>
      </c>
      <c r="B1215">
        <v>0</v>
      </c>
    </row>
    <row r="1216" spans="1:2" x14ac:dyDescent="0.25">
      <c r="A1216">
        <v>123</v>
      </c>
      <c r="B1216">
        <v>12</v>
      </c>
    </row>
    <row r="1217" spans="1:2" x14ac:dyDescent="0.25">
      <c r="A1217">
        <v>1104</v>
      </c>
      <c r="B1217">
        <v>0</v>
      </c>
    </row>
    <row r="1218" spans="1:2" x14ac:dyDescent="0.25">
      <c r="A1218">
        <v>403</v>
      </c>
      <c r="B1218">
        <v>36</v>
      </c>
    </row>
    <row r="1219" spans="1:2" x14ac:dyDescent="0.25">
      <c r="A1219">
        <v>109</v>
      </c>
      <c r="B1219">
        <v>0</v>
      </c>
    </row>
    <row r="1220" spans="1:2" x14ac:dyDescent="0.25">
      <c r="A1220">
        <v>372</v>
      </c>
      <c r="B1220">
        <v>2</v>
      </c>
    </row>
    <row r="1221" spans="1:2" x14ac:dyDescent="0.25">
      <c r="A1221">
        <v>311</v>
      </c>
      <c r="B1221">
        <v>1</v>
      </c>
    </row>
    <row r="1222" spans="1:2" x14ac:dyDescent="0.25">
      <c r="A1222">
        <v>61</v>
      </c>
      <c r="B1222">
        <v>59</v>
      </c>
    </row>
    <row r="1223" spans="1:2" x14ac:dyDescent="0.25">
      <c r="A1223">
        <v>115</v>
      </c>
      <c r="B1223">
        <v>1</v>
      </c>
    </row>
    <row r="1224" spans="1:2" x14ac:dyDescent="0.25">
      <c r="A1224">
        <v>111</v>
      </c>
      <c r="B1224">
        <v>31</v>
      </c>
    </row>
    <row r="1225" spans="1:2" x14ac:dyDescent="0.25">
      <c r="A1225">
        <v>337</v>
      </c>
      <c r="B1225">
        <v>18</v>
      </c>
    </row>
    <row r="1226" spans="1:2" x14ac:dyDescent="0.25">
      <c r="A1226">
        <v>9</v>
      </c>
      <c r="B1226">
        <v>10</v>
      </c>
    </row>
    <row r="1227" spans="1:2" x14ac:dyDescent="0.25">
      <c r="A1227">
        <v>120</v>
      </c>
      <c r="B1227">
        <v>0</v>
      </c>
    </row>
    <row r="1228" spans="1:2" x14ac:dyDescent="0.25">
      <c r="A1228">
        <v>102</v>
      </c>
      <c r="B1228">
        <v>14</v>
      </c>
    </row>
    <row r="1229" spans="1:2" x14ac:dyDescent="0.25">
      <c r="A1229">
        <v>186</v>
      </c>
      <c r="B1229">
        <v>2</v>
      </c>
    </row>
    <row r="1230" spans="1:2" x14ac:dyDescent="0.25">
      <c r="A1230">
        <v>15</v>
      </c>
      <c r="B1230">
        <v>1</v>
      </c>
    </row>
    <row r="1231" spans="1:2" x14ac:dyDescent="0.25">
      <c r="A1231">
        <v>67</v>
      </c>
      <c r="B1231">
        <v>3</v>
      </c>
    </row>
    <row r="1232" spans="1:2" x14ac:dyDescent="0.25">
      <c r="A1232">
        <v>130</v>
      </c>
      <c r="B1232">
        <v>0</v>
      </c>
    </row>
    <row r="1233" spans="1:2" x14ac:dyDescent="0.25">
      <c r="A1233">
        <v>16</v>
      </c>
      <c r="B1233">
        <v>2</v>
      </c>
    </row>
    <row r="1234" spans="1:2" x14ac:dyDescent="0.25">
      <c r="A1234">
        <v>67</v>
      </c>
      <c r="B1234">
        <v>0</v>
      </c>
    </row>
    <row r="1235" spans="1:2" x14ac:dyDescent="0.25">
      <c r="A1235">
        <v>124</v>
      </c>
      <c r="B1235">
        <v>12</v>
      </c>
    </row>
    <row r="1236" spans="1:2" x14ac:dyDescent="0.25">
      <c r="A1236">
        <v>80</v>
      </c>
      <c r="B1236">
        <v>1</v>
      </c>
    </row>
    <row r="1237" spans="1:2" x14ac:dyDescent="0.25">
      <c r="A1237">
        <v>282</v>
      </c>
      <c r="B1237">
        <v>8</v>
      </c>
    </row>
    <row r="1238" spans="1:2" x14ac:dyDescent="0.25">
      <c r="A1238">
        <v>68</v>
      </c>
      <c r="B1238">
        <v>2</v>
      </c>
    </row>
    <row r="1239" spans="1:2" x14ac:dyDescent="0.25">
      <c r="A1239">
        <v>86</v>
      </c>
      <c r="B1239">
        <v>31</v>
      </c>
    </row>
    <row r="1240" spans="1:2" x14ac:dyDescent="0.25">
      <c r="A1240">
        <v>115</v>
      </c>
      <c r="B1240">
        <v>5</v>
      </c>
    </row>
    <row r="1241" spans="1:2" x14ac:dyDescent="0.25">
      <c r="A1241">
        <v>75</v>
      </c>
      <c r="B1241">
        <v>1</v>
      </c>
    </row>
    <row r="1242" spans="1:2" x14ac:dyDescent="0.25">
      <c r="A1242">
        <v>43</v>
      </c>
      <c r="B1242">
        <v>12</v>
      </c>
    </row>
    <row r="1243" spans="1:2" x14ac:dyDescent="0.25">
      <c r="A1243">
        <v>48</v>
      </c>
      <c r="B1243">
        <v>4</v>
      </c>
    </row>
    <row r="1244" spans="1:2" x14ac:dyDescent="0.25">
      <c r="A1244">
        <v>52</v>
      </c>
      <c r="B1244">
        <v>0</v>
      </c>
    </row>
    <row r="1245" spans="1:2" x14ac:dyDescent="0.25">
      <c r="A1245">
        <v>43</v>
      </c>
      <c r="B1245">
        <v>7</v>
      </c>
    </row>
    <row r="1246" spans="1:2" x14ac:dyDescent="0.25">
      <c r="A1246">
        <v>58</v>
      </c>
      <c r="B1246">
        <v>2</v>
      </c>
    </row>
    <row r="1247" spans="1:2" x14ac:dyDescent="0.25">
      <c r="A1247">
        <v>47</v>
      </c>
      <c r="B1247">
        <v>1</v>
      </c>
    </row>
    <row r="1248" spans="1:2" x14ac:dyDescent="0.25">
      <c r="A1248">
        <v>36</v>
      </c>
      <c r="B1248">
        <v>4</v>
      </c>
    </row>
    <row r="1249" spans="1:2" x14ac:dyDescent="0.25">
      <c r="A1249">
        <v>17</v>
      </c>
      <c r="B1249">
        <v>6</v>
      </c>
    </row>
    <row r="1250" spans="1:2" x14ac:dyDescent="0.25">
      <c r="A1250">
        <v>104</v>
      </c>
      <c r="B1250">
        <v>8</v>
      </c>
    </row>
    <row r="1251" spans="1:2" x14ac:dyDescent="0.25">
      <c r="A1251">
        <v>47</v>
      </c>
      <c r="B1251">
        <v>14</v>
      </c>
    </row>
    <row r="1252" spans="1:2" x14ac:dyDescent="0.25">
      <c r="A1252">
        <v>38</v>
      </c>
      <c r="B1252">
        <v>0</v>
      </c>
    </row>
    <row r="1253" spans="1:2" x14ac:dyDescent="0.25">
      <c r="A1253">
        <v>81</v>
      </c>
      <c r="B1253">
        <v>4</v>
      </c>
    </row>
    <row r="1254" spans="1:2" x14ac:dyDescent="0.25">
      <c r="A1254">
        <v>55</v>
      </c>
      <c r="B1254">
        <v>0</v>
      </c>
    </row>
    <row r="1255" spans="1:2" x14ac:dyDescent="0.25">
      <c r="A1255">
        <v>41</v>
      </c>
      <c r="B1255">
        <v>0</v>
      </c>
    </row>
    <row r="1256" spans="1:2" x14ac:dyDescent="0.25">
      <c r="A1256">
        <v>79</v>
      </c>
      <c r="B1256">
        <v>1</v>
      </c>
    </row>
    <row r="1257" spans="1:2" x14ac:dyDescent="0.25">
      <c r="A1257">
        <v>16</v>
      </c>
      <c r="B1257">
        <v>1</v>
      </c>
    </row>
    <row r="1258" spans="1:2" x14ac:dyDescent="0.25">
      <c r="A1258">
        <v>8</v>
      </c>
      <c r="B1258">
        <v>1</v>
      </c>
    </row>
    <row r="1259" spans="1:2" x14ac:dyDescent="0.25">
      <c r="A1259">
        <v>95</v>
      </c>
      <c r="B1259">
        <v>1</v>
      </c>
    </row>
    <row r="1260" spans="1:2" x14ac:dyDescent="0.25">
      <c r="A1260">
        <v>25</v>
      </c>
      <c r="B1260">
        <v>4</v>
      </c>
    </row>
    <row r="1261" spans="1:2" x14ac:dyDescent="0.25">
      <c r="A1261">
        <v>19</v>
      </c>
      <c r="B1261">
        <v>0</v>
      </c>
    </row>
    <row r="1262" spans="1:2" x14ac:dyDescent="0.25">
      <c r="A1262">
        <v>90</v>
      </c>
      <c r="B1262">
        <v>0</v>
      </c>
    </row>
    <row r="1263" spans="1:2" x14ac:dyDescent="0.25">
      <c r="A1263">
        <v>41</v>
      </c>
      <c r="B1263">
        <v>2</v>
      </c>
    </row>
    <row r="1264" spans="1:2" x14ac:dyDescent="0.25">
      <c r="A1264">
        <v>30</v>
      </c>
      <c r="B1264">
        <v>24</v>
      </c>
    </row>
    <row r="1265" spans="1:2" x14ac:dyDescent="0.25">
      <c r="A1265">
        <v>38</v>
      </c>
      <c r="B1265">
        <v>1</v>
      </c>
    </row>
    <row r="1266" spans="1:2" x14ac:dyDescent="0.25">
      <c r="A1266">
        <v>65</v>
      </c>
      <c r="B1266">
        <v>2</v>
      </c>
    </row>
    <row r="1267" spans="1:2" x14ac:dyDescent="0.25">
      <c r="A1267">
        <v>75</v>
      </c>
      <c r="B1267">
        <v>1</v>
      </c>
    </row>
    <row r="1268" spans="1:2" x14ac:dyDescent="0.25">
      <c r="A1268">
        <v>16</v>
      </c>
      <c r="B1268">
        <v>37</v>
      </c>
    </row>
    <row r="1269" spans="1:2" x14ac:dyDescent="0.25">
      <c r="A1269">
        <v>10</v>
      </c>
      <c r="B1269">
        <v>5</v>
      </c>
    </row>
    <row r="1270" spans="1:2" x14ac:dyDescent="0.25">
      <c r="A1270">
        <v>27</v>
      </c>
      <c r="B1270">
        <v>4</v>
      </c>
    </row>
    <row r="1271" spans="1:2" x14ac:dyDescent="0.25">
      <c r="A1271">
        <v>259</v>
      </c>
      <c r="B1271">
        <v>16</v>
      </c>
    </row>
    <row r="1272" spans="1:2" x14ac:dyDescent="0.25">
      <c r="A1272">
        <v>39</v>
      </c>
      <c r="B1272">
        <v>9</v>
      </c>
    </row>
    <row r="1273" spans="1:2" x14ac:dyDescent="0.25">
      <c r="A1273">
        <v>42</v>
      </c>
      <c r="B1273">
        <v>0</v>
      </c>
    </row>
    <row r="1274" spans="1:2" x14ac:dyDescent="0.25">
      <c r="A1274">
        <v>10</v>
      </c>
      <c r="B1274">
        <v>40</v>
      </c>
    </row>
    <row r="1275" spans="1:2" x14ac:dyDescent="0.25">
      <c r="A1275">
        <v>56</v>
      </c>
      <c r="B1275">
        <v>0</v>
      </c>
    </row>
    <row r="1276" spans="1:2" x14ac:dyDescent="0.25">
      <c r="A1276">
        <v>20</v>
      </c>
      <c r="B1276">
        <v>2</v>
      </c>
    </row>
    <row r="1277" spans="1:2" x14ac:dyDescent="0.25">
      <c r="A1277">
        <v>170</v>
      </c>
      <c r="B1277">
        <v>1</v>
      </c>
    </row>
    <row r="1278" spans="1:2" x14ac:dyDescent="0.25">
      <c r="A1278">
        <v>29</v>
      </c>
      <c r="B1278">
        <v>9</v>
      </c>
    </row>
    <row r="1279" spans="1:2" x14ac:dyDescent="0.25">
      <c r="A1279">
        <v>132</v>
      </c>
      <c r="B1279">
        <v>34</v>
      </c>
    </row>
    <row r="1280" spans="1:2" x14ac:dyDescent="0.25">
      <c r="A1280">
        <v>27</v>
      </c>
      <c r="B1280">
        <v>23</v>
      </c>
    </row>
    <row r="1281" spans="1:2" x14ac:dyDescent="0.25">
      <c r="A1281">
        <v>26</v>
      </c>
      <c r="B1281">
        <v>19</v>
      </c>
    </row>
    <row r="1282" spans="1:2" x14ac:dyDescent="0.25">
      <c r="A1282">
        <v>43</v>
      </c>
      <c r="B1282">
        <v>50</v>
      </c>
    </row>
    <row r="1283" spans="1:2" x14ac:dyDescent="0.25">
      <c r="A1283">
        <v>80</v>
      </c>
      <c r="B1283">
        <v>12</v>
      </c>
    </row>
    <row r="1284" spans="1:2" x14ac:dyDescent="0.25">
      <c r="A1284">
        <v>33</v>
      </c>
      <c r="B1284">
        <v>8</v>
      </c>
    </row>
    <row r="1285" spans="1:2" x14ac:dyDescent="0.25">
      <c r="A1285">
        <v>71</v>
      </c>
      <c r="B1285">
        <v>9</v>
      </c>
    </row>
    <row r="1286" spans="1:2" x14ac:dyDescent="0.25">
      <c r="A1286">
        <v>81</v>
      </c>
      <c r="B1286">
        <v>43</v>
      </c>
    </row>
    <row r="1287" spans="1:2" x14ac:dyDescent="0.25">
      <c r="A1287">
        <v>76</v>
      </c>
      <c r="B1287">
        <v>28</v>
      </c>
    </row>
    <row r="1288" spans="1:2" x14ac:dyDescent="0.25">
      <c r="A1288">
        <v>48</v>
      </c>
      <c r="B1288">
        <v>4</v>
      </c>
    </row>
    <row r="1289" spans="1:2" x14ac:dyDescent="0.25">
      <c r="A1289">
        <v>61</v>
      </c>
      <c r="B1289">
        <v>24</v>
      </c>
    </row>
    <row r="1290" spans="1:2" x14ac:dyDescent="0.25">
      <c r="A1290">
        <v>60</v>
      </c>
      <c r="B1290">
        <v>2</v>
      </c>
    </row>
    <row r="1291" spans="1:2" x14ac:dyDescent="0.25">
      <c r="A1291">
        <v>136</v>
      </c>
      <c r="B1291">
        <v>2</v>
      </c>
    </row>
    <row r="1292" spans="1:2" x14ac:dyDescent="0.25">
      <c r="A1292">
        <v>14</v>
      </c>
      <c r="B1292">
        <v>20</v>
      </c>
    </row>
    <row r="1293" spans="1:2" x14ac:dyDescent="0.25">
      <c r="A1293">
        <v>78</v>
      </c>
      <c r="B1293">
        <v>1</v>
      </c>
    </row>
    <row r="1294" spans="1:2" x14ac:dyDescent="0.25">
      <c r="A1294">
        <v>4</v>
      </c>
      <c r="B1294">
        <v>1</v>
      </c>
    </row>
    <row r="1295" spans="1:2" x14ac:dyDescent="0.25">
      <c r="A1295">
        <v>11</v>
      </c>
      <c r="B1295">
        <v>4</v>
      </c>
    </row>
    <row r="1296" spans="1:2" x14ac:dyDescent="0.25">
      <c r="A1296">
        <v>185</v>
      </c>
      <c r="B1296">
        <v>1</v>
      </c>
    </row>
    <row r="1297" spans="1:2" x14ac:dyDescent="0.25">
      <c r="A1297">
        <v>59</v>
      </c>
      <c r="B1297">
        <v>1</v>
      </c>
    </row>
    <row r="1298" spans="1:2" x14ac:dyDescent="0.25">
      <c r="A1298">
        <v>27</v>
      </c>
      <c r="B1298">
        <v>13</v>
      </c>
    </row>
    <row r="1299" spans="1:2" x14ac:dyDescent="0.25">
      <c r="A1299">
        <v>63</v>
      </c>
      <c r="B1299">
        <v>1</v>
      </c>
    </row>
    <row r="1300" spans="1:2" x14ac:dyDescent="0.25">
      <c r="A1300">
        <v>13</v>
      </c>
      <c r="B1300">
        <v>1</v>
      </c>
    </row>
    <row r="1301" spans="1:2" x14ac:dyDescent="0.25">
      <c r="A1301">
        <v>13</v>
      </c>
      <c r="B1301">
        <v>0</v>
      </c>
    </row>
    <row r="1302" spans="1:2" x14ac:dyDescent="0.25">
      <c r="A1302">
        <v>57</v>
      </c>
      <c r="B1302">
        <v>3</v>
      </c>
    </row>
    <row r="1303" spans="1:2" x14ac:dyDescent="0.25">
      <c r="A1303">
        <v>61</v>
      </c>
      <c r="B1303">
        <v>14</v>
      </c>
    </row>
    <row r="1304" spans="1:2" x14ac:dyDescent="0.25">
      <c r="A1304">
        <v>65</v>
      </c>
      <c r="B1304">
        <v>2</v>
      </c>
    </row>
    <row r="1305" spans="1:2" x14ac:dyDescent="0.25">
      <c r="A1305">
        <v>134</v>
      </c>
      <c r="B1305">
        <v>5</v>
      </c>
    </row>
    <row r="1306" spans="1:2" x14ac:dyDescent="0.25">
      <c r="A1306">
        <v>37</v>
      </c>
      <c r="B1306">
        <v>14</v>
      </c>
    </row>
    <row r="1307" spans="1:2" x14ac:dyDescent="0.25">
      <c r="A1307">
        <v>37</v>
      </c>
      <c r="B1307">
        <v>9</v>
      </c>
    </row>
    <row r="1308" spans="1:2" x14ac:dyDescent="0.25">
      <c r="A1308">
        <v>150</v>
      </c>
      <c r="B1308">
        <v>8</v>
      </c>
    </row>
    <row r="1309" spans="1:2" x14ac:dyDescent="0.25">
      <c r="A1309">
        <v>56</v>
      </c>
      <c r="B1309">
        <v>7</v>
      </c>
    </row>
    <row r="1310" spans="1:2" x14ac:dyDescent="0.25">
      <c r="A1310">
        <v>18</v>
      </c>
      <c r="B1310">
        <v>0</v>
      </c>
    </row>
    <row r="1311" spans="1:2" x14ac:dyDescent="0.25">
      <c r="A1311">
        <v>60</v>
      </c>
      <c r="B1311">
        <v>84</v>
      </c>
    </row>
    <row r="1312" spans="1:2" x14ac:dyDescent="0.25">
      <c r="A1312">
        <v>67</v>
      </c>
      <c r="B1312">
        <v>11</v>
      </c>
    </row>
    <row r="1313" spans="1:2" x14ac:dyDescent="0.25">
      <c r="A1313">
        <v>35</v>
      </c>
      <c r="B1313">
        <v>1</v>
      </c>
    </row>
    <row r="1314" spans="1:2" x14ac:dyDescent="0.25">
      <c r="A1314">
        <v>34</v>
      </c>
      <c r="B1314">
        <v>4</v>
      </c>
    </row>
    <row r="1315" spans="1:2" x14ac:dyDescent="0.25">
      <c r="A1315">
        <v>36</v>
      </c>
      <c r="B1315">
        <v>10</v>
      </c>
    </row>
    <row r="1316" spans="1:2" x14ac:dyDescent="0.25">
      <c r="A1316">
        <v>18</v>
      </c>
      <c r="B1316">
        <v>16</v>
      </c>
    </row>
    <row r="1317" spans="1:2" x14ac:dyDescent="0.25">
      <c r="A1317">
        <v>25</v>
      </c>
      <c r="B1317">
        <v>2</v>
      </c>
    </row>
    <row r="1318" spans="1:2" x14ac:dyDescent="0.25">
      <c r="A1318">
        <v>21</v>
      </c>
      <c r="B1318">
        <v>5</v>
      </c>
    </row>
    <row r="1319" spans="1:2" x14ac:dyDescent="0.25">
      <c r="A1319">
        <v>151</v>
      </c>
      <c r="B1319">
        <v>1</v>
      </c>
    </row>
    <row r="1320" spans="1:2" x14ac:dyDescent="0.25">
      <c r="A1320">
        <v>489</v>
      </c>
      <c r="B1320">
        <v>31</v>
      </c>
    </row>
    <row r="1321" spans="1:2" x14ac:dyDescent="0.25">
      <c r="A1321">
        <v>50</v>
      </c>
      <c r="B1321">
        <v>0</v>
      </c>
    </row>
    <row r="1322" spans="1:2" x14ac:dyDescent="0.25">
      <c r="A1322">
        <v>321</v>
      </c>
      <c r="B1322">
        <v>2</v>
      </c>
    </row>
    <row r="1323" spans="1:2" x14ac:dyDescent="0.25">
      <c r="A1323">
        <v>1762</v>
      </c>
      <c r="B1323">
        <v>7</v>
      </c>
    </row>
    <row r="1324" spans="1:2" x14ac:dyDescent="0.25">
      <c r="A1324">
        <v>385</v>
      </c>
      <c r="B1324">
        <v>16</v>
      </c>
    </row>
    <row r="1325" spans="1:2" x14ac:dyDescent="0.25">
      <c r="A1325">
        <v>398</v>
      </c>
      <c r="B1325">
        <v>4</v>
      </c>
    </row>
    <row r="1326" spans="1:2" x14ac:dyDescent="0.25">
      <c r="A1326">
        <v>304</v>
      </c>
      <c r="B1326">
        <v>4</v>
      </c>
    </row>
    <row r="1327" spans="1:2" x14ac:dyDescent="0.25">
      <c r="A1327">
        <v>676</v>
      </c>
      <c r="B1327">
        <v>4</v>
      </c>
    </row>
    <row r="1328" spans="1:2" x14ac:dyDescent="0.25">
      <c r="A1328">
        <v>577</v>
      </c>
      <c r="B1328">
        <v>3</v>
      </c>
    </row>
    <row r="1329" spans="1:2" x14ac:dyDescent="0.25">
      <c r="A1329">
        <v>3663</v>
      </c>
      <c r="B1329">
        <v>36</v>
      </c>
    </row>
    <row r="1330" spans="1:2" x14ac:dyDescent="0.25">
      <c r="A1330">
        <v>294</v>
      </c>
      <c r="B1330">
        <v>1</v>
      </c>
    </row>
    <row r="1331" spans="1:2" x14ac:dyDescent="0.25">
      <c r="A1331">
        <v>28</v>
      </c>
      <c r="B1331">
        <v>7</v>
      </c>
    </row>
    <row r="1332" spans="1:2" x14ac:dyDescent="0.25">
      <c r="A1332">
        <v>100</v>
      </c>
      <c r="B1332">
        <v>27</v>
      </c>
    </row>
    <row r="1333" spans="1:2" x14ac:dyDescent="0.25">
      <c r="A1333">
        <v>72</v>
      </c>
      <c r="B1333">
        <v>1</v>
      </c>
    </row>
    <row r="1334" spans="1:2" x14ac:dyDescent="0.25">
      <c r="A1334">
        <v>238</v>
      </c>
      <c r="B1334">
        <v>0</v>
      </c>
    </row>
    <row r="1335" spans="1:2" x14ac:dyDescent="0.25">
      <c r="A1335">
        <v>159</v>
      </c>
      <c r="B1335">
        <v>1</v>
      </c>
    </row>
    <row r="1336" spans="1:2" x14ac:dyDescent="0.25">
      <c r="A1336">
        <v>77</v>
      </c>
      <c r="B1336">
        <v>3</v>
      </c>
    </row>
    <row r="1337" spans="1:2" x14ac:dyDescent="0.25">
      <c r="A1337">
        <v>53</v>
      </c>
      <c r="B1337">
        <v>3</v>
      </c>
    </row>
    <row r="1338" spans="1:2" x14ac:dyDescent="0.25">
      <c r="A1338">
        <v>1251</v>
      </c>
      <c r="B1338">
        <v>3</v>
      </c>
    </row>
    <row r="1339" spans="1:2" x14ac:dyDescent="0.25">
      <c r="A1339">
        <v>465</v>
      </c>
      <c r="B1339">
        <v>0</v>
      </c>
    </row>
    <row r="1340" spans="1:2" x14ac:dyDescent="0.25">
      <c r="A1340">
        <v>74</v>
      </c>
      <c r="B1340">
        <v>6</v>
      </c>
    </row>
    <row r="1341" spans="1:2" x14ac:dyDescent="0.25">
      <c r="A1341">
        <v>62</v>
      </c>
      <c r="B1341">
        <v>17</v>
      </c>
    </row>
    <row r="1342" spans="1:2" x14ac:dyDescent="0.25">
      <c r="A1342">
        <v>3468</v>
      </c>
      <c r="B1342">
        <v>40</v>
      </c>
    </row>
    <row r="1343" spans="1:2" x14ac:dyDescent="0.25">
      <c r="A1343">
        <v>52</v>
      </c>
      <c r="B1343">
        <v>3</v>
      </c>
    </row>
    <row r="1344" spans="1:2" x14ac:dyDescent="0.25">
      <c r="A1344">
        <v>50</v>
      </c>
      <c r="B1344">
        <v>1</v>
      </c>
    </row>
    <row r="1345" spans="1:2" x14ac:dyDescent="0.25">
      <c r="A1345">
        <v>45</v>
      </c>
      <c r="B1345">
        <v>2</v>
      </c>
    </row>
    <row r="1346" spans="1:2" x14ac:dyDescent="0.25">
      <c r="A1346">
        <v>21</v>
      </c>
      <c r="B1346">
        <v>7</v>
      </c>
    </row>
    <row r="1347" spans="1:2" x14ac:dyDescent="0.25">
      <c r="A1347">
        <v>100</v>
      </c>
      <c r="B1347">
        <v>14</v>
      </c>
    </row>
    <row r="1348" spans="1:2" x14ac:dyDescent="0.25">
      <c r="A1348">
        <v>81</v>
      </c>
      <c r="B1348">
        <v>0</v>
      </c>
    </row>
    <row r="1349" spans="1:2" x14ac:dyDescent="0.25">
      <c r="A1349">
        <v>286</v>
      </c>
      <c r="B1349">
        <v>0</v>
      </c>
    </row>
    <row r="1350" spans="1:2" x14ac:dyDescent="0.25">
      <c r="A1350">
        <v>42</v>
      </c>
      <c r="B1350">
        <v>1</v>
      </c>
    </row>
    <row r="1351" spans="1:2" x14ac:dyDescent="0.25">
      <c r="A1351">
        <v>199</v>
      </c>
      <c r="B1351">
        <v>12</v>
      </c>
    </row>
    <row r="1352" spans="1:2" x14ac:dyDescent="0.25">
      <c r="A1352">
        <v>25</v>
      </c>
      <c r="B1352">
        <v>12</v>
      </c>
    </row>
    <row r="1353" spans="1:2" x14ac:dyDescent="0.25">
      <c r="A1353">
        <v>84</v>
      </c>
      <c r="B1353">
        <v>23</v>
      </c>
    </row>
    <row r="1354" spans="1:2" x14ac:dyDescent="0.25">
      <c r="A1354">
        <v>50</v>
      </c>
      <c r="B1354">
        <v>0</v>
      </c>
    </row>
    <row r="1355" spans="1:2" x14ac:dyDescent="0.25">
      <c r="A1355">
        <v>26</v>
      </c>
      <c r="B1355">
        <v>10</v>
      </c>
    </row>
    <row r="1356" spans="1:2" x14ac:dyDescent="0.25">
      <c r="A1356">
        <v>14</v>
      </c>
      <c r="B1356">
        <v>5</v>
      </c>
    </row>
    <row r="1357" spans="1:2" x14ac:dyDescent="0.25">
      <c r="A1357">
        <v>49</v>
      </c>
      <c r="B1357">
        <v>1</v>
      </c>
    </row>
    <row r="1358" spans="1:2" x14ac:dyDescent="0.25">
      <c r="A1358">
        <v>69</v>
      </c>
      <c r="B1358">
        <v>2</v>
      </c>
    </row>
    <row r="1359" spans="1:2" x14ac:dyDescent="0.25">
      <c r="A1359">
        <v>60</v>
      </c>
      <c r="B1359">
        <v>2</v>
      </c>
    </row>
    <row r="1360" spans="1:2" x14ac:dyDescent="0.25">
      <c r="A1360">
        <v>80</v>
      </c>
      <c r="B1360">
        <v>0</v>
      </c>
    </row>
    <row r="1361" spans="1:2" x14ac:dyDescent="0.25">
      <c r="A1361">
        <v>56</v>
      </c>
      <c r="B1361">
        <v>13</v>
      </c>
    </row>
    <row r="1362" spans="1:2" x14ac:dyDescent="0.25">
      <c r="A1362">
        <v>104</v>
      </c>
      <c r="B1362">
        <v>0</v>
      </c>
    </row>
    <row r="1363" spans="1:2" x14ac:dyDescent="0.25">
      <c r="A1363">
        <v>46</v>
      </c>
      <c r="B1363">
        <v>1</v>
      </c>
    </row>
    <row r="1364" spans="1:2" x14ac:dyDescent="0.25">
      <c r="A1364">
        <v>206</v>
      </c>
      <c r="B1364">
        <v>5</v>
      </c>
    </row>
    <row r="1365" spans="1:2" x14ac:dyDescent="0.25">
      <c r="A1365">
        <v>18</v>
      </c>
      <c r="B1365">
        <v>2</v>
      </c>
    </row>
    <row r="1366" spans="1:2" x14ac:dyDescent="0.25">
      <c r="A1366">
        <v>28</v>
      </c>
      <c r="B1366">
        <v>0</v>
      </c>
    </row>
    <row r="1367" spans="1:2" x14ac:dyDescent="0.25">
      <c r="A1367">
        <v>11</v>
      </c>
      <c r="B1367">
        <v>32</v>
      </c>
    </row>
    <row r="1368" spans="1:2" x14ac:dyDescent="0.25">
      <c r="A1368">
        <v>263</v>
      </c>
      <c r="B1368">
        <v>1</v>
      </c>
    </row>
    <row r="1369" spans="1:2" x14ac:dyDescent="0.25">
      <c r="A1369">
        <v>394</v>
      </c>
      <c r="B1369">
        <v>1</v>
      </c>
    </row>
    <row r="1370" spans="1:2" x14ac:dyDescent="0.25">
      <c r="A1370">
        <v>1049</v>
      </c>
      <c r="B1370">
        <v>1</v>
      </c>
    </row>
    <row r="1371" spans="1:2" x14ac:dyDescent="0.25">
      <c r="A1371">
        <v>308</v>
      </c>
      <c r="B1371">
        <v>0</v>
      </c>
    </row>
    <row r="1372" spans="1:2" x14ac:dyDescent="0.25">
      <c r="A1372">
        <v>1088</v>
      </c>
      <c r="B1372">
        <v>0</v>
      </c>
    </row>
    <row r="1373" spans="1:2" x14ac:dyDescent="0.25">
      <c r="A1373">
        <v>73</v>
      </c>
      <c r="B1373">
        <v>8</v>
      </c>
    </row>
    <row r="1374" spans="1:2" x14ac:dyDescent="0.25">
      <c r="A1374">
        <v>143</v>
      </c>
      <c r="B1374">
        <v>0</v>
      </c>
    </row>
    <row r="1375" spans="1:2" x14ac:dyDescent="0.25">
      <c r="A1375">
        <v>1420</v>
      </c>
      <c r="B1375">
        <v>1</v>
      </c>
    </row>
    <row r="1376" spans="1:2" x14ac:dyDescent="0.25">
      <c r="A1376">
        <v>305</v>
      </c>
      <c r="B1376">
        <v>16</v>
      </c>
    </row>
    <row r="1377" spans="1:2" x14ac:dyDescent="0.25">
      <c r="A1377">
        <v>551</v>
      </c>
      <c r="B1377">
        <v>12</v>
      </c>
    </row>
    <row r="1378" spans="1:2" x14ac:dyDescent="0.25">
      <c r="A1378">
        <v>187</v>
      </c>
      <c r="B1378">
        <v>4</v>
      </c>
    </row>
    <row r="1379" spans="1:2" x14ac:dyDescent="0.25">
      <c r="A1379">
        <v>325</v>
      </c>
      <c r="B1379">
        <v>2</v>
      </c>
    </row>
    <row r="1380" spans="1:2" x14ac:dyDescent="0.25">
      <c r="A1380">
        <v>148</v>
      </c>
      <c r="B1380">
        <v>3</v>
      </c>
    </row>
    <row r="1381" spans="1:2" x14ac:dyDescent="0.25">
      <c r="A1381">
        <v>69</v>
      </c>
      <c r="B1381">
        <v>0</v>
      </c>
    </row>
    <row r="1382" spans="1:2" x14ac:dyDescent="0.25">
      <c r="A1382">
        <v>173</v>
      </c>
      <c r="B1382">
        <v>3</v>
      </c>
    </row>
    <row r="1383" spans="1:2" x14ac:dyDescent="0.25">
      <c r="A1383">
        <v>269</v>
      </c>
      <c r="B1383">
        <v>4</v>
      </c>
    </row>
    <row r="1384" spans="1:2" x14ac:dyDescent="0.25">
      <c r="A1384">
        <v>185</v>
      </c>
      <c r="B1384">
        <v>2</v>
      </c>
    </row>
    <row r="1385" spans="1:2" x14ac:dyDescent="0.25">
      <c r="A1385">
        <v>176</v>
      </c>
      <c r="B1385">
        <v>10</v>
      </c>
    </row>
    <row r="1386" spans="1:2" x14ac:dyDescent="0.25">
      <c r="A1386">
        <v>1019</v>
      </c>
      <c r="B1386">
        <v>11</v>
      </c>
    </row>
    <row r="1387" spans="1:2" x14ac:dyDescent="0.25">
      <c r="A1387">
        <v>113</v>
      </c>
      <c r="B1387">
        <v>6</v>
      </c>
    </row>
    <row r="1388" spans="1:2" x14ac:dyDescent="0.25">
      <c r="A1388">
        <v>404</v>
      </c>
      <c r="B1388">
        <v>2</v>
      </c>
    </row>
    <row r="1389" spans="1:2" x14ac:dyDescent="0.25">
      <c r="A1389">
        <v>707</v>
      </c>
      <c r="B1389">
        <v>6</v>
      </c>
    </row>
    <row r="1390" spans="1:2" x14ac:dyDescent="0.25">
      <c r="A1390">
        <v>392</v>
      </c>
      <c r="B1390">
        <v>8</v>
      </c>
    </row>
    <row r="1391" spans="1:2" x14ac:dyDescent="0.25">
      <c r="A1391">
        <v>23</v>
      </c>
      <c r="B1391">
        <v>37</v>
      </c>
    </row>
    <row r="1392" spans="1:2" x14ac:dyDescent="0.25">
      <c r="A1392">
        <v>682</v>
      </c>
      <c r="B1392">
        <v>11</v>
      </c>
    </row>
    <row r="1393" spans="1:2" x14ac:dyDescent="0.25">
      <c r="A1393">
        <v>37</v>
      </c>
      <c r="B1393">
        <v>0</v>
      </c>
    </row>
    <row r="1394" spans="1:2" x14ac:dyDescent="0.25">
      <c r="A1394">
        <v>146</v>
      </c>
      <c r="B1394">
        <v>10</v>
      </c>
    </row>
    <row r="1395" spans="1:2" x14ac:dyDescent="0.25">
      <c r="A1395">
        <v>119</v>
      </c>
      <c r="B1395">
        <v>6</v>
      </c>
    </row>
    <row r="1396" spans="1:2" x14ac:dyDescent="0.25">
      <c r="A1396">
        <v>163</v>
      </c>
      <c r="B1396">
        <v>8</v>
      </c>
    </row>
    <row r="1397" spans="1:2" x14ac:dyDescent="0.25">
      <c r="A1397">
        <v>339</v>
      </c>
      <c r="B1397">
        <v>6</v>
      </c>
    </row>
    <row r="1398" spans="1:2" x14ac:dyDescent="0.25">
      <c r="A1398">
        <v>58</v>
      </c>
      <c r="B1398">
        <v>7</v>
      </c>
    </row>
    <row r="1399" spans="1:2" x14ac:dyDescent="0.25">
      <c r="A1399">
        <v>456</v>
      </c>
      <c r="B1399">
        <v>7</v>
      </c>
    </row>
    <row r="1400" spans="1:2" x14ac:dyDescent="0.25">
      <c r="A1400">
        <v>15</v>
      </c>
      <c r="B1400">
        <v>5</v>
      </c>
    </row>
    <row r="1401" spans="1:2" x14ac:dyDescent="0.25">
      <c r="A1401">
        <v>191</v>
      </c>
      <c r="B1401">
        <v>46</v>
      </c>
    </row>
    <row r="1402" spans="1:2" x14ac:dyDescent="0.25">
      <c r="A1402">
        <v>17</v>
      </c>
      <c r="B1402">
        <v>10</v>
      </c>
    </row>
    <row r="1403" spans="1:2" x14ac:dyDescent="0.25">
      <c r="A1403">
        <v>28</v>
      </c>
      <c r="B1403">
        <v>19</v>
      </c>
    </row>
    <row r="1404" spans="1:2" x14ac:dyDescent="0.25">
      <c r="A1404">
        <v>18</v>
      </c>
      <c r="B1404">
        <v>13</v>
      </c>
    </row>
    <row r="1405" spans="1:2" x14ac:dyDescent="0.25">
      <c r="A1405">
        <v>61</v>
      </c>
      <c r="B1405">
        <v>13</v>
      </c>
    </row>
    <row r="1406" spans="1:2" x14ac:dyDescent="0.25">
      <c r="A1406">
        <v>108</v>
      </c>
      <c r="B1406">
        <v>4</v>
      </c>
    </row>
    <row r="1407" spans="1:2" x14ac:dyDescent="0.25">
      <c r="A1407">
        <v>142</v>
      </c>
      <c r="B1407">
        <v>0</v>
      </c>
    </row>
    <row r="1408" spans="1:2" x14ac:dyDescent="0.25">
      <c r="A1408">
        <v>74</v>
      </c>
      <c r="B1408">
        <v>3</v>
      </c>
    </row>
    <row r="1409" spans="1:2" x14ac:dyDescent="0.25">
      <c r="A1409">
        <v>38</v>
      </c>
      <c r="B1409">
        <v>1</v>
      </c>
    </row>
    <row r="1410" spans="1:2" x14ac:dyDescent="0.25">
      <c r="A1410">
        <v>20</v>
      </c>
      <c r="B1410">
        <v>9</v>
      </c>
    </row>
    <row r="1411" spans="1:2" x14ac:dyDescent="0.25">
      <c r="A1411">
        <v>24</v>
      </c>
      <c r="B1411">
        <v>1</v>
      </c>
    </row>
    <row r="1412" spans="1:2" x14ac:dyDescent="0.25">
      <c r="A1412">
        <v>66</v>
      </c>
      <c r="B1412">
        <v>1</v>
      </c>
    </row>
    <row r="1413" spans="1:2" x14ac:dyDescent="0.25">
      <c r="A1413">
        <v>28</v>
      </c>
      <c r="B1413">
        <v>4</v>
      </c>
    </row>
    <row r="1414" spans="1:2" x14ac:dyDescent="0.25">
      <c r="A1414">
        <v>24</v>
      </c>
      <c r="B1414">
        <v>17</v>
      </c>
    </row>
    <row r="1415" spans="1:2" x14ac:dyDescent="0.25">
      <c r="A1415">
        <v>73</v>
      </c>
      <c r="B1415">
        <v>0</v>
      </c>
    </row>
    <row r="1416" spans="1:2" x14ac:dyDescent="0.25">
      <c r="A1416">
        <v>3</v>
      </c>
      <c r="B1416">
        <v>12</v>
      </c>
    </row>
    <row r="1417" spans="1:2" x14ac:dyDescent="0.25">
      <c r="A1417">
        <v>20</v>
      </c>
      <c r="B1417">
        <v>14</v>
      </c>
    </row>
    <row r="1418" spans="1:2" x14ac:dyDescent="0.25">
      <c r="A1418">
        <v>21</v>
      </c>
      <c r="B1418">
        <v>1</v>
      </c>
    </row>
    <row r="1419" spans="1:2" x14ac:dyDescent="0.25">
      <c r="A1419">
        <v>94</v>
      </c>
      <c r="B1419">
        <v>14</v>
      </c>
    </row>
    <row r="1420" spans="1:2" x14ac:dyDescent="0.25">
      <c r="A1420">
        <v>139</v>
      </c>
      <c r="B1420">
        <v>4</v>
      </c>
    </row>
    <row r="1421" spans="1:2" x14ac:dyDescent="0.25">
      <c r="A1421">
        <v>130</v>
      </c>
      <c r="B1421">
        <v>2</v>
      </c>
    </row>
    <row r="1422" spans="1:2" x14ac:dyDescent="0.25">
      <c r="A1422">
        <v>31</v>
      </c>
      <c r="B1422">
        <v>1</v>
      </c>
    </row>
    <row r="1423" spans="1:2" x14ac:dyDescent="0.25">
      <c r="A1423">
        <v>13</v>
      </c>
      <c r="B1423">
        <v>2</v>
      </c>
    </row>
    <row r="1424" spans="1:2" x14ac:dyDescent="0.25">
      <c r="A1424">
        <v>90</v>
      </c>
      <c r="B1424">
        <v>1</v>
      </c>
    </row>
    <row r="1425" spans="1:2" x14ac:dyDescent="0.25">
      <c r="A1425">
        <v>141</v>
      </c>
      <c r="B1425">
        <v>1</v>
      </c>
    </row>
    <row r="1426" spans="1:2" x14ac:dyDescent="0.25">
      <c r="A1426">
        <v>23</v>
      </c>
      <c r="B1426">
        <v>4</v>
      </c>
    </row>
    <row r="1427" spans="1:2" x14ac:dyDescent="0.25">
      <c r="A1427">
        <v>18</v>
      </c>
      <c r="B1427">
        <v>3</v>
      </c>
    </row>
    <row r="1428" spans="1:2" x14ac:dyDescent="0.25">
      <c r="A1428">
        <v>76</v>
      </c>
      <c r="B1428">
        <v>38</v>
      </c>
    </row>
    <row r="1429" spans="1:2" x14ac:dyDescent="0.25">
      <c r="A1429">
        <v>93</v>
      </c>
      <c r="B1429">
        <v>4</v>
      </c>
    </row>
    <row r="1430" spans="1:2" x14ac:dyDescent="0.25">
      <c r="A1430">
        <v>69</v>
      </c>
      <c r="B1430">
        <v>0</v>
      </c>
    </row>
    <row r="1431" spans="1:2" x14ac:dyDescent="0.25">
      <c r="A1431">
        <v>21</v>
      </c>
      <c r="B1431">
        <v>2</v>
      </c>
    </row>
    <row r="1432" spans="1:2" x14ac:dyDescent="0.25">
      <c r="A1432">
        <v>57</v>
      </c>
      <c r="B1432">
        <v>0</v>
      </c>
    </row>
    <row r="1433" spans="1:2" x14ac:dyDescent="0.25">
      <c r="A1433">
        <v>108</v>
      </c>
      <c r="B1433">
        <v>1</v>
      </c>
    </row>
    <row r="1434" spans="1:2" x14ac:dyDescent="0.25">
      <c r="A1434">
        <v>83</v>
      </c>
      <c r="B1434">
        <v>7</v>
      </c>
    </row>
    <row r="1435" spans="1:2" x14ac:dyDescent="0.25">
      <c r="A1435">
        <v>96</v>
      </c>
      <c r="B1435">
        <v>2</v>
      </c>
    </row>
    <row r="1436" spans="1:2" x14ac:dyDescent="0.25">
      <c r="A1436">
        <v>64</v>
      </c>
      <c r="B1436">
        <v>4</v>
      </c>
    </row>
    <row r="1437" spans="1:2" x14ac:dyDescent="0.25">
      <c r="A1437">
        <v>14</v>
      </c>
      <c r="B1437">
        <v>4</v>
      </c>
    </row>
    <row r="1438" spans="1:2" x14ac:dyDescent="0.25">
      <c r="A1438">
        <v>169</v>
      </c>
      <c r="B1438">
        <v>3</v>
      </c>
    </row>
    <row r="1439" spans="1:2" x14ac:dyDescent="0.25">
      <c r="A1439">
        <v>33</v>
      </c>
      <c r="B1439">
        <v>2</v>
      </c>
    </row>
    <row r="1440" spans="1:2" x14ac:dyDescent="0.25">
      <c r="A1440">
        <v>102</v>
      </c>
      <c r="B1440">
        <v>197</v>
      </c>
    </row>
    <row r="1441" spans="1:2" x14ac:dyDescent="0.25">
      <c r="A1441">
        <v>104</v>
      </c>
      <c r="B1441">
        <v>0</v>
      </c>
    </row>
    <row r="1442" spans="1:2" x14ac:dyDescent="0.25">
      <c r="A1442">
        <v>20</v>
      </c>
      <c r="B1442">
        <v>1</v>
      </c>
    </row>
    <row r="1443" spans="1:2" x14ac:dyDescent="0.25">
      <c r="A1443">
        <v>35</v>
      </c>
      <c r="B1443">
        <v>4</v>
      </c>
    </row>
    <row r="1444" spans="1:2" x14ac:dyDescent="0.25">
      <c r="A1444">
        <v>94</v>
      </c>
      <c r="B1444">
        <v>0</v>
      </c>
    </row>
    <row r="1445" spans="1:2" x14ac:dyDescent="0.25">
      <c r="A1445">
        <v>14</v>
      </c>
      <c r="B1445">
        <v>7</v>
      </c>
    </row>
    <row r="1446" spans="1:2" x14ac:dyDescent="0.25">
      <c r="A1446">
        <v>15</v>
      </c>
      <c r="B1446">
        <v>11</v>
      </c>
    </row>
    <row r="1447" spans="1:2" x14ac:dyDescent="0.25">
      <c r="A1447">
        <v>51</v>
      </c>
      <c r="B1447">
        <v>0</v>
      </c>
    </row>
    <row r="1448" spans="1:2" x14ac:dyDescent="0.25">
      <c r="A1448">
        <v>19</v>
      </c>
      <c r="B1448">
        <v>6</v>
      </c>
    </row>
    <row r="1449" spans="1:2" x14ac:dyDescent="0.25">
      <c r="A1449">
        <v>23</v>
      </c>
      <c r="B1449">
        <v>0</v>
      </c>
    </row>
    <row r="1450" spans="1:2" x14ac:dyDescent="0.25">
      <c r="A1450">
        <v>97</v>
      </c>
      <c r="B1450">
        <v>7</v>
      </c>
    </row>
    <row r="1451" spans="1:2" x14ac:dyDescent="0.25">
      <c r="A1451">
        <v>76</v>
      </c>
      <c r="B1451">
        <v>94</v>
      </c>
    </row>
    <row r="1452" spans="1:2" x14ac:dyDescent="0.25">
      <c r="A1452">
        <v>11</v>
      </c>
      <c r="B1452">
        <v>2</v>
      </c>
    </row>
    <row r="1453" spans="1:2" x14ac:dyDescent="0.25">
      <c r="A1453">
        <v>52</v>
      </c>
      <c r="B1453">
        <v>25</v>
      </c>
    </row>
    <row r="1454" spans="1:2" x14ac:dyDescent="0.25">
      <c r="A1454">
        <v>95</v>
      </c>
      <c r="B1454">
        <v>17</v>
      </c>
    </row>
    <row r="1455" spans="1:2" x14ac:dyDescent="0.25">
      <c r="A1455">
        <v>35</v>
      </c>
      <c r="B1455">
        <v>2</v>
      </c>
    </row>
    <row r="1456" spans="1:2" x14ac:dyDescent="0.25">
      <c r="A1456">
        <v>21</v>
      </c>
      <c r="B1456">
        <v>4</v>
      </c>
    </row>
    <row r="1457" spans="1:2" x14ac:dyDescent="0.25">
      <c r="A1457">
        <v>93</v>
      </c>
      <c r="B1457">
        <v>5</v>
      </c>
    </row>
    <row r="1458" spans="1:2" x14ac:dyDescent="0.25">
      <c r="A1458">
        <v>11</v>
      </c>
      <c r="B1458">
        <v>2</v>
      </c>
    </row>
    <row r="1459" spans="1:2" x14ac:dyDescent="0.25">
      <c r="A1459">
        <v>21</v>
      </c>
      <c r="B1459">
        <v>2</v>
      </c>
    </row>
    <row r="1460" spans="1:2" x14ac:dyDescent="0.25">
      <c r="A1460">
        <v>54</v>
      </c>
      <c r="B1460">
        <v>3</v>
      </c>
    </row>
    <row r="1461" spans="1:2" x14ac:dyDescent="0.25">
      <c r="A1461">
        <v>31</v>
      </c>
      <c r="B1461">
        <v>0</v>
      </c>
    </row>
    <row r="1462" spans="1:2" x14ac:dyDescent="0.25">
      <c r="A1462">
        <v>132</v>
      </c>
      <c r="B1462">
        <v>4</v>
      </c>
    </row>
    <row r="1463" spans="1:2" x14ac:dyDescent="0.25">
      <c r="A1463">
        <v>3</v>
      </c>
      <c r="B1463">
        <v>1</v>
      </c>
    </row>
    <row r="1464" spans="1:2" x14ac:dyDescent="0.25">
      <c r="A1464">
        <v>6</v>
      </c>
      <c r="B1464">
        <v>12</v>
      </c>
    </row>
    <row r="1465" spans="1:2" x14ac:dyDescent="0.25">
      <c r="A1465">
        <v>10</v>
      </c>
      <c r="B1465">
        <v>4</v>
      </c>
    </row>
    <row r="1466" spans="1:2" x14ac:dyDescent="0.25">
      <c r="A1466">
        <v>147</v>
      </c>
      <c r="B1466">
        <v>91</v>
      </c>
    </row>
    <row r="1467" spans="1:2" x14ac:dyDescent="0.25">
      <c r="A1467">
        <v>199</v>
      </c>
      <c r="B1467">
        <v>1</v>
      </c>
    </row>
    <row r="1468" spans="1:2" x14ac:dyDescent="0.25">
      <c r="A1468">
        <v>50</v>
      </c>
      <c r="B1468">
        <v>1</v>
      </c>
    </row>
    <row r="1469" spans="1:2" x14ac:dyDescent="0.25">
      <c r="A1469">
        <v>21</v>
      </c>
      <c r="B1469">
        <v>0</v>
      </c>
    </row>
    <row r="1470" spans="1:2" x14ac:dyDescent="0.25">
      <c r="A1470">
        <v>24</v>
      </c>
      <c r="B1470">
        <v>13</v>
      </c>
    </row>
    <row r="1471" spans="1:2" x14ac:dyDescent="0.25">
      <c r="A1471">
        <v>32</v>
      </c>
      <c r="B1471">
        <v>2</v>
      </c>
    </row>
    <row r="1472" spans="1:2" x14ac:dyDescent="0.25">
      <c r="A1472">
        <v>62</v>
      </c>
      <c r="B1472">
        <v>0</v>
      </c>
    </row>
    <row r="1473" spans="1:2" x14ac:dyDescent="0.25">
      <c r="A1473">
        <v>9</v>
      </c>
      <c r="B1473">
        <v>21</v>
      </c>
    </row>
    <row r="1474" spans="1:2" x14ac:dyDescent="0.25">
      <c r="A1474">
        <v>38</v>
      </c>
      <c r="B1474">
        <v>9</v>
      </c>
    </row>
    <row r="1475" spans="1:2" x14ac:dyDescent="0.25">
      <c r="A1475">
        <v>54</v>
      </c>
      <c r="B1475">
        <v>6</v>
      </c>
    </row>
    <row r="1476" spans="1:2" x14ac:dyDescent="0.25">
      <c r="A1476">
        <v>37</v>
      </c>
      <c r="B1476">
        <v>4</v>
      </c>
    </row>
    <row r="1477" spans="1:2" x14ac:dyDescent="0.25">
      <c r="A1477">
        <v>39</v>
      </c>
      <c r="B1477">
        <v>7</v>
      </c>
    </row>
    <row r="1478" spans="1:2" x14ac:dyDescent="0.25">
      <c r="A1478">
        <v>34</v>
      </c>
      <c r="B1478">
        <v>5</v>
      </c>
    </row>
    <row r="1479" spans="1:2" x14ac:dyDescent="0.25">
      <c r="A1479">
        <v>55</v>
      </c>
      <c r="B1479">
        <v>0</v>
      </c>
    </row>
    <row r="1480" spans="1:2" x14ac:dyDescent="0.25">
      <c r="A1480">
        <v>32</v>
      </c>
      <c r="B1480">
        <v>3</v>
      </c>
    </row>
    <row r="1481" spans="1:2" x14ac:dyDescent="0.25">
      <c r="A1481">
        <v>25</v>
      </c>
      <c r="B1481">
        <v>9</v>
      </c>
    </row>
    <row r="1482" spans="1:2" x14ac:dyDescent="0.25">
      <c r="A1482">
        <v>33</v>
      </c>
      <c r="B1482">
        <v>6</v>
      </c>
    </row>
    <row r="1483" spans="1:2" x14ac:dyDescent="0.25">
      <c r="A1483">
        <v>108</v>
      </c>
      <c r="B1483">
        <v>4</v>
      </c>
    </row>
    <row r="1484" spans="1:2" x14ac:dyDescent="0.25">
      <c r="A1484">
        <v>20</v>
      </c>
      <c r="B1484">
        <v>1</v>
      </c>
    </row>
    <row r="1485" spans="1:2" x14ac:dyDescent="0.25">
      <c r="A1485">
        <v>98</v>
      </c>
      <c r="B1485">
        <v>17</v>
      </c>
    </row>
    <row r="1486" spans="1:2" x14ac:dyDescent="0.25">
      <c r="A1486">
        <v>196</v>
      </c>
      <c r="B1486">
        <v>1</v>
      </c>
    </row>
    <row r="1487" spans="1:2" x14ac:dyDescent="0.25">
      <c r="A1487">
        <v>39</v>
      </c>
      <c r="B1487">
        <v>13</v>
      </c>
    </row>
    <row r="1488" spans="1:2" x14ac:dyDescent="0.25">
      <c r="A1488">
        <v>128</v>
      </c>
      <c r="B1488">
        <v>6</v>
      </c>
    </row>
    <row r="1489" spans="1:2" x14ac:dyDescent="0.25">
      <c r="A1489">
        <v>71</v>
      </c>
      <c r="B1489">
        <v>0</v>
      </c>
    </row>
    <row r="1490" spans="1:2" x14ac:dyDescent="0.25">
      <c r="A1490">
        <v>47</v>
      </c>
      <c r="B1490">
        <v>2</v>
      </c>
    </row>
    <row r="1491" spans="1:2" x14ac:dyDescent="0.25">
      <c r="A1491">
        <v>17</v>
      </c>
      <c r="B1491">
        <v>2</v>
      </c>
    </row>
    <row r="1492" spans="1:2" x14ac:dyDescent="0.25">
      <c r="A1492">
        <v>91</v>
      </c>
      <c r="B1492">
        <v>21</v>
      </c>
    </row>
    <row r="1493" spans="1:2" x14ac:dyDescent="0.25">
      <c r="A1493">
        <v>43</v>
      </c>
      <c r="B1493">
        <v>13</v>
      </c>
    </row>
    <row r="1494" spans="1:2" x14ac:dyDescent="0.25">
      <c r="A1494">
        <v>17</v>
      </c>
      <c r="B1494">
        <v>0</v>
      </c>
    </row>
    <row r="1495" spans="1:2" x14ac:dyDescent="0.25">
      <c r="A1495">
        <v>33</v>
      </c>
      <c r="B1495">
        <v>6</v>
      </c>
    </row>
    <row r="1496" spans="1:2" x14ac:dyDescent="0.25">
      <c r="A1496">
        <v>87</v>
      </c>
      <c r="B1496">
        <v>0</v>
      </c>
    </row>
    <row r="1497" spans="1:2" x14ac:dyDescent="0.25">
      <c r="A1497">
        <v>113</v>
      </c>
      <c r="B1497">
        <v>1</v>
      </c>
    </row>
    <row r="1498" spans="1:2" x14ac:dyDescent="0.25">
      <c r="A1498">
        <v>14</v>
      </c>
      <c r="B1498">
        <v>0</v>
      </c>
    </row>
    <row r="1499" spans="1:2" x14ac:dyDescent="0.25">
      <c r="A1499">
        <v>30</v>
      </c>
      <c r="B1499">
        <v>12</v>
      </c>
    </row>
    <row r="1500" spans="1:2" x14ac:dyDescent="0.25">
      <c r="A1500">
        <v>16</v>
      </c>
      <c r="B1500">
        <v>2</v>
      </c>
    </row>
    <row r="1501" spans="1:2" x14ac:dyDescent="0.25">
      <c r="A1501">
        <v>46</v>
      </c>
      <c r="B1501">
        <v>6</v>
      </c>
    </row>
    <row r="1502" spans="1:2" x14ac:dyDescent="0.25">
      <c r="A1502">
        <v>24</v>
      </c>
      <c r="B1502">
        <v>1</v>
      </c>
    </row>
    <row r="1503" spans="1:2" x14ac:dyDescent="0.25">
      <c r="A1503">
        <v>97</v>
      </c>
      <c r="B1503">
        <v>1</v>
      </c>
    </row>
    <row r="1504" spans="1:2" x14ac:dyDescent="0.25">
      <c r="A1504">
        <v>59</v>
      </c>
      <c r="B1504">
        <v>5</v>
      </c>
    </row>
    <row r="1505" spans="1:2" x14ac:dyDescent="0.25">
      <c r="A1505">
        <v>1095</v>
      </c>
      <c r="B1505">
        <v>0</v>
      </c>
    </row>
    <row r="1506" spans="1:2" x14ac:dyDescent="0.25">
      <c r="A1506">
        <v>218</v>
      </c>
      <c r="B1506">
        <v>3</v>
      </c>
    </row>
    <row r="1507" spans="1:2" x14ac:dyDescent="0.25">
      <c r="A1507">
        <v>111</v>
      </c>
      <c r="B1507">
        <v>8</v>
      </c>
    </row>
    <row r="1508" spans="1:2" x14ac:dyDescent="0.25">
      <c r="A1508">
        <v>56</v>
      </c>
      <c r="B1508">
        <v>3</v>
      </c>
    </row>
    <row r="1509" spans="1:2" x14ac:dyDescent="0.25">
      <c r="A1509">
        <v>265</v>
      </c>
      <c r="B1509">
        <v>8</v>
      </c>
    </row>
    <row r="1510" spans="1:2" x14ac:dyDescent="0.25">
      <c r="A1510">
        <v>28</v>
      </c>
      <c r="B1510">
        <v>1</v>
      </c>
    </row>
    <row r="1511" spans="1:2" x14ac:dyDescent="0.25">
      <c r="A1511">
        <v>364</v>
      </c>
      <c r="B1511">
        <v>4</v>
      </c>
    </row>
    <row r="1512" spans="1:2" x14ac:dyDescent="0.25">
      <c r="A1512">
        <v>27</v>
      </c>
      <c r="B1512">
        <v>8</v>
      </c>
    </row>
    <row r="1513" spans="1:2" x14ac:dyDescent="0.25">
      <c r="A1513">
        <v>93</v>
      </c>
      <c r="B1513">
        <v>1</v>
      </c>
    </row>
    <row r="1514" spans="1:2" x14ac:dyDescent="0.25">
      <c r="A1514">
        <v>64</v>
      </c>
      <c r="B1514">
        <v>5</v>
      </c>
    </row>
    <row r="1515" spans="1:2" x14ac:dyDescent="0.25">
      <c r="A1515">
        <v>22</v>
      </c>
      <c r="B1515">
        <v>0</v>
      </c>
    </row>
    <row r="1516" spans="1:2" x14ac:dyDescent="0.25">
      <c r="A1516">
        <v>59</v>
      </c>
      <c r="B1516">
        <v>0</v>
      </c>
    </row>
    <row r="1517" spans="1:2" x14ac:dyDescent="0.25">
      <c r="A1517">
        <v>249</v>
      </c>
      <c r="B1517">
        <v>1</v>
      </c>
    </row>
    <row r="1518" spans="1:2" x14ac:dyDescent="0.25">
      <c r="A1518">
        <v>392</v>
      </c>
      <c r="B1518">
        <v>0</v>
      </c>
    </row>
    <row r="1519" spans="1:2" x14ac:dyDescent="0.25">
      <c r="A1519">
        <v>115</v>
      </c>
      <c r="B1519">
        <v>0</v>
      </c>
    </row>
    <row r="1520" spans="1:2" x14ac:dyDescent="0.25">
      <c r="A1520">
        <v>433</v>
      </c>
      <c r="B1520">
        <v>6</v>
      </c>
    </row>
    <row r="1521" spans="1:2" x14ac:dyDescent="0.25">
      <c r="A1521">
        <v>20</v>
      </c>
      <c r="B1521">
        <v>6</v>
      </c>
    </row>
    <row r="1522" spans="1:2" x14ac:dyDescent="0.25">
      <c r="A1522">
        <v>8</v>
      </c>
      <c r="B1522">
        <v>14</v>
      </c>
    </row>
    <row r="1523" spans="1:2" x14ac:dyDescent="0.25">
      <c r="A1523">
        <v>175</v>
      </c>
      <c r="B1523">
        <v>6</v>
      </c>
    </row>
    <row r="1524" spans="1:2" x14ac:dyDescent="0.25">
      <c r="A1524">
        <v>104</v>
      </c>
      <c r="B1524">
        <v>33</v>
      </c>
    </row>
    <row r="1525" spans="1:2" x14ac:dyDescent="0.25">
      <c r="A1525">
        <v>17</v>
      </c>
      <c r="B1525">
        <v>4</v>
      </c>
    </row>
    <row r="1526" spans="1:2" x14ac:dyDescent="0.25">
      <c r="A1526">
        <v>277</v>
      </c>
      <c r="B1526">
        <v>1</v>
      </c>
    </row>
    <row r="1527" spans="1:2" x14ac:dyDescent="0.25">
      <c r="A1527">
        <v>118</v>
      </c>
      <c r="B1527">
        <v>0</v>
      </c>
    </row>
    <row r="1528" spans="1:2" x14ac:dyDescent="0.25">
      <c r="A1528">
        <v>97</v>
      </c>
      <c r="B1528">
        <v>6</v>
      </c>
    </row>
    <row r="1529" spans="1:2" x14ac:dyDescent="0.25">
      <c r="A1529">
        <v>20</v>
      </c>
      <c r="B1529">
        <v>6</v>
      </c>
    </row>
    <row r="1530" spans="1:2" x14ac:dyDescent="0.25">
      <c r="A1530">
        <v>26</v>
      </c>
      <c r="B1530">
        <v>1</v>
      </c>
    </row>
    <row r="1531" spans="1:2" x14ac:dyDescent="0.25">
      <c r="A1531">
        <v>128</v>
      </c>
      <c r="B1531">
        <v>3</v>
      </c>
    </row>
    <row r="1532" spans="1:2" x14ac:dyDescent="0.25">
      <c r="A1532">
        <v>15</v>
      </c>
    </row>
    <row r="1533" spans="1:2" x14ac:dyDescent="0.25">
      <c r="A1533">
        <v>25</v>
      </c>
    </row>
    <row r="1534" spans="1:2" x14ac:dyDescent="0.25">
      <c r="A1534">
        <v>55</v>
      </c>
    </row>
    <row r="1535" spans="1:2" x14ac:dyDescent="0.25">
      <c r="A1535">
        <v>107</v>
      </c>
    </row>
    <row r="1536" spans="1:2" x14ac:dyDescent="0.25">
      <c r="A1536">
        <v>557</v>
      </c>
    </row>
    <row r="1537" spans="1:1" x14ac:dyDescent="0.25">
      <c r="A1537">
        <v>40</v>
      </c>
    </row>
    <row r="1538" spans="1:1" x14ac:dyDescent="0.25">
      <c r="A1538">
        <v>36</v>
      </c>
    </row>
    <row r="1539" spans="1:1" x14ac:dyDescent="0.25">
      <c r="A1539">
        <v>159</v>
      </c>
    </row>
    <row r="1540" spans="1:1" x14ac:dyDescent="0.25">
      <c r="A1540">
        <v>41</v>
      </c>
    </row>
    <row r="1541" spans="1:1" x14ac:dyDescent="0.25">
      <c r="A1541">
        <v>226</v>
      </c>
    </row>
    <row r="1542" spans="1:1" x14ac:dyDescent="0.25">
      <c r="A1542">
        <v>30</v>
      </c>
    </row>
    <row r="1543" spans="1:1" x14ac:dyDescent="0.25">
      <c r="A1543">
        <v>103</v>
      </c>
    </row>
    <row r="1544" spans="1:1" x14ac:dyDescent="0.25">
      <c r="A1544">
        <v>62</v>
      </c>
    </row>
    <row r="1545" spans="1:1" x14ac:dyDescent="0.25">
      <c r="A1545">
        <v>6</v>
      </c>
    </row>
    <row r="1546" spans="1:1" x14ac:dyDescent="0.25">
      <c r="A1546">
        <v>182</v>
      </c>
    </row>
    <row r="1547" spans="1:1" x14ac:dyDescent="0.25">
      <c r="A1547">
        <v>145</v>
      </c>
    </row>
    <row r="1548" spans="1:1" x14ac:dyDescent="0.25">
      <c r="A1548">
        <v>25</v>
      </c>
    </row>
    <row r="1549" spans="1:1" x14ac:dyDescent="0.25">
      <c r="A1549">
        <v>320</v>
      </c>
    </row>
    <row r="1550" spans="1:1" x14ac:dyDescent="0.25">
      <c r="A1550">
        <v>99</v>
      </c>
    </row>
    <row r="1551" spans="1:1" x14ac:dyDescent="0.25">
      <c r="A1551">
        <v>348</v>
      </c>
    </row>
    <row r="1552" spans="1:1" x14ac:dyDescent="0.25">
      <c r="A1552">
        <v>41</v>
      </c>
    </row>
    <row r="1553" spans="1:1" x14ac:dyDescent="0.25">
      <c r="A1553">
        <v>29</v>
      </c>
    </row>
    <row r="1554" spans="1:1" x14ac:dyDescent="0.25">
      <c r="A1554">
        <v>25</v>
      </c>
    </row>
    <row r="1555" spans="1:1" x14ac:dyDescent="0.25">
      <c r="A1555">
        <v>23</v>
      </c>
    </row>
    <row r="1556" spans="1:1" x14ac:dyDescent="0.25">
      <c r="A1556">
        <v>1260</v>
      </c>
    </row>
    <row r="1557" spans="1:1" x14ac:dyDescent="0.25">
      <c r="A1557">
        <v>307</v>
      </c>
    </row>
    <row r="1558" spans="1:1" x14ac:dyDescent="0.25">
      <c r="A1558">
        <v>329</v>
      </c>
    </row>
    <row r="1559" spans="1:1" x14ac:dyDescent="0.25">
      <c r="A1559">
        <v>32</v>
      </c>
    </row>
    <row r="1560" spans="1:1" x14ac:dyDescent="0.25">
      <c r="A1560">
        <v>27</v>
      </c>
    </row>
    <row r="1561" spans="1:1" x14ac:dyDescent="0.25">
      <c r="A1561">
        <v>236</v>
      </c>
    </row>
    <row r="1562" spans="1:1" x14ac:dyDescent="0.25">
      <c r="A1562">
        <v>42</v>
      </c>
    </row>
    <row r="1563" spans="1:1" x14ac:dyDescent="0.25">
      <c r="A1563">
        <v>95</v>
      </c>
    </row>
    <row r="1564" spans="1:1" x14ac:dyDescent="0.25">
      <c r="A1564">
        <v>37</v>
      </c>
    </row>
    <row r="1565" spans="1:1" x14ac:dyDescent="0.25">
      <c r="A1565">
        <v>128</v>
      </c>
    </row>
    <row r="1566" spans="1:1" x14ac:dyDescent="0.25">
      <c r="A1566">
        <v>156</v>
      </c>
    </row>
    <row r="1567" spans="1:1" x14ac:dyDescent="0.25">
      <c r="A1567">
        <v>64</v>
      </c>
    </row>
    <row r="1568" spans="1:1" x14ac:dyDescent="0.25">
      <c r="A1568">
        <v>58</v>
      </c>
    </row>
    <row r="1569" spans="1:1" x14ac:dyDescent="0.25">
      <c r="A1569">
        <v>20</v>
      </c>
    </row>
    <row r="1570" spans="1:1" x14ac:dyDescent="0.25">
      <c r="A1570">
        <v>47</v>
      </c>
    </row>
    <row r="1571" spans="1:1" x14ac:dyDescent="0.25">
      <c r="A1571">
        <v>54</v>
      </c>
    </row>
    <row r="1572" spans="1:1" x14ac:dyDescent="0.25">
      <c r="A1572">
        <v>9</v>
      </c>
    </row>
    <row r="1573" spans="1:1" x14ac:dyDescent="0.25">
      <c r="A1573">
        <v>213</v>
      </c>
    </row>
    <row r="1574" spans="1:1" x14ac:dyDescent="0.25">
      <c r="A1574">
        <v>57</v>
      </c>
    </row>
    <row r="1575" spans="1:1" x14ac:dyDescent="0.25">
      <c r="A1575">
        <v>25</v>
      </c>
    </row>
    <row r="1576" spans="1:1" x14ac:dyDescent="0.25">
      <c r="A1576">
        <v>104</v>
      </c>
    </row>
    <row r="1577" spans="1:1" x14ac:dyDescent="0.25">
      <c r="A1577">
        <v>34</v>
      </c>
    </row>
    <row r="1578" spans="1:1" x14ac:dyDescent="0.25">
      <c r="A1578">
        <v>67</v>
      </c>
    </row>
    <row r="1579" spans="1:1" x14ac:dyDescent="0.25">
      <c r="A1579">
        <v>241</v>
      </c>
    </row>
    <row r="1580" spans="1:1" x14ac:dyDescent="0.25">
      <c r="A1580">
        <v>123</v>
      </c>
    </row>
    <row r="1581" spans="1:1" x14ac:dyDescent="0.25">
      <c r="A1581">
        <v>302</v>
      </c>
    </row>
    <row r="1582" spans="1:1" x14ac:dyDescent="0.25">
      <c r="A1582">
        <v>89</v>
      </c>
    </row>
    <row r="1583" spans="1:1" x14ac:dyDescent="0.25">
      <c r="A1583">
        <v>41</v>
      </c>
    </row>
    <row r="1584" spans="1:1" x14ac:dyDescent="0.25">
      <c r="A1584">
        <v>69</v>
      </c>
    </row>
    <row r="1585" spans="1:1" x14ac:dyDescent="0.25">
      <c r="A1585">
        <v>52</v>
      </c>
    </row>
    <row r="1586" spans="1:1" x14ac:dyDescent="0.25">
      <c r="A1586">
        <v>57</v>
      </c>
    </row>
    <row r="1587" spans="1:1" x14ac:dyDescent="0.25">
      <c r="A1587">
        <v>74</v>
      </c>
    </row>
    <row r="1588" spans="1:1" x14ac:dyDescent="0.25">
      <c r="A1588">
        <v>63</v>
      </c>
    </row>
    <row r="1589" spans="1:1" x14ac:dyDescent="0.25">
      <c r="A1589">
        <v>72</v>
      </c>
    </row>
    <row r="1590" spans="1:1" x14ac:dyDescent="0.25">
      <c r="A1590">
        <v>71</v>
      </c>
    </row>
    <row r="1591" spans="1:1" x14ac:dyDescent="0.25">
      <c r="A1591">
        <v>21</v>
      </c>
    </row>
    <row r="1592" spans="1:1" x14ac:dyDescent="0.25">
      <c r="A1592">
        <v>930</v>
      </c>
    </row>
    <row r="1593" spans="1:1" x14ac:dyDescent="0.25">
      <c r="A1593">
        <v>55</v>
      </c>
    </row>
    <row r="1594" spans="1:1" x14ac:dyDescent="0.25">
      <c r="A1594">
        <v>61</v>
      </c>
    </row>
    <row r="1595" spans="1:1" x14ac:dyDescent="0.25">
      <c r="A1595">
        <v>82</v>
      </c>
    </row>
    <row r="1596" spans="1:1" x14ac:dyDescent="0.25">
      <c r="A1596">
        <v>71</v>
      </c>
    </row>
    <row r="1597" spans="1:1" x14ac:dyDescent="0.25">
      <c r="A1597">
        <v>117</v>
      </c>
    </row>
    <row r="1598" spans="1:1" x14ac:dyDescent="0.25">
      <c r="A1598">
        <v>29</v>
      </c>
    </row>
    <row r="1599" spans="1:1" x14ac:dyDescent="0.25">
      <c r="A1599">
        <v>74</v>
      </c>
    </row>
    <row r="1600" spans="1:1" x14ac:dyDescent="0.25">
      <c r="A1600">
        <v>23</v>
      </c>
    </row>
    <row r="1601" spans="1:1" x14ac:dyDescent="0.25">
      <c r="A1601">
        <v>60</v>
      </c>
    </row>
    <row r="1602" spans="1:1" x14ac:dyDescent="0.25">
      <c r="A1602">
        <v>55</v>
      </c>
    </row>
    <row r="1603" spans="1:1" x14ac:dyDescent="0.25">
      <c r="A1603">
        <v>51</v>
      </c>
    </row>
    <row r="1604" spans="1:1" x14ac:dyDescent="0.25">
      <c r="A1604">
        <v>78</v>
      </c>
    </row>
    <row r="1605" spans="1:1" x14ac:dyDescent="0.25">
      <c r="A1605">
        <v>62</v>
      </c>
    </row>
    <row r="1606" spans="1:1" x14ac:dyDescent="0.25">
      <c r="A1606">
        <v>45</v>
      </c>
    </row>
    <row r="1607" spans="1:1" x14ac:dyDescent="0.25">
      <c r="A1607">
        <v>15</v>
      </c>
    </row>
    <row r="1608" spans="1:1" x14ac:dyDescent="0.25">
      <c r="A1608">
        <v>151</v>
      </c>
    </row>
    <row r="1609" spans="1:1" x14ac:dyDescent="0.25">
      <c r="A1609">
        <v>68</v>
      </c>
    </row>
    <row r="1610" spans="1:1" x14ac:dyDescent="0.25">
      <c r="A1610">
        <v>46</v>
      </c>
    </row>
    <row r="1611" spans="1:1" x14ac:dyDescent="0.25">
      <c r="A1611">
        <v>24</v>
      </c>
    </row>
    <row r="1612" spans="1:1" x14ac:dyDescent="0.25">
      <c r="A1612">
        <v>70</v>
      </c>
    </row>
    <row r="1613" spans="1:1" x14ac:dyDescent="0.25">
      <c r="A1613">
        <v>244</v>
      </c>
    </row>
    <row r="1614" spans="1:1" x14ac:dyDescent="0.25">
      <c r="A1614">
        <v>82</v>
      </c>
    </row>
    <row r="1615" spans="1:1" x14ac:dyDescent="0.25">
      <c r="A1615">
        <v>226</v>
      </c>
    </row>
    <row r="1616" spans="1:1" x14ac:dyDescent="0.25">
      <c r="A1616">
        <v>60</v>
      </c>
    </row>
    <row r="1617" spans="1:1" x14ac:dyDescent="0.25">
      <c r="A1617">
        <v>322</v>
      </c>
    </row>
    <row r="1618" spans="1:1" x14ac:dyDescent="0.25">
      <c r="A1618">
        <v>94</v>
      </c>
    </row>
    <row r="1619" spans="1:1" x14ac:dyDescent="0.25">
      <c r="A1619">
        <v>47</v>
      </c>
    </row>
    <row r="1620" spans="1:1" x14ac:dyDescent="0.25">
      <c r="A1620">
        <v>115</v>
      </c>
    </row>
    <row r="1621" spans="1:1" x14ac:dyDescent="0.25">
      <c r="A1621">
        <v>134</v>
      </c>
    </row>
    <row r="1622" spans="1:1" x14ac:dyDescent="0.25">
      <c r="A1622">
        <v>35</v>
      </c>
    </row>
    <row r="1623" spans="1:1" x14ac:dyDescent="0.25">
      <c r="A1623">
        <v>104</v>
      </c>
    </row>
    <row r="1624" spans="1:1" x14ac:dyDescent="0.25">
      <c r="A1624">
        <v>184</v>
      </c>
    </row>
    <row r="1625" spans="1:1" x14ac:dyDescent="0.25">
      <c r="A1625">
        <v>119</v>
      </c>
    </row>
    <row r="1626" spans="1:1" x14ac:dyDescent="0.25">
      <c r="A1626">
        <v>59</v>
      </c>
    </row>
    <row r="1627" spans="1:1" x14ac:dyDescent="0.25">
      <c r="A1627">
        <v>113</v>
      </c>
    </row>
    <row r="1628" spans="1:1" x14ac:dyDescent="0.25">
      <c r="A1628">
        <v>84</v>
      </c>
    </row>
    <row r="1629" spans="1:1" x14ac:dyDescent="0.25">
      <c r="A1629">
        <v>74</v>
      </c>
    </row>
    <row r="1630" spans="1:1" x14ac:dyDescent="0.25">
      <c r="A1630">
        <v>216</v>
      </c>
    </row>
    <row r="1631" spans="1:1" x14ac:dyDescent="0.25">
      <c r="A1631">
        <v>39</v>
      </c>
    </row>
    <row r="1632" spans="1:1" x14ac:dyDescent="0.25">
      <c r="A1632">
        <v>21</v>
      </c>
    </row>
    <row r="1633" spans="1:1" x14ac:dyDescent="0.25">
      <c r="A1633">
        <v>30</v>
      </c>
    </row>
    <row r="1634" spans="1:1" x14ac:dyDescent="0.25">
      <c r="A1634">
        <v>37</v>
      </c>
    </row>
    <row r="1635" spans="1:1" x14ac:dyDescent="0.25">
      <c r="A1635">
        <v>202</v>
      </c>
    </row>
    <row r="1636" spans="1:1" x14ac:dyDescent="0.25">
      <c r="A1636">
        <v>37</v>
      </c>
    </row>
    <row r="1637" spans="1:1" x14ac:dyDescent="0.25">
      <c r="A1637">
        <v>28</v>
      </c>
    </row>
    <row r="1638" spans="1:1" x14ac:dyDescent="0.25">
      <c r="A1638">
        <v>26</v>
      </c>
    </row>
    <row r="1639" spans="1:1" x14ac:dyDescent="0.25">
      <c r="A1639">
        <v>61</v>
      </c>
    </row>
    <row r="1640" spans="1:1" x14ac:dyDescent="0.25">
      <c r="A1640">
        <v>115</v>
      </c>
    </row>
    <row r="1641" spans="1:1" x14ac:dyDescent="0.25">
      <c r="A1641">
        <v>181</v>
      </c>
    </row>
    <row r="1642" spans="1:1" x14ac:dyDescent="0.25">
      <c r="A1642">
        <v>110</v>
      </c>
    </row>
    <row r="1643" spans="1:1" x14ac:dyDescent="0.25">
      <c r="A1643">
        <v>269</v>
      </c>
    </row>
    <row r="1644" spans="1:1" x14ac:dyDescent="0.25">
      <c r="A1644">
        <v>79</v>
      </c>
    </row>
    <row r="1645" spans="1:1" x14ac:dyDescent="0.25">
      <c r="A1645">
        <v>104</v>
      </c>
    </row>
    <row r="1646" spans="1:1" x14ac:dyDescent="0.25">
      <c r="A1646">
        <v>34</v>
      </c>
    </row>
    <row r="1647" spans="1:1" x14ac:dyDescent="0.25">
      <c r="A1647">
        <v>167</v>
      </c>
    </row>
    <row r="1648" spans="1:1" x14ac:dyDescent="0.25">
      <c r="A1648">
        <v>183</v>
      </c>
    </row>
    <row r="1649" spans="1:1" x14ac:dyDescent="0.25">
      <c r="A1649">
        <v>71</v>
      </c>
    </row>
    <row r="1650" spans="1:1" x14ac:dyDescent="0.25">
      <c r="A1650">
        <v>69</v>
      </c>
    </row>
    <row r="1651" spans="1:1" x14ac:dyDescent="0.25">
      <c r="A1651">
        <v>270</v>
      </c>
    </row>
    <row r="1652" spans="1:1" x14ac:dyDescent="0.25">
      <c r="A1652">
        <v>193</v>
      </c>
    </row>
    <row r="1653" spans="1:1" x14ac:dyDescent="0.25">
      <c r="A1653">
        <v>57</v>
      </c>
    </row>
    <row r="1654" spans="1:1" x14ac:dyDescent="0.25">
      <c r="A1654">
        <v>200</v>
      </c>
    </row>
    <row r="1655" spans="1:1" x14ac:dyDescent="0.25">
      <c r="A1655">
        <v>88</v>
      </c>
    </row>
    <row r="1656" spans="1:1" x14ac:dyDescent="0.25">
      <c r="A1656">
        <v>213</v>
      </c>
    </row>
    <row r="1657" spans="1:1" x14ac:dyDescent="0.25">
      <c r="A1657">
        <v>20</v>
      </c>
    </row>
    <row r="1658" spans="1:1" x14ac:dyDescent="0.25">
      <c r="A1658">
        <v>50</v>
      </c>
    </row>
    <row r="1659" spans="1:1" x14ac:dyDescent="0.25">
      <c r="A1659">
        <v>115</v>
      </c>
    </row>
    <row r="1660" spans="1:1" x14ac:dyDescent="0.25">
      <c r="A1660">
        <v>186</v>
      </c>
    </row>
    <row r="1661" spans="1:1" x14ac:dyDescent="0.25">
      <c r="A1661">
        <v>18</v>
      </c>
    </row>
    <row r="1662" spans="1:1" x14ac:dyDescent="0.25">
      <c r="A1662">
        <v>176</v>
      </c>
    </row>
    <row r="1663" spans="1:1" x14ac:dyDescent="0.25">
      <c r="A1663">
        <v>41</v>
      </c>
    </row>
    <row r="1664" spans="1:1" x14ac:dyDescent="0.25">
      <c r="A1664">
        <v>75</v>
      </c>
    </row>
    <row r="1665" spans="1:1" x14ac:dyDescent="0.25">
      <c r="A1665">
        <v>97</v>
      </c>
    </row>
    <row r="1666" spans="1:1" x14ac:dyDescent="0.25">
      <c r="A1666">
        <v>73</v>
      </c>
    </row>
    <row r="1667" spans="1:1" x14ac:dyDescent="0.25">
      <c r="A1667">
        <v>49</v>
      </c>
    </row>
    <row r="1668" spans="1:1" x14ac:dyDescent="0.25">
      <c r="A1668">
        <v>134</v>
      </c>
    </row>
    <row r="1669" spans="1:1" x14ac:dyDescent="0.25">
      <c r="A1669">
        <v>68</v>
      </c>
    </row>
    <row r="1670" spans="1:1" x14ac:dyDescent="0.25">
      <c r="A1670">
        <v>49</v>
      </c>
    </row>
    <row r="1671" spans="1:1" x14ac:dyDescent="0.25">
      <c r="A1671">
        <v>63</v>
      </c>
    </row>
    <row r="1672" spans="1:1" x14ac:dyDescent="0.25">
      <c r="A1672">
        <v>163</v>
      </c>
    </row>
    <row r="1673" spans="1:1" x14ac:dyDescent="0.25">
      <c r="A1673">
        <v>288</v>
      </c>
    </row>
    <row r="1674" spans="1:1" x14ac:dyDescent="0.25">
      <c r="A1674">
        <v>42</v>
      </c>
    </row>
    <row r="1675" spans="1:1" x14ac:dyDescent="0.25">
      <c r="A1675">
        <v>70</v>
      </c>
    </row>
    <row r="1676" spans="1:1" x14ac:dyDescent="0.25">
      <c r="A1676">
        <v>30</v>
      </c>
    </row>
    <row r="1677" spans="1:1" x14ac:dyDescent="0.25">
      <c r="A1677">
        <v>51</v>
      </c>
    </row>
    <row r="1678" spans="1:1" x14ac:dyDescent="0.25">
      <c r="A1678">
        <v>145</v>
      </c>
    </row>
    <row r="1679" spans="1:1" x14ac:dyDescent="0.25">
      <c r="A1679">
        <v>21</v>
      </c>
    </row>
    <row r="1680" spans="1:1" x14ac:dyDescent="0.25">
      <c r="A1680">
        <v>286</v>
      </c>
    </row>
    <row r="1681" spans="1:1" x14ac:dyDescent="0.25">
      <c r="A1681">
        <v>12</v>
      </c>
    </row>
    <row r="1682" spans="1:1" x14ac:dyDescent="0.25">
      <c r="A1682">
        <v>100</v>
      </c>
    </row>
    <row r="1683" spans="1:1" x14ac:dyDescent="0.25">
      <c r="A1683">
        <v>100</v>
      </c>
    </row>
    <row r="1684" spans="1:1" x14ac:dyDescent="0.25">
      <c r="A1684">
        <v>34</v>
      </c>
    </row>
    <row r="1685" spans="1:1" x14ac:dyDescent="0.25">
      <c r="A1685">
        <v>63</v>
      </c>
    </row>
    <row r="1686" spans="1:1" x14ac:dyDescent="0.25">
      <c r="A1686">
        <v>30</v>
      </c>
    </row>
    <row r="1687" spans="1:1" x14ac:dyDescent="0.25">
      <c r="A1687">
        <v>47</v>
      </c>
    </row>
    <row r="1688" spans="1:1" x14ac:dyDescent="0.25">
      <c r="A1688">
        <v>237</v>
      </c>
    </row>
    <row r="1689" spans="1:1" x14ac:dyDescent="0.25">
      <c r="A1689">
        <v>47</v>
      </c>
    </row>
    <row r="1690" spans="1:1" x14ac:dyDescent="0.25">
      <c r="A1690">
        <v>15</v>
      </c>
    </row>
    <row r="1691" spans="1:1" x14ac:dyDescent="0.25">
      <c r="A1691">
        <v>81</v>
      </c>
    </row>
    <row r="1692" spans="1:1" x14ac:dyDescent="0.25">
      <c r="A1692">
        <v>122</v>
      </c>
    </row>
    <row r="1693" spans="1:1" x14ac:dyDescent="0.25">
      <c r="A1693">
        <v>34</v>
      </c>
    </row>
    <row r="1694" spans="1:1" x14ac:dyDescent="0.25">
      <c r="A1694">
        <v>207</v>
      </c>
    </row>
    <row r="1695" spans="1:1" x14ac:dyDescent="0.25">
      <c r="A1695">
        <v>25</v>
      </c>
    </row>
    <row r="1696" spans="1:1" x14ac:dyDescent="0.25">
      <c r="A1696">
        <v>72</v>
      </c>
    </row>
    <row r="1697" spans="1:1" x14ac:dyDescent="0.25">
      <c r="A1697">
        <v>14</v>
      </c>
    </row>
    <row r="1698" spans="1:1" x14ac:dyDescent="0.25">
      <c r="A1698">
        <v>15</v>
      </c>
    </row>
    <row r="1699" spans="1:1" x14ac:dyDescent="0.25">
      <c r="A1699">
        <v>91</v>
      </c>
    </row>
    <row r="1700" spans="1:1" x14ac:dyDescent="0.25">
      <c r="A1700">
        <v>24</v>
      </c>
    </row>
    <row r="1701" spans="1:1" x14ac:dyDescent="0.25">
      <c r="A1701">
        <v>27</v>
      </c>
    </row>
    <row r="1702" spans="1:1" x14ac:dyDescent="0.25">
      <c r="A1702">
        <v>47</v>
      </c>
    </row>
    <row r="1703" spans="1:1" x14ac:dyDescent="0.25">
      <c r="A1703">
        <v>44</v>
      </c>
    </row>
    <row r="1704" spans="1:1" x14ac:dyDescent="0.25">
      <c r="A1704">
        <v>72</v>
      </c>
    </row>
    <row r="1705" spans="1:1" x14ac:dyDescent="0.25">
      <c r="A1705">
        <v>63</v>
      </c>
    </row>
    <row r="1706" spans="1:1" x14ac:dyDescent="0.25">
      <c r="A1706">
        <v>88</v>
      </c>
    </row>
    <row r="1707" spans="1:1" x14ac:dyDescent="0.25">
      <c r="A1707">
        <v>70</v>
      </c>
    </row>
    <row r="1708" spans="1:1" x14ac:dyDescent="0.25">
      <c r="A1708">
        <v>50</v>
      </c>
    </row>
    <row r="1709" spans="1:1" x14ac:dyDescent="0.25">
      <c r="A1709">
        <v>35</v>
      </c>
    </row>
    <row r="1710" spans="1:1" x14ac:dyDescent="0.25">
      <c r="A1710">
        <v>175</v>
      </c>
    </row>
    <row r="1711" spans="1:1" x14ac:dyDescent="0.25">
      <c r="A1711">
        <v>20</v>
      </c>
    </row>
    <row r="1712" spans="1:1" x14ac:dyDescent="0.25">
      <c r="A1712">
        <v>54</v>
      </c>
    </row>
    <row r="1713" spans="1:1" x14ac:dyDescent="0.25">
      <c r="A1713">
        <v>20</v>
      </c>
    </row>
    <row r="1714" spans="1:1" x14ac:dyDescent="0.25">
      <c r="A1714">
        <v>57</v>
      </c>
    </row>
    <row r="1715" spans="1:1" x14ac:dyDescent="0.25">
      <c r="A1715">
        <v>31</v>
      </c>
    </row>
    <row r="1716" spans="1:1" x14ac:dyDescent="0.25">
      <c r="A1716">
        <v>31</v>
      </c>
    </row>
    <row r="1717" spans="1:1" x14ac:dyDescent="0.25">
      <c r="A1717">
        <v>45</v>
      </c>
    </row>
    <row r="1718" spans="1:1" x14ac:dyDescent="0.25">
      <c r="A1718">
        <v>41</v>
      </c>
    </row>
    <row r="1719" spans="1:1" x14ac:dyDescent="0.25">
      <c r="A1719">
        <v>29</v>
      </c>
    </row>
    <row r="1720" spans="1:1" x14ac:dyDescent="0.25">
      <c r="A1720">
        <v>58</v>
      </c>
    </row>
    <row r="1721" spans="1:1" x14ac:dyDescent="0.25">
      <c r="A1721">
        <v>89</v>
      </c>
    </row>
    <row r="1722" spans="1:1" x14ac:dyDescent="0.25">
      <c r="A1722">
        <v>125</v>
      </c>
    </row>
    <row r="1723" spans="1:1" x14ac:dyDescent="0.25">
      <c r="A1723">
        <v>18</v>
      </c>
    </row>
    <row r="1724" spans="1:1" x14ac:dyDescent="0.25">
      <c r="A1724">
        <v>32</v>
      </c>
    </row>
    <row r="1725" spans="1:1" x14ac:dyDescent="0.25">
      <c r="A1725">
        <v>16</v>
      </c>
    </row>
    <row r="1726" spans="1:1" x14ac:dyDescent="0.25">
      <c r="A1726">
        <v>38</v>
      </c>
    </row>
    <row r="1727" spans="1:1" x14ac:dyDescent="0.25">
      <c r="A1727">
        <v>15</v>
      </c>
    </row>
    <row r="1728" spans="1:1" x14ac:dyDescent="0.25">
      <c r="A1728">
        <v>23</v>
      </c>
    </row>
    <row r="1729" spans="1:1" x14ac:dyDescent="0.25">
      <c r="A1729">
        <v>49</v>
      </c>
    </row>
    <row r="1730" spans="1:1" x14ac:dyDescent="0.25">
      <c r="A1730">
        <v>10</v>
      </c>
    </row>
    <row r="1731" spans="1:1" x14ac:dyDescent="0.25">
      <c r="A1731">
        <v>15</v>
      </c>
    </row>
    <row r="1732" spans="1:1" x14ac:dyDescent="0.25">
      <c r="A1732">
        <v>57</v>
      </c>
    </row>
    <row r="1733" spans="1:1" x14ac:dyDescent="0.25">
      <c r="A1733">
        <v>33</v>
      </c>
    </row>
    <row r="1734" spans="1:1" x14ac:dyDescent="0.25">
      <c r="A1734">
        <v>9</v>
      </c>
    </row>
    <row r="1735" spans="1:1" x14ac:dyDescent="0.25">
      <c r="A1735">
        <v>26</v>
      </c>
    </row>
    <row r="1736" spans="1:1" x14ac:dyDescent="0.25">
      <c r="A1736">
        <v>69</v>
      </c>
    </row>
    <row r="1737" spans="1:1" x14ac:dyDescent="0.25">
      <c r="A1737">
        <v>65</v>
      </c>
    </row>
    <row r="1738" spans="1:1" x14ac:dyDescent="0.25">
      <c r="A1738">
        <v>83</v>
      </c>
    </row>
    <row r="1739" spans="1:1" x14ac:dyDescent="0.25">
      <c r="A1739">
        <v>111</v>
      </c>
    </row>
    <row r="1740" spans="1:1" x14ac:dyDescent="0.25">
      <c r="A1740">
        <v>46</v>
      </c>
    </row>
    <row r="1741" spans="1:1" x14ac:dyDescent="0.25">
      <c r="A1741">
        <v>63</v>
      </c>
    </row>
    <row r="1742" spans="1:1" x14ac:dyDescent="0.25">
      <c r="A1742">
        <v>9</v>
      </c>
    </row>
    <row r="1743" spans="1:1" x14ac:dyDescent="0.25">
      <c r="A1743">
        <v>34</v>
      </c>
    </row>
    <row r="1744" spans="1:1" x14ac:dyDescent="0.25">
      <c r="A1744">
        <v>112</v>
      </c>
    </row>
    <row r="1745" spans="1:1" x14ac:dyDescent="0.25">
      <c r="A1745">
        <v>47</v>
      </c>
    </row>
    <row r="1746" spans="1:1" x14ac:dyDescent="0.25">
      <c r="A1746">
        <v>38</v>
      </c>
    </row>
    <row r="1747" spans="1:1" x14ac:dyDescent="0.25">
      <c r="A1747">
        <v>28</v>
      </c>
    </row>
    <row r="1748" spans="1:1" x14ac:dyDescent="0.25">
      <c r="A1748">
        <v>78</v>
      </c>
    </row>
    <row r="1749" spans="1:1" x14ac:dyDescent="0.25">
      <c r="A1749">
        <v>23</v>
      </c>
    </row>
    <row r="1750" spans="1:1" x14ac:dyDescent="0.25">
      <c r="A1750">
        <v>40</v>
      </c>
    </row>
    <row r="1751" spans="1:1" x14ac:dyDescent="0.25">
      <c r="A1751">
        <v>13</v>
      </c>
    </row>
    <row r="1752" spans="1:1" x14ac:dyDescent="0.25">
      <c r="A1752">
        <v>18</v>
      </c>
    </row>
    <row r="1753" spans="1:1" x14ac:dyDescent="0.25">
      <c r="A1753">
        <v>22</v>
      </c>
    </row>
    <row r="1754" spans="1:1" x14ac:dyDescent="0.25">
      <c r="A1754">
        <v>79</v>
      </c>
    </row>
    <row r="1755" spans="1:1" x14ac:dyDescent="0.25">
      <c r="A1755">
        <v>14</v>
      </c>
    </row>
    <row r="1756" spans="1:1" x14ac:dyDescent="0.25">
      <c r="A1756">
        <v>51</v>
      </c>
    </row>
    <row r="1757" spans="1:1" x14ac:dyDescent="0.25">
      <c r="A1757">
        <v>54</v>
      </c>
    </row>
    <row r="1758" spans="1:1" x14ac:dyDescent="0.25">
      <c r="A1758">
        <v>70</v>
      </c>
    </row>
    <row r="1759" spans="1:1" x14ac:dyDescent="0.25">
      <c r="A1759">
        <v>44</v>
      </c>
    </row>
    <row r="1760" spans="1:1" x14ac:dyDescent="0.25">
      <c r="A1760">
        <v>55</v>
      </c>
    </row>
    <row r="1761" spans="1:1" x14ac:dyDescent="0.25">
      <c r="A1761">
        <v>15</v>
      </c>
    </row>
    <row r="1762" spans="1:1" x14ac:dyDescent="0.25">
      <c r="A1762">
        <v>27</v>
      </c>
    </row>
    <row r="1763" spans="1:1" x14ac:dyDescent="0.25">
      <c r="A1763">
        <v>21</v>
      </c>
    </row>
    <row r="1764" spans="1:1" x14ac:dyDescent="0.25">
      <c r="A1764">
        <v>162</v>
      </c>
    </row>
    <row r="1765" spans="1:1" x14ac:dyDescent="0.25">
      <c r="A1765">
        <v>23</v>
      </c>
    </row>
    <row r="1766" spans="1:1" x14ac:dyDescent="0.25">
      <c r="A1766">
        <v>72</v>
      </c>
    </row>
    <row r="1767" spans="1:1" x14ac:dyDescent="0.25">
      <c r="A1767">
        <v>68</v>
      </c>
    </row>
    <row r="1768" spans="1:1" x14ac:dyDescent="0.25">
      <c r="A1768">
        <v>20</v>
      </c>
    </row>
    <row r="1769" spans="1:1" x14ac:dyDescent="0.25">
      <c r="A1769">
        <v>26</v>
      </c>
    </row>
    <row r="1770" spans="1:1" x14ac:dyDescent="0.25">
      <c r="A1770">
        <v>72</v>
      </c>
    </row>
    <row r="1771" spans="1:1" x14ac:dyDescent="0.25">
      <c r="A1771">
        <v>3</v>
      </c>
    </row>
    <row r="1772" spans="1:1" x14ac:dyDescent="0.25">
      <c r="A1772">
        <v>18</v>
      </c>
    </row>
    <row r="1773" spans="1:1" x14ac:dyDescent="0.25">
      <c r="A1773">
        <v>30</v>
      </c>
    </row>
    <row r="1774" spans="1:1" x14ac:dyDescent="0.25">
      <c r="A1774">
        <v>23</v>
      </c>
    </row>
    <row r="1775" spans="1:1" x14ac:dyDescent="0.25">
      <c r="A1775">
        <v>54</v>
      </c>
    </row>
    <row r="1776" spans="1:1" x14ac:dyDescent="0.25">
      <c r="A1776">
        <v>26</v>
      </c>
    </row>
    <row r="1777" spans="1:1" x14ac:dyDescent="0.25">
      <c r="A1777">
        <v>9</v>
      </c>
    </row>
    <row r="1778" spans="1:1" x14ac:dyDescent="0.25">
      <c r="A1778">
        <v>27</v>
      </c>
    </row>
    <row r="1779" spans="1:1" x14ac:dyDescent="0.25">
      <c r="A1779">
        <v>30</v>
      </c>
    </row>
    <row r="1780" spans="1:1" x14ac:dyDescent="0.25">
      <c r="A1780">
        <v>52</v>
      </c>
    </row>
    <row r="1781" spans="1:1" x14ac:dyDescent="0.25">
      <c r="A1781">
        <v>17</v>
      </c>
    </row>
    <row r="1782" spans="1:1" x14ac:dyDescent="0.25">
      <c r="A1782">
        <v>19</v>
      </c>
    </row>
    <row r="1783" spans="1:1" x14ac:dyDescent="0.25">
      <c r="A1783">
        <v>77</v>
      </c>
    </row>
    <row r="1784" spans="1:1" x14ac:dyDescent="0.25">
      <c r="A1784">
        <v>21</v>
      </c>
    </row>
    <row r="1785" spans="1:1" x14ac:dyDescent="0.25">
      <c r="A1785">
        <v>38</v>
      </c>
    </row>
    <row r="1786" spans="1:1" x14ac:dyDescent="0.25">
      <c r="A1786">
        <v>28</v>
      </c>
    </row>
    <row r="1787" spans="1:1" x14ac:dyDescent="0.25">
      <c r="A1787">
        <v>48</v>
      </c>
    </row>
    <row r="1788" spans="1:1" x14ac:dyDescent="0.25">
      <c r="A1788">
        <v>46</v>
      </c>
    </row>
    <row r="1789" spans="1:1" x14ac:dyDescent="0.25">
      <c r="A1789">
        <v>30</v>
      </c>
    </row>
    <row r="1790" spans="1:1" x14ac:dyDescent="0.25">
      <c r="A1790">
        <v>64</v>
      </c>
    </row>
    <row r="1791" spans="1:1" x14ac:dyDescent="0.25">
      <c r="A1791">
        <v>15</v>
      </c>
    </row>
    <row r="1792" spans="1:1" x14ac:dyDescent="0.25">
      <c r="A1792">
        <v>41</v>
      </c>
    </row>
    <row r="1793" spans="1:1" x14ac:dyDescent="0.25">
      <c r="A1793">
        <v>35</v>
      </c>
    </row>
    <row r="1794" spans="1:1" x14ac:dyDescent="0.25">
      <c r="A1794">
        <v>45</v>
      </c>
    </row>
    <row r="1795" spans="1:1" x14ac:dyDescent="0.25">
      <c r="A1795">
        <v>62</v>
      </c>
    </row>
    <row r="1796" spans="1:1" x14ac:dyDescent="0.25">
      <c r="A1796">
        <v>22</v>
      </c>
    </row>
    <row r="1797" spans="1:1" x14ac:dyDescent="0.25">
      <c r="A1797">
        <v>18</v>
      </c>
    </row>
    <row r="1798" spans="1:1" x14ac:dyDescent="0.25">
      <c r="A1798">
        <v>12</v>
      </c>
    </row>
    <row r="1799" spans="1:1" x14ac:dyDescent="0.25">
      <c r="A1799">
        <v>44</v>
      </c>
    </row>
    <row r="1800" spans="1:1" x14ac:dyDescent="0.25">
      <c r="A1800">
        <v>27</v>
      </c>
    </row>
    <row r="1801" spans="1:1" x14ac:dyDescent="0.25">
      <c r="A1801">
        <v>38</v>
      </c>
    </row>
    <row r="1802" spans="1:1" x14ac:dyDescent="0.25">
      <c r="A1802">
        <v>28</v>
      </c>
    </row>
    <row r="1803" spans="1:1" x14ac:dyDescent="0.25">
      <c r="A1803">
        <v>24</v>
      </c>
    </row>
    <row r="1804" spans="1:1" x14ac:dyDescent="0.25">
      <c r="A1804">
        <v>65</v>
      </c>
    </row>
    <row r="1805" spans="1:1" x14ac:dyDescent="0.25">
      <c r="A1805">
        <v>46</v>
      </c>
    </row>
    <row r="1806" spans="1:1" x14ac:dyDescent="0.25">
      <c r="A1806">
        <v>85</v>
      </c>
    </row>
    <row r="1807" spans="1:1" x14ac:dyDescent="0.25">
      <c r="A1807">
        <v>66</v>
      </c>
    </row>
    <row r="1808" spans="1:1" x14ac:dyDescent="0.25">
      <c r="A1808">
        <v>165</v>
      </c>
    </row>
    <row r="1809" spans="1:1" x14ac:dyDescent="0.25">
      <c r="A1809">
        <v>17</v>
      </c>
    </row>
    <row r="1810" spans="1:1" x14ac:dyDescent="0.25">
      <c r="A1810">
        <v>3</v>
      </c>
    </row>
    <row r="1811" spans="1:1" x14ac:dyDescent="0.25">
      <c r="A1811">
        <v>17</v>
      </c>
    </row>
    <row r="1812" spans="1:1" x14ac:dyDescent="0.25">
      <c r="A1812">
        <v>91</v>
      </c>
    </row>
    <row r="1813" spans="1:1" x14ac:dyDescent="0.25">
      <c r="A1813">
        <v>67</v>
      </c>
    </row>
    <row r="1814" spans="1:1" x14ac:dyDescent="0.25">
      <c r="A1814">
        <v>18</v>
      </c>
    </row>
    <row r="1815" spans="1:1" x14ac:dyDescent="0.25">
      <c r="A1815">
        <v>21</v>
      </c>
    </row>
    <row r="1816" spans="1:1" x14ac:dyDescent="0.25">
      <c r="A1816">
        <v>40</v>
      </c>
    </row>
    <row r="1817" spans="1:1" x14ac:dyDescent="0.25">
      <c r="A1817">
        <v>78</v>
      </c>
    </row>
    <row r="1818" spans="1:1" x14ac:dyDescent="0.25">
      <c r="A1818">
        <v>26</v>
      </c>
    </row>
    <row r="1819" spans="1:1" x14ac:dyDescent="0.25">
      <c r="A1819">
        <v>14</v>
      </c>
    </row>
    <row r="1820" spans="1:1" x14ac:dyDescent="0.25">
      <c r="A1820">
        <v>44</v>
      </c>
    </row>
    <row r="1821" spans="1:1" x14ac:dyDescent="0.25">
      <c r="A1821">
        <v>9</v>
      </c>
    </row>
    <row r="1822" spans="1:1" x14ac:dyDescent="0.25">
      <c r="A1822">
        <v>30</v>
      </c>
    </row>
    <row r="1823" spans="1:1" x14ac:dyDescent="0.25">
      <c r="A1823">
        <v>45</v>
      </c>
    </row>
    <row r="1824" spans="1:1" x14ac:dyDescent="0.25">
      <c r="A1824">
        <v>56</v>
      </c>
    </row>
    <row r="1825" spans="1:1" x14ac:dyDescent="0.25">
      <c r="A1825">
        <v>46</v>
      </c>
    </row>
    <row r="1826" spans="1:1" x14ac:dyDescent="0.25">
      <c r="A1826">
        <v>34</v>
      </c>
    </row>
    <row r="1827" spans="1:1" x14ac:dyDescent="0.25">
      <c r="A1827">
        <v>98</v>
      </c>
    </row>
    <row r="1828" spans="1:1" x14ac:dyDescent="0.25">
      <c r="A1828">
        <v>46</v>
      </c>
    </row>
    <row r="1829" spans="1:1" x14ac:dyDescent="0.25">
      <c r="A1829">
        <v>10</v>
      </c>
    </row>
    <row r="1830" spans="1:1" x14ac:dyDescent="0.25">
      <c r="A1830">
        <v>76</v>
      </c>
    </row>
    <row r="1831" spans="1:1" x14ac:dyDescent="0.25">
      <c r="A1831">
        <v>104</v>
      </c>
    </row>
    <row r="1832" spans="1:1" x14ac:dyDescent="0.25">
      <c r="A1832">
        <v>87</v>
      </c>
    </row>
    <row r="1833" spans="1:1" x14ac:dyDescent="0.25">
      <c r="A1833">
        <v>29</v>
      </c>
    </row>
    <row r="1834" spans="1:1" x14ac:dyDescent="0.25">
      <c r="A1834">
        <v>51</v>
      </c>
    </row>
    <row r="1835" spans="1:1" x14ac:dyDescent="0.25">
      <c r="A1835">
        <v>12</v>
      </c>
    </row>
    <row r="1836" spans="1:1" x14ac:dyDescent="0.25">
      <c r="A1836">
        <v>72</v>
      </c>
    </row>
    <row r="1837" spans="1:1" x14ac:dyDescent="0.25">
      <c r="A1837">
        <v>21</v>
      </c>
    </row>
    <row r="1838" spans="1:1" x14ac:dyDescent="0.25">
      <c r="A1838">
        <v>42</v>
      </c>
    </row>
    <row r="1839" spans="1:1" x14ac:dyDescent="0.25">
      <c r="A1839">
        <v>71</v>
      </c>
    </row>
    <row r="1840" spans="1:1" x14ac:dyDescent="0.25">
      <c r="A1840">
        <v>168</v>
      </c>
    </row>
    <row r="1841" spans="1:1" x14ac:dyDescent="0.25">
      <c r="A1841">
        <v>19</v>
      </c>
    </row>
    <row r="1842" spans="1:1" x14ac:dyDescent="0.25">
      <c r="A1842">
        <v>37</v>
      </c>
    </row>
    <row r="1843" spans="1:1" x14ac:dyDescent="0.25">
      <c r="A1843">
        <v>36</v>
      </c>
    </row>
    <row r="1844" spans="1:1" x14ac:dyDescent="0.25">
      <c r="A1844">
        <v>14</v>
      </c>
    </row>
    <row r="1845" spans="1:1" x14ac:dyDescent="0.25">
      <c r="A1845">
        <v>18</v>
      </c>
    </row>
    <row r="1846" spans="1:1" x14ac:dyDescent="0.25">
      <c r="A1846">
        <v>82</v>
      </c>
    </row>
    <row r="1847" spans="1:1" x14ac:dyDescent="0.25">
      <c r="A1847">
        <v>43</v>
      </c>
    </row>
    <row r="1848" spans="1:1" x14ac:dyDescent="0.25">
      <c r="A1848">
        <v>8</v>
      </c>
    </row>
    <row r="1849" spans="1:1" x14ac:dyDescent="0.25">
      <c r="A1849">
        <v>45</v>
      </c>
    </row>
    <row r="1850" spans="1:1" x14ac:dyDescent="0.25">
      <c r="A1850">
        <v>20</v>
      </c>
    </row>
    <row r="1851" spans="1:1" x14ac:dyDescent="0.25">
      <c r="A1851">
        <v>31</v>
      </c>
    </row>
    <row r="1852" spans="1:1" x14ac:dyDescent="0.25">
      <c r="A1852">
        <v>25</v>
      </c>
    </row>
    <row r="1853" spans="1:1" x14ac:dyDescent="0.25">
      <c r="A1853">
        <v>14</v>
      </c>
    </row>
    <row r="1854" spans="1:1" x14ac:dyDescent="0.25">
      <c r="A1854">
        <v>45</v>
      </c>
    </row>
    <row r="1855" spans="1:1" x14ac:dyDescent="0.25">
      <c r="A1855">
        <v>20</v>
      </c>
    </row>
    <row r="1856" spans="1:1" x14ac:dyDescent="0.25">
      <c r="A1856">
        <v>39</v>
      </c>
    </row>
    <row r="1857" spans="1:1" x14ac:dyDescent="0.25">
      <c r="A1857">
        <v>16</v>
      </c>
    </row>
    <row r="1858" spans="1:1" x14ac:dyDescent="0.25">
      <c r="A1858">
        <v>37</v>
      </c>
    </row>
    <row r="1859" spans="1:1" x14ac:dyDescent="0.25">
      <c r="A1859">
        <v>14</v>
      </c>
    </row>
    <row r="1860" spans="1:1" x14ac:dyDescent="0.25">
      <c r="A1860">
        <v>21</v>
      </c>
    </row>
    <row r="1861" spans="1:1" x14ac:dyDescent="0.25">
      <c r="A1861">
        <v>69</v>
      </c>
    </row>
    <row r="1862" spans="1:1" x14ac:dyDescent="0.25">
      <c r="A1862">
        <v>16</v>
      </c>
    </row>
    <row r="1863" spans="1:1" x14ac:dyDescent="0.25">
      <c r="A1863">
        <v>55</v>
      </c>
    </row>
    <row r="1864" spans="1:1" x14ac:dyDescent="0.25">
      <c r="A1864">
        <v>27</v>
      </c>
    </row>
    <row r="1865" spans="1:1" x14ac:dyDescent="0.25">
      <c r="A1865">
        <v>36</v>
      </c>
    </row>
    <row r="1866" spans="1:1" x14ac:dyDescent="0.25">
      <c r="A1866">
        <v>19</v>
      </c>
    </row>
    <row r="1867" spans="1:1" x14ac:dyDescent="0.25">
      <c r="A1867">
        <v>12</v>
      </c>
    </row>
    <row r="1868" spans="1:1" x14ac:dyDescent="0.25">
      <c r="A1868">
        <v>17</v>
      </c>
    </row>
    <row r="1869" spans="1:1" x14ac:dyDescent="0.25">
      <c r="A1869">
        <v>114</v>
      </c>
    </row>
    <row r="1870" spans="1:1" x14ac:dyDescent="0.25">
      <c r="A1870">
        <v>93</v>
      </c>
    </row>
    <row r="1871" spans="1:1" x14ac:dyDescent="0.25">
      <c r="A1871">
        <v>36</v>
      </c>
    </row>
    <row r="1872" spans="1:1" x14ac:dyDescent="0.25">
      <c r="A1872">
        <v>61</v>
      </c>
    </row>
    <row r="1873" spans="1:1" x14ac:dyDescent="0.25">
      <c r="A1873">
        <v>47</v>
      </c>
    </row>
    <row r="1874" spans="1:1" x14ac:dyDescent="0.25">
      <c r="A1874">
        <v>17</v>
      </c>
    </row>
    <row r="1875" spans="1:1" x14ac:dyDescent="0.25">
      <c r="A1875">
        <v>63</v>
      </c>
    </row>
    <row r="1876" spans="1:1" x14ac:dyDescent="0.25">
      <c r="A1876">
        <v>9</v>
      </c>
    </row>
    <row r="1877" spans="1:1" x14ac:dyDescent="0.25">
      <c r="A1877">
        <v>30</v>
      </c>
    </row>
    <row r="1878" spans="1:1" x14ac:dyDescent="0.25">
      <c r="A1878">
        <v>23</v>
      </c>
    </row>
    <row r="1879" spans="1:1" x14ac:dyDescent="0.25">
      <c r="A1879">
        <v>33</v>
      </c>
    </row>
    <row r="1880" spans="1:1" x14ac:dyDescent="0.25">
      <c r="A1880">
        <v>39</v>
      </c>
    </row>
    <row r="1881" spans="1:1" x14ac:dyDescent="0.25">
      <c r="A1881">
        <v>17</v>
      </c>
    </row>
    <row r="1882" spans="1:1" x14ac:dyDescent="0.25">
      <c r="A1882">
        <v>6</v>
      </c>
    </row>
    <row r="1883" spans="1:1" x14ac:dyDescent="0.25">
      <c r="A1883">
        <v>39</v>
      </c>
    </row>
    <row r="1884" spans="1:1" x14ac:dyDescent="0.25">
      <c r="A1884">
        <v>57</v>
      </c>
    </row>
    <row r="1885" spans="1:1" x14ac:dyDescent="0.25">
      <c r="A1885">
        <v>56</v>
      </c>
    </row>
    <row r="1886" spans="1:1" x14ac:dyDescent="0.25">
      <c r="A1886">
        <v>13</v>
      </c>
    </row>
    <row r="1887" spans="1:1" x14ac:dyDescent="0.25">
      <c r="A1887">
        <v>95</v>
      </c>
    </row>
    <row r="1888" spans="1:1" x14ac:dyDescent="0.25">
      <c r="A1888">
        <v>80</v>
      </c>
    </row>
    <row r="1889" spans="1:1" x14ac:dyDescent="0.25">
      <c r="A1889">
        <v>133</v>
      </c>
    </row>
    <row r="1890" spans="1:1" x14ac:dyDescent="0.25">
      <c r="A1890">
        <v>44</v>
      </c>
    </row>
    <row r="1891" spans="1:1" x14ac:dyDescent="0.25">
      <c r="A1891">
        <v>30</v>
      </c>
    </row>
    <row r="1892" spans="1:1" x14ac:dyDescent="0.25">
      <c r="A1892">
        <v>56</v>
      </c>
    </row>
    <row r="1893" spans="1:1" x14ac:dyDescent="0.25">
      <c r="A1893">
        <v>66</v>
      </c>
    </row>
    <row r="1894" spans="1:1" x14ac:dyDescent="0.25">
      <c r="A1894">
        <v>29</v>
      </c>
    </row>
    <row r="1895" spans="1:1" x14ac:dyDescent="0.25">
      <c r="A1895">
        <v>72</v>
      </c>
    </row>
    <row r="1896" spans="1:1" x14ac:dyDescent="0.25">
      <c r="A1896">
        <v>27</v>
      </c>
    </row>
    <row r="1897" spans="1:1" x14ac:dyDescent="0.25">
      <c r="A1897">
        <v>10</v>
      </c>
    </row>
    <row r="1898" spans="1:1" x14ac:dyDescent="0.25">
      <c r="A1898">
        <v>35</v>
      </c>
    </row>
    <row r="1899" spans="1:1" x14ac:dyDescent="0.25">
      <c r="A1899">
        <v>29</v>
      </c>
    </row>
    <row r="1900" spans="1:1" x14ac:dyDescent="0.25">
      <c r="A1900">
        <v>13</v>
      </c>
    </row>
    <row r="1901" spans="1:1" x14ac:dyDescent="0.25">
      <c r="A1901">
        <v>72</v>
      </c>
    </row>
    <row r="1902" spans="1:1" x14ac:dyDescent="0.25">
      <c r="A1902">
        <v>78</v>
      </c>
    </row>
    <row r="1903" spans="1:1" x14ac:dyDescent="0.25">
      <c r="A1903">
        <v>49</v>
      </c>
    </row>
    <row r="1904" spans="1:1" x14ac:dyDescent="0.25">
      <c r="A1904">
        <v>42</v>
      </c>
    </row>
    <row r="1905" spans="1:1" x14ac:dyDescent="0.25">
      <c r="A1905">
        <v>35</v>
      </c>
    </row>
    <row r="1906" spans="1:1" x14ac:dyDescent="0.25">
      <c r="A1906">
        <v>42</v>
      </c>
    </row>
    <row r="1907" spans="1:1" x14ac:dyDescent="0.25">
      <c r="A1907">
        <v>42</v>
      </c>
    </row>
    <row r="1908" spans="1:1" x14ac:dyDescent="0.25">
      <c r="A1908">
        <v>31</v>
      </c>
    </row>
    <row r="1909" spans="1:1" x14ac:dyDescent="0.25">
      <c r="A1909">
        <v>38</v>
      </c>
    </row>
    <row r="1910" spans="1:1" x14ac:dyDescent="0.25">
      <c r="A1910">
        <v>8</v>
      </c>
    </row>
    <row r="1911" spans="1:1" x14ac:dyDescent="0.25">
      <c r="A1911">
        <v>39</v>
      </c>
    </row>
    <row r="1912" spans="1:1" x14ac:dyDescent="0.25">
      <c r="A1912">
        <v>29</v>
      </c>
    </row>
    <row r="1913" spans="1:1" x14ac:dyDescent="0.25">
      <c r="A1913">
        <v>72</v>
      </c>
    </row>
    <row r="1914" spans="1:1" x14ac:dyDescent="0.25">
      <c r="A1914">
        <v>15</v>
      </c>
    </row>
    <row r="1915" spans="1:1" x14ac:dyDescent="0.25">
      <c r="A1915">
        <v>33</v>
      </c>
    </row>
    <row r="1916" spans="1:1" x14ac:dyDescent="0.25">
      <c r="A1916">
        <v>15</v>
      </c>
    </row>
    <row r="1917" spans="1:1" x14ac:dyDescent="0.25">
      <c r="A1917">
        <v>19</v>
      </c>
    </row>
    <row r="1918" spans="1:1" x14ac:dyDescent="0.25">
      <c r="A1918">
        <v>17</v>
      </c>
    </row>
    <row r="1919" spans="1:1" x14ac:dyDescent="0.25">
      <c r="A1919">
        <v>44</v>
      </c>
    </row>
    <row r="1920" spans="1:1" x14ac:dyDescent="0.25">
      <c r="A1920">
        <v>10</v>
      </c>
    </row>
    <row r="1921" spans="1:1" x14ac:dyDescent="0.25">
      <c r="A1921">
        <v>46</v>
      </c>
    </row>
    <row r="1922" spans="1:1" x14ac:dyDescent="0.25">
      <c r="A1922">
        <v>11</v>
      </c>
    </row>
    <row r="1923" spans="1:1" x14ac:dyDescent="0.25">
      <c r="A1923">
        <v>13</v>
      </c>
    </row>
    <row r="1924" spans="1:1" x14ac:dyDescent="0.25">
      <c r="A1924">
        <v>33</v>
      </c>
    </row>
    <row r="1925" spans="1:1" x14ac:dyDescent="0.25">
      <c r="A1925">
        <v>28</v>
      </c>
    </row>
    <row r="1926" spans="1:1" x14ac:dyDescent="0.25">
      <c r="A1926">
        <v>21</v>
      </c>
    </row>
    <row r="1927" spans="1:1" x14ac:dyDescent="0.25">
      <c r="A1927">
        <v>13</v>
      </c>
    </row>
    <row r="1928" spans="1:1" x14ac:dyDescent="0.25">
      <c r="A1928">
        <v>34</v>
      </c>
    </row>
    <row r="1929" spans="1:1" x14ac:dyDescent="0.25">
      <c r="A1929">
        <v>80</v>
      </c>
    </row>
    <row r="1930" spans="1:1" x14ac:dyDescent="0.25">
      <c r="A1930">
        <v>74</v>
      </c>
    </row>
    <row r="1931" spans="1:1" x14ac:dyDescent="0.25">
      <c r="A1931">
        <v>7</v>
      </c>
    </row>
    <row r="1932" spans="1:1" x14ac:dyDescent="0.25">
      <c r="A1932">
        <v>34</v>
      </c>
    </row>
    <row r="1933" spans="1:1" x14ac:dyDescent="0.25">
      <c r="A1933">
        <v>86</v>
      </c>
    </row>
    <row r="1934" spans="1:1" x14ac:dyDescent="0.25">
      <c r="A1934">
        <v>37</v>
      </c>
    </row>
    <row r="1935" spans="1:1" x14ac:dyDescent="0.25">
      <c r="A1935">
        <v>18</v>
      </c>
    </row>
    <row r="1936" spans="1:1" x14ac:dyDescent="0.25">
      <c r="A1936">
        <v>22</v>
      </c>
    </row>
    <row r="1937" spans="1:1" x14ac:dyDescent="0.25">
      <c r="A1937">
        <v>26</v>
      </c>
    </row>
    <row r="1938" spans="1:1" x14ac:dyDescent="0.25">
      <c r="A1938">
        <v>27</v>
      </c>
    </row>
    <row r="1939" spans="1:1" x14ac:dyDescent="0.25">
      <c r="A1939">
        <v>8</v>
      </c>
    </row>
    <row r="1940" spans="1:1" x14ac:dyDescent="0.25">
      <c r="A1940">
        <v>204</v>
      </c>
    </row>
    <row r="1941" spans="1:1" x14ac:dyDescent="0.25">
      <c r="A1941">
        <v>46</v>
      </c>
    </row>
    <row r="1942" spans="1:1" x14ac:dyDescent="0.25">
      <c r="A1942">
        <v>17</v>
      </c>
    </row>
    <row r="1943" spans="1:1" x14ac:dyDescent="0.25">
      <c r="A1943">
        <v>28</v>
      </c>
    </row>
    <row r="1944" spans="1:1" x14ac:dyDescent="0.25">
      <c r="A1944">
        <v>83</v>
      </c>
    </row>
    <row r="1945" spans="1:1" x14ac:dyDescent="0.25">
      <c r="A1945">
        <v>13</v>
      </c>
    </row>
    <row r="1946" spans="1:1" x14ac:dyDescent="0.25">
      <c r="A1946">
        <v>8</v>
      </c>
    </row>
    <row r="1947" spans="1:1" x14ac:dyDescent="0.25">
      <c r="A1947">
        <v>32</v>
      </c>
    </row>
    <row r="1948" spans="1:1" x14ac:dyDescent="0.25">
      <c r="A1948">
        <v>85</v>
      </c>
    </row>
    <row r="1949" spans="1:1" x14ac:dyDescent="0.25">
      <c r="A1949">
        <v>29</v>
      </c>
    </row>
    <row r="1950" spans="1:1" x14ac:dyDescent="0.25">
      <c r="A1950">
        <v>24</v>
      </c>
    </row>
    <row r="1951" spans="1:1" x14ac:dyDescent="0.25">
      <c r="A1951">
        <v>8</v>
      </c>
    </row>
    <row r="1952" spans="1:1" x14ac:dyDescent="0.25">
      <c r="A1952">
        <v>19</v>
      </c>
    </row>
    <row r="1953" spans="1:1" x14ac:dyDescent="0.25">
      <c r="A1953">
        <v>336</v>
      </c>
    </row>
    <row r="1954" spans="1:1" x14ac:dyDescent="0.25">
      <c r="A1954">
        <v>13</v>
      </c>
    </row>
    <row r="1955" spans="1:1" x14ac:dyDescent="0.25">
      <c r="A1955">
        <v>42</v>
      </c>
    </row>
    <row r="1956" spans="1:1" x14ac:dyDescent="0.25">
      <c r="A1956">
        <v>64</v>
      </c>
    </row>
    <row r="1957" spans="1:1" x14ac:dyDescent="0.25">
      <c r="A1957">
        <v>25</v>
      </c>
    </row>
    <row r="1958" spans="1:1" x14ac:dyDescent="0.25">
      <c r="A1958">
        <v>20</v>
      </c>
    </row>
    <row r="1959" spans="1:1" x14ac:dyDescent="0.25">
      <c r="A1959">
        <v>104</v>
      </c>
    </row>
    <row r="1960" spans="1:1" x14ac:dyDescent="0.25">
      <c r="A1960">
        <v>53</v>
      </c>
    </row>
    <row r="1961" spans="1:1" x14ac:dyDescent="0.25">
      <c r="A1961">
        <v>14</v>
      </c>
    </row>
    <row r="1962" spans="1:1" x14ac:dyDescent="0.25">
      <c r="A1962">
        <v>20</v>
      </c>
    </row>
    <row r="1963" spans="1:1" x14ac:dyDescent="0.25">
      <c r="A1963">
        <v>558</v>
      </c>
    </row>
    <row r="1964" spans="1:1" x14ac:dyDescent="0.25">
      <c r="A1964">
        <v>22</v>
      </c>
    </row>
    <row r="1965" spans="1:1" x14ac:dyDescent="0.25">
      <c r="A1965">
        <v>24</v>
      </c>
    </row>
    <row r="1966" spans="1:1" x14ac:dyDescent="0.25">
      <c r="A1966">
        <v>74</v>
      </c>
    </row>
    <row r="1967" spans="1:1" x14ac:dyDescent="0.25">
      <c r="A1967">
        <v>54</v>
      </c>
    </row>
    <row r="1968" spans="1:1" x14ac:dyDescent="0.25">
      <c r="A1968">
        <v>31</v>
      </c>
    </row>
    <row r="1969" spans="1:1" x14ac:dyDescent="0.25">
      <c r="A1969">
        <v>25</v>
      </c>
    </row>
    <row r="1970" spans="1:1" x14ac:dyDescent="0.25">
      <c r="A1970">
        <v>17</v>
      </c>
    </row>
    <row r="1971" spans="1:1" x14ac:dyDescent="0.25">
      <c r="A1971">
        <v>12</v>
      </c>
    </row>
    <row r="1972" spans="1:1" x14ac:dyDescent="0.25">
      <c r="A1972">
        <v>38</v>
      </c>
    </row>
    <row r="1973" spans="1:1" x14ac:dyDescent="0.25">
      <c r="A1973">
        <v>41</v>
      </c>
    </row>
    <row r="1974" spans="1:1" x14ac:dyDescent="0.25">
      <c r="A1974">
        <v>19</v>
      </c>
    </row>
    <row r="1975" spans="1:1" x14ac:dyDescent="0.25">
      <c r="A1975">
        <v>41</v>
      </c>
    </row>
    <row r="1976" spans="1:1" x14ac:dyDescent="0.25">
      <c r="A1976">
        <v>26</v>
      </c>
    </row>
    <row r="1977" spans="1:1" x14ac:dyDescent="0.25">
      <c r="A1977">
        <v>25</v>
      </c>
    </row>
    <row r="1978" spans="1:1" x14ac:dyDescent="0.25">
      <c r="A1978">
        <v>9</v>
      </c>
    </row>
    <row r="1979" spans="1:1" x14ac:dyDescent="0.25">
      <c r="A1979">
        <v>78</v>
      </c>
    </row>
    <row r="1980" spans="1:1" x14ac:dyDescent="0.25">
      <c r="A1980">
        <v>45</v>
      </c>
    </row>
    <row r="1981" spans="1:1" x14ac:dyDescent="0.25">
      <c r="A1981">
        <v>102</v>
      </c>
    </row>
    <row r="1982" spans="1:1" x14ac:dyDescent="0.25">
      <c r="A1982">
        <v>5</v>
      </c>
    </row>
    <row r="1983" spans="1:1" x14ac:dyDescent="0.25">
      <c r="A1983">
        <v>27</v>
      </c>
    </row>
    <row r="1984" spans="1:1" x14ac:dyDescent="0.25">
      <c r="A1984">
        <v>37</v>
      </c>
    </row>
    <row r="1985" spans="1:1" x14ac:dyDescent="0.25">
      <c r="A1985">
        <v>14</v>
      </c>
    </row>
    <row r="1986" spans="1:1" x14ac:dyDescent="0.25">
      <c r="A1986">
        <v>27</v>
      </c>
    </row>
    <row r="1987" spans="1:1" x14ac:dyDescent="0.25">
      <c r="A1987">
        <v>45</v>
      </c>
    </row>
    <row r="1988" spans="1:1" x14ac:dyDescent="0.25">
      <c r="A1988">
        <v>49</v>
      </c>
    </row>
    <row r="1989" spans="1:1" x14ac:dyDescent="0.25">
      <c r="A1989">
        <v>24</v>
      </c>
    </row>
    <row r="1990" spans="1:1" x14ac:dyDescent="0.25">
      <c r="A1990">
        <v>112</v>
      </c>
    </row>
    <row r="1991" spans="1:1" x14ac:dyDescent="0.25">
      <c r="A1991">
        <v>23</v>
      </c>
    </row>
    <row r="1992" spans="1:1" x14ac:dyDescent="0.25">
      <c r="A1992">
        <v>54</v>
      </c>
    </row>
    <row r="1993" spans="1:1" x14ac:dyDescent="0.25">
      <c r="A1993">
        <v>28</v>
      </c>
    </row>
    <row r="1994" spans="1:1" x14ac:dyDescent="0.25">
      <c r="A1994">
        <v>11</v>
      </c>
    </row>
    <row r="1995" spans="1:1" x14ac:dyDescent="0.25">
      <c r="A1995">
        <v>62</v>
      </c>
    </row>
    <row r="1996" spans="1:1" x14ac:dyDescent="0.25">
      <c r="A1996">
        <v>73</v>
      </c>
    </row>
    <row r="1997" spans="1:1" x14ac:dyDescent="0.25">
      <c r="A1997">
        <v>18</v>
      </c>
    </row>
    <row r="1998" spans="1:1" x14ac:dyDescent="0.25">
      <c r="A1998">
        <v>35</v>
      </c>
    </row>
    <row r="1999" spans="1:1" x14ac:dyDescent="0.25">
      <c r="A1999">
        <v>43</v>
      </c>
    </row>
    <row r="2000" spans="1:1" x14ac:dyDescent="0.25">
      <c r="A2000">
        <v>36</v>
      </c>
    </row>
    <row r="2001" spans="1:1" x14ac:dyDescent="0.25">
      <c r="A2001">
        <v>62</v>
      </c>
    </row>
    <row r="2002" spans="1:1" x14ac:dyDescent="0.25">
      <c r="A2002">
        <v>15</v>
      </c>
    </row>
    <row r="2003" spans="1:1" x14ac:dyDescent="0.25">
      <c r="A2003">
        <v>33</v>
      </c>
    </row>
    <row r="2004" spans="1:1" x14ac:dyDescent="0.25">
      <c r="A2004">
        <v>27</v>
      </c>
    </row>
    <row r="2005" spans="1:1" x14ac:dyDescent="0.25">
      <c r="A2005">
        <v>17</v>
      </c>
    </row>
    <row r="2006" spans="1:1" x14ac:dyDescent="0.25">
      <c r="A2006">
        <v>4</v>
      </c>
    </row>
    <row r="2007" spans="1:1" x14ac:dyDescent="0.25">
      <c r="A2007">
        <v>53</v>
      </c>
    </row>
    <row r="2008" spans="1:1" x14ac:dyDescent="0.25">
      <c r="A2008">
        <v>49</v>
      </c>
    </row>
    <row r="2009" spans="1:1" x14ac:dyDescent="0.25">
      <c r="A2009">
        <v>57</v>
      </c>
    </row>
    <row r="2010" spans="1:1" x14ac:dyDescent="0.25">
      <c r="A2010">
        <v>69</v>
      </c>
    </row>
    <row r="2011" spans="1:1" x14ac:dyDescent="0.25">
      <c r="A2011">
        <v>15</v>
      </c>
    </row>
    <row r="2012" spans="1:1" x14ac:dyDescent="0.25">
      <c r="A2012">
        <v>64</v>
      </c>
    </row>
    <row r="2013" spans="1:1" x14ac:dyDescent="0.25">
      <c r="A2013">
        <v>20</v>
      </c>
    </row>
    <row r="2014" spans="1:1" x14ac:dyDescent="0.25">
      <c r="A2014">
        <v>27</v>
      </c>
    </row>
    <row r="2015" spans="1:1" x14ac:dyDescent="0.25">
      <c r="A2015">
        <v>21</v>
      </c>
    </row>
    <row r="2016" spans="1:1" x14ac:dyDescent="0.25">
      <c r="A2016">
        <v>31</v>
      </c>
    </row>
    <row r="2017" spans="1:1" x14ac:dyDescent="0.25">
      <c r="A2017">
        <v>51</v>
      </c>
    </row>
    <row r="2018" spans="1:1" x14ac:dyDescent="0.25">
      <c r="A2018">
        <v>57</v>
      </c>
    </row>
    <row r="2019" spans="1:1" x14ac:dyDescent="0.25">
      <c r="A2019">
        <v>20</v>
      </c>
    </row>
    <row r="2020" spans="1:1" x14ac:dyDescent="0.25">
      <c r="A2020">
        <v>71</v>
      </c>
    </row>
    <row r="2021" spans="1:1" x14ac:dyDescent="0.25">
      <c r="A2021">
        <v>72</v>
      </c>
    </row>
    <row r="2022" spans="1:1" x14ac:dyDescent="0.25">
      <c r="A2022">
        <v>45</v>
      </c>
    </row>
    <row r="2023" spans="1:1" x14ac:dyDescent="0.25">
      <c r="A2023">
        <v>51</v>
      </c>
    </row>
    <row r="2024" spans="1:1" x14ac:dyDescent="0.25">
      <c r="A2024">
        <v>56</v>
      </c>
    </row>
    <row r="2025" spans="1:1" x14ac:dyDescent="0.25">
      <c r="A2025">
        <v>17</v>
      </c>
    </row>
    <row r="2026" spans="1:1" x14ac:dyDescent="0.25">
      <c r="A2026">
        <v>197</v>
      </c>
    </row>
    <row r="2027" spans="1:1" x14ac:dyDescent="0.25">
      <c r="A2027">
        <v>70</v>
      </c>
    </row>
    <row r="2028" spans="1:1" x14ac:dyDescent="0.25">
      <c r="A2028">
        <v>21</v>
      </c>
    </row>
    <row r="2029" spans="1:1" x14ac:dyDescent="0.25">
      <c r="A2029">
        <v>34</v>
      </c>
    </row>
    <row r="2030" spans="1:1" x14ac:dyDescent="0.25">
      <c r="A2030">
        <v>39</v>
      </c>
    </row>
    <row r="2031" spans="1:1" x14ac:dyDescent="0.25">
      <c r="A2031">
        <v>78</v>
      </c>
    </row>
    <row r="2032" spans="1:1" x14ac:dyDescent="0.25">
      <c r="A2032">
        <v>48</v>
      </c>
    </row>
    <row r="2033" spans="1:1" x14ac:dyDescent="0.25">
      <c r="A2033">
        <v>29</v>
      </c>
    </row>
    <row r="2034" spans="1:1" x14ac:dyDescent="0.25">
      <c r="A2034">
        <v>73</v>
      </c>
    </row>
    <row r="2035" spans="1:1" x14ac:dyDescent="0.25">
      <c r="A2035">
        <v>8</v>
      </c>
    </row>
    <row r="2036" spans="1:1" x14ac:dyDescent="0.25">
      <c r="A2036">
        <v>17</v>
      </c>
    </row>
    <row r="2037" spans="1:1" x14ac:dyDescent="0.25">
      <c r="A2037">
        <v>9</v>
      </c>
    </row>
    <row r="2038" spans="1:1" x14ac:dyDescent="0.25">
      <c r="A2038">
        <v>17</v>
      </c>
    </row>
    <row r="2039" spans="1:1" x14ac:dyDescent="0.25">
      <c r="A2039">
        <v>33</v>
      </c>
    </row>
    <row r="2040" spans="1:1" x14ac:dyDescent="0.25">
      <c r="A2040">
        <v>38</v>
      </c>
    </row>
    <row r="2041" spans="1:1" x14ac:dyDescent="0.25">
      <c r="A2041">
        <v>79</v>
      </c>
    </row>
    <row r="2042" spans="1:1" x14ac:dyDescent="0.25">
      <c r="A2042">
        <v>46</v>
      </c>
    </row>
    <row r="2043" spans="1:1" x14ac:dyDescent="0.25">
      <c r="A2043">
        <v>20</v>
      </c>
    </row>
    <row r="2044" spans="1:1" x14ac:dyDescent="0.25">
      <c r="A2044">
        <v>20</v>
      </c>
    </row>
    <row r="2045" spans="1:1" x14ac:dyDescent="0.25">
      <c r="A2045">
        <v>13</v>
      </c>
    </row>
    <row r="2046" spans="1:1" x14ac:dyDescent="0.25">
      <c r="A2046">
        <v>22</v>
      </c>
    </row>
    <row r="2047" spans="1:1" x14ac:dyDescent="0.25">
      <c r="A2047">
        <v>36</v>
      </c>
    </row>
    <row r="2048" spans="1:1" x14ac:dyDescent="0.25">
      <c r="A2048">
        <v>40</v>
      </c>
    </row>
    <row r="2049" spans="1:1" x14ac:dyDescent="0.25">
      <c r="A2049">
        <v>9</v>
      </c>
    </row>
    <row r="2050" spans="1:1" x14ac:dyDescent="0.25">
      <c r="A2050">
        <v>19</v>
      </c>
    </row>
    <row r="2051" spans="1:1" x14ac:dyDescent="0.25">
      <c r="A2051">
        <v>14</v>
      </c>
    </row>
    <row r="2052" spans="1:1" x14ac:dyDescent="0.25">
      <c r="A2052">
        <v>38</v>
      </c>
    </row>
    <row r="2053" spans="1:1" x14ac:dyDescent="0.25">
      <c r="A2053">
        <v>58</v>
      </c>
    </row>
    <row r="2054" spans="1:1" x14ac:dyDescent="0.25">
      <c r="A2054">
        <v>28</v>
      </c>
    </row>
    <row r="2055" spans="1:1" x14ac:dyDescent="0.25">
      <c r="A2055">
        <v>17</v>
      </c>
    </row>
    <row r="2056" spans="1:1" x14ac:dyDescent="0.25">
      <c r="A2056">
        <v>12</v>
      </c>
    </row>
    <row r="2057" spans="1:1" x14ac:dyDescent="0.25">
      <c r="A2057">
        <v>40</v>
      </c>
    </row>
    <row r="2058" spans="1:1" x14ac:dyDescent="0.25">
      <c r="A2058">
        <v>57</v>
      </c>
    </row>
    <row r="2059" spans="1:1" x14ac:dyDescent="0.25">
      <c r="A2059">
        <v>114</v>
      </c>
    </row>
    <row r="2060" spans="1:1" x14ac:dyDescent="0.25">
      <c r="A2060">
        <v>31</v>
      </c>
    </row>
    <row r="2061" spans="1:1" x14ac:dyDescent="0.25">
      <c r="A2061">
        <v>3</v>
      </c>
    </row>
    <row r="2062" spans="1:1" x14ac:dyDescent="0.25">
      <c r="A2062">
        <v>16</v>
      </c>
    </row>
    <row r="2063" spans="1:1" x14ac:dyDescent="0.25">
      <c r="A2063">
        <v>199</v>
      </c>
    </row>
    <row r="2064" spans="1:1" x14ac:dyDescent="0.25">
      <c r="A2064">
        <v>31</v>
      </c>
    </row>
    <row r="2065" spans="1:1" x14ac:dyDescent="0.25">
      <c r="A2065">
        <v>30</v>
      </c>
    </row>
    <row r="2066" spans="1:1" x14ac:dyDescent="0.25">
      <c r="A2066">
        <v>34</v>
      </c>
    </row>
    <row r="2067" spans="1:1" x14ac:dyDescent="0.25">
      <c r="A2067">
        <v>18</v>
      </c>
    </row>
    <row r="2068" spans="1:1" x14ac:dyDescent="0.25">
      <c r="A2068">
        <v>67</v>
      </c>
    </row>
    <row r="2069" spans="1:1" x14ac:dyDescent="0.25">
      <c r="A2069">
        <v>66</v>
      </c>
    </row>
    <row r="2070" spans="1:1" x14ac:dyDescent="0.25">
      <c r="A2070">
        <v>23</v>
      </c>
    </row>
    <row r="2071" spans="1:1" x14ac:dyDescent="0.25">
      <c r="A2071">
        <v>126</v>
      </c>
    </row>
    <row r="2072" spans="1:1" x14ac:dyDescent="0.25">
      <c r="A2072">
        <v>6</v>
      </c>
    </row>
    <row r="2073" spans="1:1" x14ac:dyDescent="0.25">
      <c r="A2073">
        <v>25</v>
      </c>
    </row>
    <row r="2074" spans="1:1" x14ac:dyDescent="0.25">
      <c r="A2074">
        <v>39</v>
      </c>
    </row>
    <row r="2075" spans="1:1" x14ac:dyDescent="0.25">
      <c r="A2075">
        <v>62</v>
      </c>
    </row>
    <row r="2076" spans="1:1" x14ac:dyDescent="0.25">
      <c r="A2076">
        <v>31</v>
      </c>
    </row>
    <row r="2077" spans="1:1" x14ac:dyDescent="0.25">
      <c r="A2077">
        <v>274</v>
      </c>
    </row>
    <row r="2078" spans="1:1" x14ac:dyDescent="0.25">
      <c r="A2078">
        <v>17</v>
      </c>
    </row>
    <row r="2079" spans="1:1" x14ac:dyDescent="0.25">
      <c r="A2079">
        <v>14</v>
      </c>
    </row>
    <row r="2080" spans="1:1" x14ac:dyDescent="0.25">
      <c r="A2080">
        <v>60</v>
      </c>
    </row>
    <row r="2081" spans="1:1" x14ac:dyDescent="0.25">
      <c r="A2081">
        <v>33</v>
      </c>
    </row>
    <row r="2082" spans="1:1" x14ac:dyDescent="0.25">
      <c r="A2082">
        <v>78</v>
      </c>
    </row>
    <row r="2083" spans="1:1" x14ac:dyDescent="0.25">
      <c r="A2083">
        <v>30</v>
      </c>
    </row>
    <row r="2084" spans="1:1" x14ac:dyDescent="0.25">
      <c r="A2084">
        <v>136</v>
      </c>
    </row>
    <row r="2085" spans="1:1" x14ac:dyDescent="0.25">
      <c r="A2085">
        <v>40</v>
      </c>
    </row>
    <row r="2086" spans="1:1" x14ac:dyDescent="0.25">
      <c r="A2086">
        <v>18</v>
      </c>
    </row>
    <row r="2087" spans="1:1" x14ac:dyDescent="0.25">
      <c r="A2087">
        <v>39</v>
      </c>
    </row>
    <row r="2088" spans="1:1" x14ac:dyDescent="0.25">
      <c r="A2088">
        <v>21</v>
      </c>
    </row>
    <row r="2089" spans="1:1" x14ac:dyDescent="0.25">
      <c r="A2089">
        <v>30</v>
      </c>
    </row>
    <row r="2090" spans="1:1" x14ac:dyDescent="0.25">
      <c r="A2090">
        <v>27</v>
      </c>
    </row>
    <row r="2091" spans="1:1" x14ac:dyDescent="0.25">
      <c r="A2091">
        <v>35</v>
      </c>
    </row>
    <row r="2092" spans="1:1" x14ac:dyDescent="0.25">
      <c r="A2092">
        <v>13</v>
      </c>
    </row>
    <row r="2093" spans="1:1" x14ac:dyDescent="0.25">
      <c r="A2093">
        <v>23</v>
      </c>
    </row>
    <row r="2094" spans="1:1" x14ac:dyDescent="0.25">
      <c r="A2094">
        <v>39</v>
      </c>
    </row>
    <row r="2095" spans="1:1" x14ac:dyDescent="0.25">
      <c r="A2095">
        <v>35</v>
      </c>
    </row>
    <row r="2096" spans="1:1" x14ac:dyDescent="0.25">
      <c r="A2096">
        <v>27</v>
      </c>
    </row>
    <row r="2097" spans="1:1" x14ac:dyDescent="0.25">
      <c r="A2097">
        <v>21</v>
      </c>
    </row>
    <row r="2098" spans="1:1" x14ac:dyDescent="0.25">
      <c r="A2098">
        <v>104</v>
      </c>
    </row>
    <row r="2099" spans="1:1" x14ac:dyDescent="0.25">
      <c r="A2099">
        <v>19</v>
      </c>
    </row>
    <row r="2100" spans="1:1" x14ac:dyDescent="0.25">
      <c r="A2100">
        <v>97</v>
      </c>
    </row>
    <row r="2101" spans="1:1" x14ac:dyDescent="0.25">
      <c r="A2101">
        <v>27</v>
      </c>
    </row>
    <row r="2102" spans="1:1" x14ac:dyDescent="0.25">
      <c r="A2102">
        <v>24</v>
      </c>
    </row>
    <row r="2103" spans="1:1" x14ac:dyDescent="0.25">
      <c r="A2103">
        <v>13</v>
      </c>
    </row>
    <row r="2104" spans="1:1" x14ac:dyDescent="0.25">
      <c r="A2104">
        <v>46</v>
      </c>
    </row>
    <row r="2105" spans="1:1" x14ac:dyDescent="0.25">
      <c r="A2105">
        <v>4</v>
      </c>
    </row>
    <row r="2106" spans="1:1" x14ac:dyDescent="0.25">
      <c r="A2106">
        <v>40</v>
      </c>
    </row>
    <row r="2107" spans="1:1" x14ac:dyDescent="0.25">
      <c r="A2107">
        <v>44</v>
      </c>
    </row>
    <row r="2108" spans="1:1" x14ac:dyDescent="0.25">
      <c r="A2108">
        <v>35</v>
      </c>
    </row>
    <row r="2109" spans="1:1" x14ac:dyDescent="0.25">
      <c r="A2109">
        <v>63</v>
      </c>
    </row>
    <row r="2110" spans="1:1" x14ac:dyDescent="0.25">
      <c r="A2110">
        <v>89</v>
      </c>
    </row>
    <row r="2111" spans="1:1" x14ac:dyDescent="0.25">
      <c r="A2111">
        <v>15</v>
      </c>
    </row>
    <row r="2112" spans="1:1" x14ac:dyDescent="0.25">
      <c r="A2112">
        <v>46</v>
      </c>
    </row>
    <row r="2113" spans="1:1" x14ac:dyDescent="0.25">
      <c r="A2113">
        <v>33</v>
      </c>
    </row>
    <row r="2114" spans="1:1" x14ac:dyDescent="0.25">
      <c r="A2114">
        <v>52</v>
      </c>
    </row>
    <row r="2115" spans="1:1" x14ac:dyDescent="0.25">
      <c r="A2115">
        <v>7</v>
      </c>
    </row>
    <row r="2116" spans="1:1" x14ac:dyDescent="0.25">
      <c r="A2116">
        <v>28</v>
      </c>
    </row>
    <row r="2117" spans="1:1" x14ac:dyDescent="0.25">
      <c r="A2117">
        <v>11</v>
      </c>
    </row>
    <row r="2118" spans="1:1" x14ac:dyDescent="0.25">
      <c r="A2118">
        <v>15</v>
      </c>
    </row>
    <row r="2119" spans="1:1" x14ac:dyDescent="0.25">
      <c r="A2119">
        <v>30</v>
      </c>
    </row>
    <row r="2120" spans="1:1" x14ac:dyDescent="0.25">
      <c r="A2120">
        <v>27</v>
      </c>
    </row>
    <row r="2121" spans="1:1" x14ac:dyDescent="0.25">
      <c r="A2121">
        <v>28</v>
      </c>
    </row>
    <row r="2122" spans="1:1" x14ac:dyDescent="0.25">
      <c r="A2122">
        <v>17</v>
      </c>
    </row>
    <row r="2123" spans="1:1" x14ac:dyDescent="0.25">
      <c r="A2123">
        <v>50</v>
      </c>
    </row>
    <row r="2124" spans="1:1" x14ac:dyDescent="0.25">
      <c r="A2124">
        <v>26</v>
      </c>
    </row>
    <row r="2125" spans="1:1" x14ac:dyDescent="0.25">
      <c r="A2125">
        <v>88</v>
      </c>
    </row>
    <row r="2126" spans="1:1" x14ac:dyDescent="0.25">
      <c r="A2126">
        <v>91</v>
      </c>
    </row>
    <row r="2127" spans="1:1" x14ac:dyDescent="0.25">
      <c r="A2127">
        <v>3</v>
      </c>
    </row>
    <row r="2128" spans="1:1" x14ac:dyDescent="0.25">
      <c r="A2128">
        <v>28</v>
      </c>
    </row>
    <row r="2129" spans="1:1" x14ac:dyDescent="0.25">
      <c r="A2129">
        <v>77</v>
      </c>
    </row>
    <row r="2130" spans="1:1" x14ac:dyDescent="0.25">
      <c r="A2130">
        <v>27</v>
      </c>
    </row>
    <row r="2131" spans="1:1" x14ac:dyDescent="0.25">
      <c r="A2131">
        <v>107</v>
      </c>
    </row>
    <row r="2132" spans="1:1" x14ac:dyDescent="0.25">
      <c r="A2132">
        <v>96</v>
      </c>
    </row>
    <row r="2133" spans="1:1" x14ac:dyDescent="0.25">
      <c r="A2133">
        <v>56</v>
      </c>
    </row>
    <row r="2134" spans="1:1" x14ac:dyDescent="0.25">
      <c r="A2134">
        <v>58</v>
      </c>
    </row>
    <row r="2135" spans="1:1" x14ac:dyDescent="0.25">
      <c r="A2135">
        <v>15</v>
      </c>
    </row>
    <row r="2136" spans="1:1" x14ac:dyDescent="0.25">
      <c r="A2136">
        <v>20</v>
      </c>
    </row>
    <row r="2137" spans="1:1" x14ac:dyDescent="0.25">
      <c r="A2137">
        <v>38</v>
      </c>
    </row>
    <row r="2138" spans="1:1" x14ac:dyDescent="0.25">
      <c r="A2138">
        <v>33</v>
      </c>
    </row>
    <row r="2139" spans="1:1" x14ac:dyDescent="0.25">
      <c r="A2139">
        <v>57</v>
      </c>
    </row>
    <row r="2140" spans="1:1" x14ac:dyDescent="0.25">
      <c r="A2140">
        <v>25</v>
      </c>
    </row>
    <row r="2141" spans="1:1" x14ac:dyDescent="0.25">
      <c r="A2141">
        <v>14</v>
      </c>
    </row>
    <row r="2142" spans="1:1" x14ac:dyDescent="0.25">
      <c r="A2142">
        <v>94</v>
      </c>
    </row>
    <row r="2143" spans="1:1" x14ac:dyDescent="0.25">
      <c r="A2143">
        <v>59</v>
      </c>
    </row>
    <row r="2144" spans="1:1" x14ac:dyDescent="0.25">
      <c r="A2144">
        <v>36</v>
      </c>
    </row>
    <row r="2145" spans="1:1" x14ac:dyDescent="0.25">
      <c r="A2145">
        <v>115</v>
      </c>
    </row>
    <row r="2146" spans="1:1" x14ac:dyDescent="0.25">
      <c r="A2146">
        <v>30</v>
      </c>
    </row>
    <row r="2147" spans="1:1" x14ac:dyDescent="0.25">
      <c r="A2147">
        <v>52</v>
      </c>
    </row>
    <row r="2148" spans="1:1" x14ac:dyDescent="0.25">
      <c r="A2148">
        <v>27</v>
      </c>
    </row>
    <row r="2149" spans="1:1" x14ac:dyDescent="0.25">
      <c r="A2149">
        <v>24</v>
      </c>
    </row>
    <row r="2150" spans="1:1" x14ac:dyDescent="0.25">
      <c r="A2150">
        <v>10</v>
      </c>
    </row>
    <row r="2151" spans="1:1" x14ac:dyDescent="0.25">
      <c r="A2151">
        <v>30</v>
      </c>
    </row>
    <row r="2152" spans="1:1" x14ac:dyDescent="0.25">
      <c r="A2152">
        <v>71</v>
      </c>
    </row>
    <row r="2153" spans="1:1" x14ac:dyDescent="0.25">
      <c r="A2153">
        <v>10</v>
      </c>
    </row>
    <row r="2154" spans="1:1" x14ac:dyDescent="0.25">
      <c r="A2154">
        <v>24</v>
      </c>
    </row>
    <row r="2155" spans="1:1" x14ac:dyDescent="0.25">
      <c r="A2155">
        <v>38</v>
      </c>
    </row>
    <row r="2156" spans="1:1" x14ac:dyDescent="0.25">
      <c r="A2156">
        <v>26</v>
      </c>
    </row>
    <row r="2157" spans="1:1" x14ac:dyDescent="0.25">
      <c r="A2157">
        <v>19</v>
      </c>
    </row>
    <row r="2158" spans="1:1" x14ac:dyDescent="0.25">
      <c r="A2158">
        <v>11</v>
      </c>
    </row>
    <row r="2159" spans="1:1" x14ac:dyDescent="0.25">
      <c r="A2159">
        <v>27</v>
      </c>
    </row>
    <row r="2160" spans="1:1" x14ac:dyDescent="0.25">
      <c r="A2160">
        <v>34</v>
      </c>
    </row>
    <row r="2161" spans="1:1" x14ac:dyDescent="0.25">
      <c r="A2161">
        <v>20</v>
      </c>
    </row>
    <row r="2162" spans="1:1" x14ac:dyDescent="0.25">
      <c r="A2162">
        <v>37</v>
      </c>
    </row>
    <row r="2163" spans="1:1" x14ac:dyDescent="0.25">
      <c r="A2163">
        <v>20</v>
      </c>
    </row>
    <row r="2164" spans="1:1" x14ac:dyDescent="0.25">
      <c r="A2164">
        <v>10</v>
      </c>
    </row>
    <row r="2165" spans="1:1" x14ac:dyDescent="0.25">
      <c r="A2165">
        <v>26</v>
      </c>
    </row>
    <row r="2166" spans="1:1" x14ac:dyDescent="0.25">
      <c r="A2166">
        <v>20</v>
      </c>
    </row>
    <row r="2167" spans="1:1" x14ac:dyDescent="0.25">
      <c r="A2167">
        <v>46</v>
      </c>
    </row>
    <row r="2168" spans="1:1" x14ac:dyDescent="0.25">
      <c r="A2168">
        <v>76</v>
      </c>
    </row>
    <row r="2169" spans="1:1" x14ac:dyDescent="0.25">
      <c r="A2169">
        <v>41</v>
      </c>
    </row>
    <row r="2170" spans="1:1" x14ac:dyDescent="0.25">
      <c r="A2170">
        <v>7</v>
      </c>
    </row>
    <row r="2171" spans="1:1" x14ac:dyDescent="0.25">
      <c r="A2171">
        <v>49</v>
      </c>
    </row>
    <row r="2172" spans="1:1" x14ac:dyDescent="0.25">
      <c r="A2172">
        <v>26</v>
      </c>
    </row>
    <row r="2173" spans="1:1" x14ac:dyDescent="0.25">
      <c r="A2173">
        <v>65</v>
      </c>
    </row>
    <row r="2174" spans="1:1" x14ac:dyDescent="0.25">
      <c r="A2174">
        <v>28</v>
      </c>
    </row>
    <row r="2175" spans="1:1" x14ac:dyDescent="0.25">
      <c r="A2175">
        <v>8</v>
      </c>
    </row>
    <row r="2176" spans="1:1" x14ac:dyDescent="0.25">
      <c r="A2176">
        <v>3</v>
      </c>
    </row>
    <row r="2177" spans="1:1" x14ac:dyDescent="0.25">
      <c r="A2177">
        <v>9</v>
      </c>
    </row>
    <row r="2178" spans="1:1" x14ac:dyDescent="0.25">
      <c r="A2178">
        <v>9</v>
      </c>
    </row>
    <row r="2179" spans="1:1" x14ac:dyDescent="0.25">
      <c r="A2179">
        <v>20</v>
      </c>
    </row>
    <row r="2180" spans="1:1" x14ac:dyDescent="0.25">
      <c r="A2180">
        <v>57</v>
      </c>
    </row>
    <row r="2181" spans="1:1" x14ac:dyDescent="0.25">
      <c r="A2181">
        <v>8</v>
      </c>
    </row>
    <row r="2182" spans="1:1" x14ac:dyDescent="0.25">
      <c r="A2182">
        <v>14</v>
      </c>
    </row>
    <row r="2183" spans="1:1" x14ac:dyDescent="0.25">
      <c r="A2183">
        <v>17</v>
      </c>
    </row>
    <row r="2184" spans="1:1" x14ac:dyDescent="0.25">
      <c r="A2184">
        <v>100</v>
      </c>
    </row>
    <row r="2185" spans="1:1" x14ac:dyDescent="0.25">
      <c r="A2185">
        <v>32</v>
      </c>
    </row>
    <row r="2186" spans="1:1" x14ac:dyDescent="0.25">
      <c r="A218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Pivot1</vt:lpstr>
      <vt:lpstr>Pivot2</vt:lpstr>
      <vt:lpstr>Pivot3</vt:lpstr>
      <vt:lpstr>Bonus1</vt:lpstr>
      <vt:lpstr>Bonus2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alici</cp:lastModifiedBy>
  <dcterms:created xsi:type="dcterms:W3CDTF">2017-04-20T15:17:24Z</dcterms:created>
  <dcterms:modified xsi:type="dcterms:W3CDTF">2020-03-04T00:24:10Z</dcterms:modified>
</cp:coreProperties>
</file>