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EA192A49-4936-4F0F-90E1-CE579F5B7449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F13" i="2"/>
  <c r="F14" i="2"/>
  <c r="F12" i="2"/>
  <c r="F10" i="2"/>
  <c r="F11" i="2"/>
  <c r="F9" i="2"/>
  <c r="F7" i="2"/>
  <c r="F8" i="2"/>
  <c r="F6" i="2"/>
  <c r="S32" i="2" l="1"/>
  <c r="B71" i="3"/>
  <c r="B21" i="3"/>
  <c r="B24" i="3"/>
</calcChain>
</file>

<file path=xl/sharedStrings.xml><?xml version="1.0" encoding="utf-8"?>
<sst xmlns="http://schemas.openxmlformats.org/spreadsheetml/2006/main" count="366" uniqueCount="114">
  <si>
    <t> </t>
  </si>
  <si>
    <t>~UC_Sets: T_E:</t>
  </si>
  <si>
    <t>~TFM_INS</t>
  </si>
  <si>
    <t>~UC_T</t>
  </si>
  <si>
    <t>LimType</t>
  </si>
  <si>
    <t>Attribute</t>
  </si>
  <si>
    <t>Year</t>
  </si>
  <si>
    <t>PL</t>
  </si>
  <si>
    <t>Pset_PN</t>
  </si>
  <si>
    <t>UC_N</t>
  </si>
  <si>
    <t>UC_CAP</t>
  </si>
  <si>
    <t>UC_Desc</t>
  </si>
  <si>
    <t>\I: Bound Type</t>
  </si>
  <si>
    <t>Attribute Name</t>
  </si>
  <si>
    <t>Value in Region [GW]</t>
  </si>
  <si>
    <t>Process Set: Process Name</t>
  </si>
  <si>
    <t>\I: Nazwa UC</t>
  </si>
  <si>
    <t>Nazwa procesu</t>
  </si>
  <si>
    <t>Rok</t>
  </si>
  <si>
    <t>Rodzaj ograniczenia</t>
  </si>
  <si>
    <t>Współczynnik dla VAR_CAP</t>
  </si>
  <si>
    <t>GW</t>
  </si>
  <si>
    <t>Opis UC</t>
  </si>
  <si>
    <t>UP</t>
  </si>
  <si>
    <t>CAP_BND</t>
  </si>
  <si>
    <t>ELE_NEW_WIND_OFF</t>
  </si>
  <si>
    <t>LO</t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</si>
  <si>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wind onshore</t>
    </r>
  </si>
  <si>
    <t>ELE_NEW_HYDRO</t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</si>
  <si>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wind onshore</t>
    </r>
  </si>
  <si>
    <t>ELE_NEW_NUC</t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</si>
  <si>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PV</t>
    </r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</si>
  <si>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PV</t>
    </r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</si>
  <si>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</si>
  <si>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</si>
  <si>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</si>
  <si>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Nazwa projektu</t>
  </si>
  <si>
    <t>Pozwolenie na wznoszenie i wykorzystywanie sztucznych wysp (PSZW)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</si>
  <si>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</si>
  <si>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</si>
  <si>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</si>
  <si>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</si>
  <si>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</si>
  <si>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Decyzja Prezesa URE w art. 18 ust. 1 ustawy offshore*</t>
  </si>
  <si>
    <t>Planowane pierwsze wyprowadzenie energii</t>
  </si>
  <si>
    <t>i spółka realizująca projekt</t>
  </si>
  <si>
    <t>maksymalna moc zainstalowana</t>
  </si>
  <si>
    <t>moc zainstalowana</t>
  </si>
  <si>
    <t>cena maksymalna</t>
  </si>
  <si>
    <t>I faza systemu wsparcia</t>
  </si>
  <si>
    <t>Baltica 3</t>
  </si>
  <si>
    <t>Tak</t>
  </si>
  <si>
    <t>Nie</t>
  </si>
  <si>
    <t>1045,5 MW</t>
  </si>
  <si>
    <t>319,60 zł / MWh</t>
  </si>
  <si>
    <t>2030 r.</t>
  </si>
  <si>
    <t>Elektrownia Wiatrowa Baltica 3 sp. z o.o.</t>
  </si>
  <si>
    <t>Baltica 2</t>
  </si>
  <si>
    <t>1498 MW</t>
  </si>
  <si>
    <t>2027 r.</t>
  </si>
  <si>
    <t>Elektrownia Wiatrowa Baltica 2 sp. z o.o.</t>
  </si>
  <si>
    <t>Baltic Power</t>
  </si>
  <si>
    <t>1200 MW</t>
  </si>
  <si>
    <t>1197 MW</t>
  </si>
  <si>
    <t>2026 r.</t>
  </si>
  <si>
    <t>sp. z o.o.</t>
  </si>
  <si>
    <t>BC-Wind</t>
  </si>
  <si>
    <t>399 MW</t>
  </si>
  <si>
    <t>369,5 MW</t>
  </si>
  <si>
    <t>Niezakończone ze względu na zmianę przepisów od 01.01.2024 r.</t>
  </si>
  <si>
    <t>C-Wind Polska sp. z o.o.</t>
  </si>
  <si>
    <t>FEW Baltic II</t>
  </si>
  <si>
    <t>350 MW</t>
  </si>
  <si>
    <t>ok. 2030 r.</t>
  </si>
  <si>
    <t>Baltic Trade and Invest sp. z o.o.</t>
  </si>
  <si>
    <t>MFW Bałtyk II   </t>
  </si>
  <si>
    <t>720 MW</t>
  </si>
  <si>
    <t>MFW Bałtyk II sp. z o.o.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</si>
  <si>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</si>
  <si>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</si>
  <si>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</si>
  <si>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</si>
  <si>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</si>
  <si>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</si>
  <si>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</si>
  <si>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</si>
  <si>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</si>
  <si>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</si>
  <si>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</si>
  <si>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</si>
  <si>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</si>
  <si>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</si>
  <si>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</si>
  <si>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</si>
  <si>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</si>
  <si>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</si>
  <si>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</si>
  <si>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</si>
  <si>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1560 MW</t>
  </si>
  <si>
    <t>MFW Bałtyk I S.A</t>
  </si>
  <si>
    <t>Baltica 1</t>
  </si>
  <si>
    <t>896 MW</t>
  </si>
  <si>
    <t>Elektrownia Wiatrowa Baltica 1 sp. z o.o.</t>
  </si>
  <si>
    <t>Baltica 1+</t>
  </si>
  <si>
    <t>Baltica 5</t>
  </si>
  <si>
    <t>Elektrownia Wiatrowa Baltica 5 sp. z o.o.</t>
  </si>
  <si>
    <t>ELE_NEW_WIND_ON,ELE_EX_WIND_ON</t>
  </si>
  <si>
    <t>ELE_NEW_PV, ELE_EX_PV</t>
  </si>
  <si>
    <t>NCAP_BND</t>
  </si>
  <si>
    <t>UC_RHSRTS</t>
  </si>
  <si>
    <t>~UC_Sets: R_E: PL</t>
  </si>
  <si>
    <t>NEW_ELEC_H2</t>
  </si>
  <si>
    <t>UC_VAR_CAP_WIND</t>
  </si>
  <si>
    <t>UC_VAR_CAP_PV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</si>
</sst>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27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rgb="FF0070C0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  <xf numFmtId="0" fontId="108" fillId="0" borderId="0"/>
    <xf numFmtId="0" fontId="109" fillId="0" borderId="0" applyNumberFormat="0" applyFill="0" applyBorder="0" applyAlignment="0" applyProtection="0">
      <alignment vertical="center"/>
    </xf>
    <xf numFmtId="0" fontId="110" fillId="0" borderId="37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2" fillId="0" borderId="39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39" borderId="0" applyNumberFormat="0" applyBorder="0" applyAlignment="0" applyProtection="0">
      <alignment vertical="center"/>
    </xf>
    <xf numFmtId="0" fontId="114" fillId="49" borderId="0" applyNumberFormat="0" applyBorder="0" applyAlignment="0" applyProtection="0">
      <alignment vertical="center"/>
    </xf>
    <xf numFmtId="0" fontId="115" fillId="40" borderId="0" applyNumberFormat="0" applyBorder="0" applyAlignment="0" applyProtection="0">
      <alignment vertical="center"/>
    </xf>
    <xf numFmtId="0" fontId="116" fillId="50" borderId="40" applyNumberFormat="0" applyAlignment="0" applyProtection="0">
      <alignment vertical="center"/>
    </xf>
    <xf numFmtId="0" fontId="117" fillId="51" borderId="41" applyNumberFormat="0" applyAlignment="0" applyProtection="0">
      <alignment vertical="center"/>
    </xf>
    <xf numFmtId="0" fontId="118" fillId="51" borderId="40" applyNumberFormat="0" applyAlignment="0" applyProtection="0">
      <alignment vertical="center"/>
    </xf>
    <xf numFmtId="0" fontId="119" fillId="0" borderId="42" applyNumberFormat="0" applyFill="0" applyAlignment="0" applyProtection="0">
      <alignment vertical="center"/>
    </xf>
    <xf numFmtId="0" fontId="120" fillId="52" borderId="43" applyNumberForma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44" applyNumberFormat="0" applyFill="0" applyAlignment="0" applyProtection="0">
      <alignment vertical="center"/>
    </xf>
    <xf numFmtId="0" fontId="125" fillId="53" borderId="0" applyNumberFormat="0" applyBorder="0" applyAlignment="0" applyProtection="0">
      <alignment vertical="center"/>
    </xf>
    <xf numFmtId="0" fontId="125" fillId="54" borderId="0" applyNumberFormat="0" applyBorder="0" applyAlignment="0" applyProtection="0">
      <alignment vertical="center"/>
    </xf>
    <xf numFmtId="0" fontId="125" fillId="55" borderId="0" applyNumberFormat="0" applyBorder="0" applyAlignment="0" applyProtection="0">
      <alignment vertical="center"/>
    </xf>
    <xf numFmtId="0" fontId="124" fillId="56" borderId="0" applyNumberFormat="0" applyBorder="0" applyAlignment="0" applyProtection="0">
      <alignment vertical="center"/>
    </xf>
    <xf numFmtId="0" fontId="125" fillId="57" borderId="0" applyNumberFormat="0" applyBorder="0" applyAlignment="0" applyProtection="0">
      <alignment vertical="center"/>
    </xf>
    <xf numFmtId="0" fontId="125" fillId="58" borderId="0" applyNumberFormat="0" applyBorder="0" applyAlignment="0" applyProtection="0">
      <alignment vertical="center"/>
    </xf>
    <xf numFmtId="0" fontId="125" fillId="59" borderId="0" applyNumberFormat="0" applyBorder="0" applyAlignment="0" applyProtection="0">
      <alignment vertical="center"/>
    </xf>
    <xf numFmtId="0" fontId="124" fillId="60" borderId="0" applyNumberFormat="0" applyBorder="0" applyAlignment="0" applyProtection="0">
      <alignment vertical="center"/>
    </xf>
    <xf numFmtId="0" fontId="125" fillId="61" borderId="0" applyNumberFormat="0" applyBorder="0" applyAlignment="0" applyProtection="0">
      <alignment vertical="center"/>
    </xf>
    <xf numFmtId="0" fontId="125" fillId="62" borderId="0" applyNumberFormat="0" applyBorder="0" applyAlignment="0" applyProtection="0">
      <alignment vertical="center"/>
    </xf>
    <xf numFmtId="0" fontId="125" fillId="63" borderId="0" applyNumberFormat="0" applyBorder="0" applyAlignment="0" applyProtection="0">
      <alignment vertical="center"/>
    </xf>
    <xf numFmtId="0" fontId="124" fillId="64" borderId="0" applyNumberFormat="0" applyBorder="0" applyAlignment="0" applyProtection="0">
      <alignment vertical="center"/>
    </xf>
    <xf numFmtId="0" fontId="125" fillId="65" borderId="0" applyNumberFormat="0" applyBorder="0" applyAlignment="0" applyProtection="0">
      <alignment vertical="center"/>
    </xf>
    <xf numFmtId="0" fontId="125" fillId="66" borderId="0" applyNumberFormat="0" applyBorder="0" applyAlignment="0" applyProtection="0">
      <alignment vertical="center"/>
    </xf>
    <xf numFmtId="0" fontId="125" fillId="67" borderId="0" applyNumberFormat="0" applyBorder="0" applyAlignment="0" applyProtection="0">
      <alignment vertical="center"/>
    </xf>
    <xf numFmtId="0" fontId="124" fillId="68" borderId="0" applyNumberFormat="0" applyBorder="0" applyAlignment="0" applyProtection="0">
      <alignment vertical="center"/>
    </xf>
    <xf numFmtId="0" fontId="125" fillId="69" borderId="0" applyNumberFormat="0" applyBorder="0" applyAlignment="0" applyProtection="0">
      <alignment vertical="center"/>
    </xf>
    <xf numFmtId="0" fontId="125" fillId="70" borderId="0" applyNumberFormat="0" applyBorder="0" applyAlignment="0" applyProtection="0">
      <alignment vertical="center"/>
    </xf>
    <xf numFmtId="0" fontId="125" fillId="71" borderId="0" applyNumberFormat="0" applyBorder="0" applyAlignment="0" applyProtection="0">
      <alignment vertical="center"/>
    </xf>
    <xf numFmtId="0" fontId="124" fillId="72" borderId="0" applyNumberFormat="0" applyBorder="0" applyAlignment="0" applyProtection="0">
      <alignment vertical="center"/>
    </xf>
    <xf numFmtId="0" fontId="125" fillId="73" borderId="0" applyNumberFormat="0" applyBorder="0" applyAlignment="0" applyProtection="0">
      <alignment vertical="center"/>
    </xf>
    <xf numFmtId="0" fontId="125" fillId="74" borderId="0" applyNumberFormat="0" applyBorder="0" applyAlignment="0" applyProtection="0">
      <alignment vertical="center"/>
    </xf>
    <xf numFmtId="0" fontId="125" fillId="75" borderId="0" applyNumberFormat="0" applyBorder="0" applyAlignment="0" applyProtection="0">
      <alignment vertical="center"/>
    </xf>
    <xf numFmtId="0" fontId="92" fillId="0" borderId="0"/>
    <xf numFmtId="0" fontId="126" fillId="0" borderId="0" applyNumberFormat="0" applyFill="0" applyBorder="0" applyAlignment="0" applyProtection="0"/>
  </cellStyleXfs>
  <cellXfs count="60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106" fillId="0" borderId="0" xfId="0" applyFont="1"/>
    <xf numFmtId="0" fontId="105" fillId="47" borderId="28" xfId="0" applyFont="1" applyFill="1" applyBorder="1"/>
    <xf numFmtId="0" fontId="0" fillId="48" borderId="0" xfId="0" applyFill="1" applyAlignment="1">
      <alignment vertical="center" wrapText="1"/>
    </xf>
    <xf numFmtId="0" fontId="100" fillId="42" borderId="18" xfId="0" applyFont="1" applyFill="1" applyBorder="1" applyAlignment="1">
      <alignment horizontal="center" vertical="center" wrapText="1"/>
    </xf>
    <xf numFmtId="0" fontId="100" fillId="44" borderId="30" xfId="0" applyFont="1" applyFill="1" applyBorder="1"/>
    <xf numFmtId="0" fontId="100" fillId="44" borderId="29" xfId="0" applyFont="1" applyFill="1" applyBorder="1"/>
    <xf numFmtId="0" fontId="0" fillId="44" borderId="29" xfId="0" applyFill="1" applyBorder="1" applyAlignment="1">
      <alignment horizontal="center"/>
    </xf>
    <xf numFmtId="0" fontId="0" fillId="44" borderId="31" xfId="0" applyFill="1" applyBorder="1"/>
    <xf numFmtId="0" fontId="100" fillId="44" borderId="32" xfId="0" applyFont="1" applyFill="1" applyBorder="1"/>
    <xf numFmtId="0" fontId="0" fillId="44" borderId="33" xfId="0" applyFill="1" applyBorder="1"/>
    <xf numFmtId="0" fontId="100" fillId="45" borderId="32" xfId="0" applyFont="1" applyFill="1" applyBorder="1"/>
    <xf numFmtId="0" fontId="0" fillId="45" borderId="0" xfId="0" applyFill="1" applyAlignment="1">
      <alignment horizontal="center"/>
    </xf>
    <xf numFmtId="0" fontId="0" fillId="45" borderId="33" xfId="0" applyFill="1" applyBorder="1"/>
    <xf numFmtId="0" fontId="100" fillId="44" borderId="34" xfId="0" applyFont="1" applyFill="1" applyBorder="1"/>
    <xf numFmtId="0" fontId="100" fillId="44" borderId="35" xfId="0" applyFont="1" applyFill="1" applyBorder="1"/>
    <xf numFmtId="0" fontId="0" fillId="44" borderId="35" xfId="0" applyFill="1" applyBorder="1" applyAlignment="1">
      <alignment horizontal="center"/>
    </xf>
    <xf numFmtId="0" fontId="0" fillId="44" borderId="36" xfId="0" applyFill="1" applyBorder="1"/>
    <xf numFmtId="0" fontId="15" fillId="45" borderId="0" xfId="0" applyFont="1" applyFill="1"/>
    <xf numFmtId="0" fontId="0" fillId="45" borderId="0" xfId="0" applyFill="1"/>
    <xf numFmtId="0" fontId="15" fillId="0" borderId="30" xfId="0" applyFont="1" applyBorder="1"/>
    <xf numFmtId="0" fontId="100" fillId="46" borderId="29" xfId="0" applyFont="1" applyFill="1" applyBorder="1"/>
    <xf numFmtId="0" fontId="0" fillId="0" borderId="29" xfId="0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45" borderId="33" xfId="0" applyFont="1" applyFill="1" applyBorder="1"/>
    <xf numFmtId="0" fontId="0" fillId="45" borderId="35" xfId="0" applyFill="1" applyBorder="1"/>
    <xf numFmtId="0" fontId="15" fillId="45" borderId="36" xfId="0" applyFont="1" applyFill="1" applyBorder="1"/>
    <xf numFmtId="0" fontId="1" fillId="0" borderId="0" xfId="1261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</cellXfs>
  <cellStyles count="130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1 4" xfId="1278" xr:uid="{37DDB15E-1FE4-4C5F-8CB9-9DBBF69B486E}"/>
    <cellStyle name="20% - Accent2 2" xfId="9" xr:uid="{00000000-0005-0000-0000-000008000000}"/>
    <cellStyle name="20% - Accent2 3" xfId="10" xr:uid="{00000000-0005-0000-0000-000009000000}"/>
    <cellStyle name="20% - Accent2 4" xfId="1282" xr:uid="{CD80058C-02E9-4C61-A063-429CE5E6FE3D}"/>
    <cellStyle name="20% - Accent3 2" xfId="11" xr:uid="{00000000-0005-0000-0000-00000A000000}"/>
    <cellStyle name="20% - Accent3 3" xfId="12" xr:uid="{00000000-0005-0000-0000-00000B000000}"/>
    <cellStyle name="20% - Accent3 4" xfId="1286" xr:uid="{B106D959-CA7D-4340-AF2A-5737AD36EAFA}"/>
    <cellStyle name="20% - Accent4 2" xfId="13" xr:uid="{00000000-0005-0000-0000-00000C000000}"/>
    <cellStyle name="20% - Accent4 3" xfId="14" xr:uid="{00000000-0005-0000-0000-00000D000000}"/>
    <cellStyle name="20% - Accent4 4" xfId="1290" xr:uid="{39EF3B8B-9361-4E19-8A95-383D4467E2E8}"/>
    <cellStyle name="20% - Accent5 2" xfId="15" xr:uid="{00000000-0005-0000-0000-00000E000000}"/>
    <cellStyle name="20% - Accent5 3" xfId="16" xr:uid="{00000000-0005-0000-0000-00000F000000}"/>
    <cellStyle name="20% - Accent5 4" xfId="1294" xr:uid="{33F8D73C-00D9-482F-AD11-42471D64E736}"/>
    <cellStyle name="20% - Accent6 2" xfId="17" xr:uid="{00000000-0005-0000-0000-000010000000}"/>
    <cellStyle name="20% - Accent6 3" xfId="18" xr:uid="{00000000-0005-0000-0000-000011000000}"/>
    <cellStyle name="20% - Accent6 4" xfId="1298" xr:uid="{0CF2EBCB-DE8C-4CAF-8616-A7D4A1FE67FE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1 4" xfId="1279" xr:uid="{FD84CB48-86D8-4A49-8E5E-E6C41FAABA63}"/>
    <cellStyle name="40% - Accent2 2" xfId="131" xr:uid="{00000000-0005-0000-0000-000082000000}"/>
    <cellStyle name="40% - Accent2 3" xfId="132" xr:uid="{00000000-0005-0000-0000-000083000000}"/>
    <cellStyle name="40% - Accent2 4" xfId="1283" xr:uid="{03C9A672-E179-4DB3-AFE3-38F3EB5A0010}"/>
    <cellStyle name="40% - Accent3 2" xfId="133" xr:uid="{00000000-0005-0000-0000-000084000000}"/>
    <cellStyle name="40% - Accent3 3" xfId="134" xr:uid="{00000000-0005-0000-0000-000085000000}"/>
    <cellStyle name="40% - Accent3 4" xfId="1287" xr:uid="{F1042D31-8A5E-4C6C-98BB-292D00B46DCD}"/>
    <cellStyle name="40% - Accent4 2" xfId="135" xr:uid="{00000000-0005-0000-0000-000086000000}"/>
    <cellStyle name="40% - Accent4 3" xfId="136" xr:uid="{00000000-0005-0000-0000-000087000000}"/>
    <cellStyle name="40% - Accent4 4" xfId="1291" xr:uid="{12F444D8-FFB9-4BD6-A553-A03A32F0514A}"/>
    <cellStyle name="40% - Accent5 2" xfId="137" xr:uid="{00000000-0005-0000-0000-000088000000}"/>
    <cellStyle name="40% - Accent5 3" xfId="138" xr:uid="{00000000-0005-0000-0000-000089000000}"/>
    <cellStyle name="40% - Accent5 4" xfId="1295" xr:uid="{509B728D-B454-47A7-A667-0381A7A9E93D}"/>
    <cellStyle name="40% - Accent6 2" xfId="139" xr:uid="{00000000-0005-0000-0000-00008A000000}"/>
    <cellStyle name="40% - Accent6 3" xfId="140" xr:uid="{00000000-0005-0000-0000-00008B000000}"/>
    <cellStyle name="40% - Accent6 4" xfId="1299" xr:uid="{0B8B3B60-9957-46FA-BB9B-1A12943FAFB9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1 4" xfId="1280" xr:uid="{DDEA213F-395C-43A3-A58B-C80F432F80E8}"/>
    <cellStyle name="60% - Accent2 2" xfId="253" xr:uid="{00000000-0005-0000-0000-0000FC000000}"/>
    <cellStyle name="60% - Accent2 3" xfId="254" xr:uid="{00000000-0005-0000-0000-0000FD000000}"/>
    <cellStyle name="60% - Accent2 4" xfId="1284" xr:uid="{4CCD7736-9D1B-475E-A560-3D36FDC7517C}"/>
    <cellStyle name="60% - Accent3 2" xfId="255" xr:uid="{00000000-0005-0000-0000-0000FE000000}"/>
    <cellStyle name="60% - Accent3 3" xfId="256" xr:uid="{00000000-0005-0000-0000-0000FF000000}"/>
    <cellStyle name="60% - Accent3 4" xfId="1288" xr:uid="{308A02E4-4FC8-4D67-A139-711E5345C5BE}"/>
    <cellStyle name="60% - Accent4 2" xfId="257" xr:uid="{00000000-0005-0000-0000-000000010000}"/>
    <cellStyle name="60% - Accent4 3" xfId="258" xr:uid="{00000000-0005-0000-0000-000001010000}"/>
    <cellStyle name="60% - Accent4 4" xfId="1292" xr:uid="{A64F43C2-F863-4B6A-862A-26900FD0BE98}"/>
    <cellStyle name="60% - Accent5 2" xfId="259" xr:uid="{00000000-0005-0000-0000-000002010000}"/>
    <cellStyle name="60% - Accent5 3" xfId="260" xr:uid="{00000000-0005-0000-0000-000003010000}"/>
    <cellStyle name="60% - Accent5 4" xfId="1296" xr:uid="{1FC2D7CD-9BE0-40BC-829D-820FA6BDF0C0}"/>
    <cellStyle name="60% - Accent6 2" xfId="261" xr:uid="{00000000-0005-0000-0000-000004010000}"/>
    <cellStyle name="60% - Accent6 3" xfId="262" xr:uid="{00000000-0005-0000-0000-000005010000}"/>
    <cellStyle name="60% - Accent6 4" xfId="1300" xr:uid="{F46F2E9A-7D8A-435A-8EF8-7CE080231202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2 4" xfId="1281" xr:uid="{069B8298-AF13-473B-940B-6BE98D4FEAA9}"/>
    <cellStyle name="Accent3 2" xfId="370" xr:uid="{00000000-0005-0000-0000-000071010000}"/>
    <cellStyle name="Accent3 3" xfId="371" xr:uid="{00000000-0005-0000-0000-000072010000}"/>
    <cellStyle name="Accent3 4" xfId="1285" xr:uid="{B1B22A22-2669-4F91-952D-740038FDDDFF}"/>
    <cellStyle name="Accent4 2" xfId="372" xr:uid="{00000000-0005-0000-0000-000073010000}"/>
    <cellStyle name="Accent4 3" xfId="373" xr:uid="{00000000-0005-0000-0000-000074010000}"/>
    <cellStyle name="Accent4 4" xfId="1289" xr:uid="{A2AB7208-4DC7-439B-9BA7-5B98C4B99328}"/>
    <cellStyle name="Accent5 2" xfId="374" xr:uid="{00000000-0005-0000-0000-000075010000}"/>
    <cellStyle name="Accent5 3" xfId="375" xr:uid="{00000000-0005-0000-0000-000076010000}"/>
    <cellStyle name="Accent5 4" xfId="1293" xr:uid="{00ED2189-DD00-437E-87D7-D273DA4CB572}"/>
    <cellStyle name="Accent6 2" xfId="376" xr:uid="{00000000-0005-0000-0000-000077010000}"/>
    <cellStyle name="Accent6 3" xfId="377" xr:uid="{00000000-0005-0000-0000-000078010000}"/>
    <cellStyle name="Accent6 4" xfId="1297" xr:uid="{CBFBA578-8EFD-4936-8F95-2DADE4ABB0C8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ad 4" xfId="1268" xr:uid="{F47B0875-498D-4A52-B662-2E659BD50CB3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alculation 4" xfId="1272" xr:uid="{A7B57CBE-850C-45CD-A4BF-36A89AF4CFAE}"/>
    <cellStyle name="Check Cell 2" xfId="481" xr:uid="{00000000-0005-0000-0000-0000E0010000}"/>
    <cellStyle name="Check Cell 3" xfId="482" xr:uid="{00000000-0005-0000-0000-0000E1010000}"/>
    <cellStyle name="Check Cell 4" xfId="1274" xr:uid="{7CFAC47E-EF22-4E58-A43A-46A78A02A635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Explanatory Text 4" xfId="1276" xr:uid="{CCB04F03-84B9-4105-814B-1C1212597267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ood 4" xfId="1267" xr:uid="{D1F357AA-AE8A-4196-A1F2-2106BD85CA3C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21" xfId="1263" xr:uid="{D2DD7F7D-6D98-4E54-B8E3-3014E0E4F4F1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21" xfId="1264" xr:uid="{8D517740-99F9-4A24-A4F1-91AA7A202A8E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3 4" xfId="1265" xr:uid="{847DBD17-F203-4424-9EEF-D2106BC0B69E}"/>
    <cellStyle name="Heading 4 2" xfId="612" xr:uid="{00000000-0005-0000-0000-000063020000}"/>
    <cellStyle name="Heading 4 3" xfId="613" xr:uid="{00000000-0005-0000-0000-000064020000}"/>
    <cellStyle name="Heading 4 4" xfId="1266" xr:uid="{D1F45300-D9A0-4522-91CD-8CAA5EC4151B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2 2" xfId="1302" xr:uid="{95DF6309-C548-4A3D-8B6A-A28F00ED248A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45" xfId="1270" xr:uid="{2694BE56-3E3D-42EC-BA13-B90AC0FB18D2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Linked Cell 4" xfId="1273" xr:uid="{ACDD87A4-5EC3-49CB-90ED-51B3A6CC2229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 4" xfId="1269" xr:uid="{FE3B925E-1D37-4195-B925-9A2503C350DD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 5" xfId="1301" xr:uid="{72DA03C2-CF62-4667-961C-2D71A659A94D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1" xr:uid="{796F6926-E97D-446F-99F0-430E6114C31B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Output 4" xfId="1271" xr:uid="{763DFB2F-362C-485D-B19A-E02B8A68A8F4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itle 4" xfId="1262" xr:uid="{A48FE49D-43B1-4E7B-8EFB-76F288DAEBEC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21" xfId="1277" xr:uid="{7939510B-2A8A-480B-86F5-6F590A852043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Warning Text 4" xfId="1275" xr:uid="{136A39C6-D688-4D91-8EE9-721D4D0DBDAE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AA66"/>
  <sheetViews>
    <sheetView tabSelected="1" topLeftCell="M1" zoomScale="90" zoomScaleNormal="90" workbookViewId="0">
      <selection activeCell="P6" sqref="P6"/>
    </sheetView>
  </sheetViews>
  <sheetFormatPr defaultRowHeight="12.5"/>
  <cols>
    <col min="1" max="1" width="2.54296875" customWidth="1"/>
    <col min="2" max="2" width="20.1796875" bestFit="1" customWidth="1"/>
    <col min="3" max="3" width="13.54296875" customWidth="1"/>
    <col min="4" max="4" width="8.1796875" customWidth="1"/>
    <col min="5" max="5" width="13.26953125" style="19" bestFit="1" customWidth="1"/>
    <col min="6" max="6" width="27.7265625" customWidth="1"/>
    <col min="9" max="9" width="11.7265625" customWidth="1"/>
    <col min="10" max="10" width="9.54296875" bestFit="1" customWidth="1"/>
    <col min="11" max="11" width="7.7265625" customWidth="1"/>
    <col min="12" max="12" width="11.1796875" style="19" bestFit="1" customWidth="1"/>
    <col min="13" max="13" width="23.26953125" customWidth="1"/>
    <col min="14" max="14" width="16" customWidth="1"/>
    <col min="15" max="15" width="37.54296875" customWidth="1"/>
    <col min="16" max="16" width="18.54296875" customWidth="1"/>
    <col min="17" max="17" width="9.54296875" bestFit="1" customWidth="1"/>
    <col min="18" max="18" width="11.7265625" customWidth="1"/>
    <col min="19" max="19" width="12.453125" style="19" customWidth="1"/>
    <col min="20" max="20" width="20" customWidth="1"/>
    <col min="21" max="21" width="20.1796875" customWidth="1"/>
    <col min="22" max="24" width="11.26953125" customWidth="1"/>
    <col min="25" max="25" width="11.26953125" style="19" customWidth="1"/>
    <col min="26" max="26" width="17.26953125" bestFit="1" customWidth="1"/>
  </cols>
  <sheetData>
    <row r="1" spans="2:25" ht="15.5">
      <c r="O1" s="21" t="s">
        <v>110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</row>
    <row r="2" spans="2:25" ht="15.5">
      <c r="O2" s="21" t="s">
        <v>1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5" ht="18.75" customHeight="1" thickBot="1">
      <c r="B3" s="2" t="s">
        <v>2</v>
      </c>
      <c r="C3" s="2"/>
      <c r="D3" s="2"/>
      <c r="E3" s="17"/>
      <c r="F3" s="2"/>
      <c r="I3" s="2" t="s">
        <v>2</v>
      </c>
      <c r="J3" s="2"/>
      <c r="K3" s="2"/>
      <c r="L3" s="17"/>
      <c r="M3" s="2"/>
      <c r="O3" t="s">
        <v>0</v>
      </c>
      <c r="P3" t="s">
        <v>0</v>
      </c>
      <c r="Q3" t="s">
        <v>0</v>
      </c>
      <c r="R3" s="20" t="s">
        <v>3</v>
      </c>
      <c r="S3" t="s">
        <v>0</v>
      </c>
      <c r="T3" t="s">
        <v>0</v>
      </c>
      <c r="U3" t="s">
        <v>0</v>
      </c>
      <c r="Y3"/>
    </row>
    <row r="4" spans="2:25" ht="13.5" thickBot="1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O4" s="22" t="s">
        <v>9</v>
      </c>
      <c r="P4" s="22" t="s">
        <v>8</v>
      </c>
      <c r="Q4" s="22" t="s">
        <v>6</v>
      </c>
      <c r="R4" s="22" t="s">
        <v>4</v>
      </c>
      <c r="S4" s="22" t="s">
        <v>10</v>
      </c>
      <c r="T4" s="49" t="s">
        <v>109</v>
      </c>
      <c r="U4" s="22" t="s">
        <v>11</v>
      </c>
      <c r="Y4"/>
    </row>
    <row r="5" spans="2:25" ht="25">
      <c r="B5" s="24" t="s">
        <v>12</v>
      </c>
      <c r="C5" s="24" t="s">
        <v>13</v>
      </c>
      <c r="D5" s="24" t="s">
        <v>6</v>
      </c>
      <c r="E5" s="24" t="s">
        <v>14</v>
      </c>
      <c r="F5" s="24" t="s">
        <v>15</v>
      </c>
      <c r="I5" s="24" t="s">
        <v>12</v>
      </c>
      <c r="J5" s="24" t="s">
        <v>13</v>
      </c>
      <c r="K5" s="24" t="s">
        <v>6</v>
      </c>
      <c r="L5" s="24" t="s">
        <v>14</v>
      </c>
      <c r="M5" s="24" t="s">
        <v>15</v>
      </c>
      <c r="O5" s="23" t="s">
        <v>16</v>
      </c>
      <c r="P5" s="23" t="s">
        <v>17</v>
      </c>
      <c r="Q5" s="23" t="s">
        <v>18</v>
      </c>
      <c r="R5" s="23" t="s">
        <v>19</v>
      </c>
      <c r="S5" s="23" t="s">
        <v>20</v>
      </c>
      <c r="T5" s="23" t="s">
        <v>21</v>
      </c>
      <c r="U5" s="23" t="s">
        <v>22</v>
      </c>
      <c r="Y5"/>
    </row>
    <row r="6" spans="2:25" ht="18.75" customHeight="1">
      <c r="B6" s="25" t="s">
        <v>26</v>
      </c>
      <c r="C6" s="26" t="s">
        <v>108</v>
      </c>
      <c r="D6" s="26">
        <v>2030</v>
      </c>
      <c r="E6" s="27">
        <v>10.4</v>
      </c>
      <c r="F6" s="28" t="str">
        <f t="shared" ref="F6:F14" si="0">M6</f>
        <v>ELE_NEW_WIND_OFF</v>
      </c>
      <c r="I6" s="25" t="s">
        <v>23</v>
      </c>
      <c r="J6" s="26" t="s">
        <v>24</v>
      </c>
      <c r="K6" s="26">
        <v>2030</v>
      </c>
      <c r="L6" s="27">
        <v>20</v>
      </c>
      <c r="M6" s="28" t="s">
        <v>25</v>
      </c>
      <c r="O6" s="40" t="s">
        <v>112</v>
      </c>
      <c r="P6" s="41" t="s">
        <v>106</v>
      </c>
      <c r="Q6" s="42">
        <v>2030</v>
      </c>
      <c r="R6" s="42" t="s">
        <v>23</v>
      </c>
      <c r="S6" s="42">
        <v>1</v>
      </c>
      <c r="T6" s="42">
        <v>30</v>
      </c>
      <c r="U6" s="43" t="s">
        <v>27</v>
      </c>
      <c r="Y6"/>
    </row>
    <row r="7" spans="2:25" ht="18.75" customHeight="1">
      <c r="B7" s="29" t="s">
        <v>26</v>
      </c>
      <c r="C7" s="26" t="s">
        <v>108</v>
      </c>
      <c r="D7" s="3">
        <v>2040</v>
      </c>
      <c r="E7" s="18">
        <v>10.9</v>
      </c>
      <c r="F7" s="30" t="str">
        <f t="shared" si="0"/>
        <v>ELE_NEW_WIND_OFF</v>
      </c>
      <c r="I7" s="29" t="s">
        <v>23</v>
      </c>
      <c r="J7" s="3" t="s">
        <v>24</v>
      </c>
      <c r="K7" s="3">
        <v>2040</v>
      </c>
      <c r="L7" s="18">
        <v>21.8</v>
      </c>
      <c r="M7" s="30" t="s">
        <v>25</v>
      </c>
      <c r="O7" s="40" t="s">
        <v>112</v>
      </c>
      <c r="P7" s="41" t="s">
        <v>106</v>
      </c>
      <c r="Q7">
        <v>2040</v>
      </c>
      <c r="R7" t="s">
        <v>23</v>
      </c>
      <c r="S7">
        <v>1</v>
      </c>
      <c r="T7">
        <v>40</v>
      </c>
      <c r="U7" s="45" t="s">
        <v>27</v>
      </c>
      <c r="Y7"/>
    </row>
    <row r="8" spans="2:25" ht="18.75" customHeight="1">
      <c r="B8" s="29" t="s">
        <v>26</v>
      </c>
      <c r="C8" s="26" t="s">
        <v>108</v>
      </c>
      <c r="D8" s="3">
        <v>2050</v>
      </c>
      <c r="E8" s="18">
        <v>10.9</v>
      </c>
      <c r="F8" s="30" t="str">
        <f t="shared" si="0"/>
        <v>ELE_NEW_WIND_OFF</v>
      </c>
      <c r="I8" s="29" t="s">
        <v>23</v>
      </c>
      <c r="J8" s="3" t="s">
        <v>24</v>
      </c>
      <c r="K8" s="3">
        <v>2050</v>
      </c>
      <c r="L8" s="18">
        <v>35</v>
      </c>
      <c r="M8" s="30" t="s">
        <v>25</v>
      </c>
      <c r="O8" s="40" t="s">
        <v>112</v>
      </c>
      <c r="P8" s="41" t="s">
        <v>106</v>
      </c>
      <c r="Q8">
        <v>2050</v>
      </c>
      <c r="R8" t="s">
        <v>23</v>
      </c>
      <c r="S8">
        <v>1</v>
      </c>
      <c r="T8">
        <v>62</v>
      </c>
      <c r="U8" s="45" t="s">
        <v>27</v>
      </c>
      <c r="Y8"/>
    </row>
    <row r="9" spans="2:25" ht="18.75" customHeight="1">
      <c r="B9" s="31" t="s">
        <v>26</v>
      </c>
      <c r="C9" s="26" t="s">
        <v>108</v>
      </c>
      <c r="D9" s="4">
        <v>2030</v>
      </c>
      <c r="E9" s="32"/>
      <c r="F9" s="33" t="str">
        <f t="shared" si="0"/>
        <v>ELE_NEW_HYDRO</v>
      </c>
      <c r="I9" s="31" t="s">
        <v>23</v>
      </c>
      <c r="J9" s="4" t="s">
        <v>24</v>
      </c>
      <c r="K9" s="4">
        <v>2030</v>
      </c>
      <c r="L9" s="32">
        <v>1</v>
      </c>
      <c r="M9" s="33" t="s">
        <v>28</v>
      </c>
      <c r="O9" s="40" t="s">
        <v>112</v>
      </c>
      <c r="P9" s="41" t="s">
        <v>106</v>
      </c>
      <c r="Q9" s="39">
        <v>2030</v>
      </c>
      <c r="R9" s="38" t="s">
        <v>26</v>
      </c>
      <c r="S9" s="39">
        <v>1</v>
      </c>
      <c r="T9" s="39">
        <v>10.805999999999999</v>
      </c>
      <c r="U9" s="46" t="s">
        <v>29</v>
      </c>
      <c r="Y9"/>
    </row>
    <row r="10" spans="2:25" ht="18.75" customHeight="1">
      <c r="B10" s="31" t="s">
        <v>26</v>
      </c>
      <c r="C10" s="26" t="s">
        <v>108</v>
      </c>
      <c r="D10" s="4">
        <v>2040</v>
      </c>
      <c r="E10" s="32"/>
      <c r="F10" s="33" t="str">
        <f t="shared" si="0"/>
        <v>ELE_NEW_HYDRO</v>
      </c>
      <c r="I10" s="31" t="s">
        <v>23</v>
      </c>
      <c r="J10" s="4" t="s">
        <v>24</v>
      </c>
      <c r="K10" s="4">
        <v>2040</v>
      </c>
      <c r="L10" s="32">
        <v>1</v>
      </c>
      <c r="M10" s="33" t="s">
        <v>28</v>
      </c>
      <c r="O10" s="40" t="s">
        <v>112</v>
      </c>
      <c r="P10" s="41" t="s">
        <v>106</v>
      </c>
      <c r="Q10" s="39">
        <v>2040</v>
      </c>
      <c r="R10" s="38" t="s">
        <v>26</v>
      </c>
      <c r="S10" s="39">
        <v>1</v>
      </c>
      <c r="T10" s="39">
        <v>10.805999999999999</v>
      </c>
      <c r="U10" s="46" t="s">
        <v>29</v>
      </c>
      <c r="Y10"/>
    </row>
    <row r="11" spans="2:25" ht="18.75" customHeight="1">
      <c r="B11" s="31" t="s">
        <v>26</v>
      </c>
      <c r="C11" s="26" t="s">
        <v>108</v>
      </c>
      <c r="D11" s="4">
        <v>2050</v>
      </c>
      <c r="E11" s="32"/>
      <c r="F11" s="33" t="str">
        <f t="shared" si="0"/>
        <v>ELE_NEW_HYDRO</v>
      </c>
      <c r="I11" s="31" t="s">
        <v>23</v>
      </c>
      <c r="J11" s="4" t="s">
        <v>24</v>
      </c>
      <c r="K11" s="4">
        <v>2050</v>
      </c>
      <c r="L11" s="32">
        <v>1</v>
      </c>
      <c r="M11" s="33" t="s">
        <v>28</v>
      </c>
      <c r="O11" s="40" t="s">
        <v>112</v>
      </c>
      <c r="P11" s="41" t="s">
        <v>106</v>
      </c>
      <c r="Q11" s="39">
        <v>2050</v>
      </c>
      <c r="R11" s="38" t="s">
        <v>26</v>
      </c>
      <c r="S11" s="39">
        <v>1</v>
      </c>
      <c r="T11" s="39">
        <v>10.805999999999999</v>
      </c>
      <c r="U11" s="46" t="s">
        <v>29</v>
      </c>
      <c r="Y11"/>
    </row>
    <row r="12" spans="2:25" ht="18.75" customHeight="1">
      <c r="B12" s="29" t="s">
        <v>26</v>
      </c>
      <c r="C12" s="26" t="s">
        <v>108</v>
      </c>
      <c r="D12" s="3">
        <v>2030</v>
      </c>
      <c r="E12" s="18">
        <v>0</v>
      </c>
      <c r="F12" s="30" t="str">
        <f t="shared" si="0"/>
        <v>ELE_NEW_NUC</v>
      </c>
      <c r="G12" s="5"/>
      <c r="H12" s="5"/>
      <c r="I12" s="29" t="s">
        <v>23</v>
      </c>
      <c r="J12" s="3" t="s">
        <v>24</v>
      </c>
      <c r="K12" s="3">
        <v>2030</v>
      </c>
      <c r="L12" s="18">
        <v>1.1200000000000001</v>
      </c>
      <c r="M12" s="30" t="s">
        <v>30</v>
      </c>
      <c r="O12" s="44" t="s">
        <v>113</v>
      </c>
      <c r="P12" s="5" t="s">
        <v>107</v>
      </c>
      <c r="Q12">
        <v>2030</v>
      </c>
      <c r="R12" t="s">
        <v>23</v>
      </c>
      <c r="S12">
        <v>1</v>
      </c>
      <c r="T12">
        <v>37</v>
      </c>
      <c r="U12" s="45" t="s">
        <v>31</v>
      </c>
      <c r="Y12"/>
    </row>
    <row r="13" spans="2:25" ht="18.75" customHeight="1">
      <c r="B13" s="29" t="s">
        <v>26</v>
      </c>
      <c r="C13" s="26" t="s">
        <v>108</v>
      </c>
      <c r="D13" s="3">
        <v>2040</v>
      </c>
      <c r="E13" s="18">
        <v>4.4400000000000004</v>
      </c>
      <c r="F13" s="30" t="str">
        <f t="shared" si="0"/>
        <v>ELE_NEW_NUC</v>
      </c>
      <c r="G13" s="5"/>
      <c r="H13" s="5"/>
      <c r="I13" s="29" t="s">
        <v>23</v>
      </c>
      <c r="J13" s="3" t="s">
        <v>24</v>
      </c>
      <c r="K13" s="3">
        <v>2040</v>
      </c>
      <c r="L13" s="18">
        <v>8.6300000000000008</v>
      </c>
      <c r="M13" s="30" t="s">
        <v>30</v>
      </c>
      <c r="O13" s="44" t="s">
        <v>113</v>
      </c>
      <c r="P13" s="5" t="s">
        <v>107</v>
      </c>
      <c r="Q13">
        <v>2040</v>
      </c>
      <c r="R13" t="s">
        <v>23</v>
      </c>
      <c r="S13">
        <v>1</v>
      </c>
      <c r="T13">
        <v>65</v>
      </c>
      <c r="U13" s="45" t="s">
        <v>31</v>
      </c>
    </row>
    <row r="14" spans="2:25" ht="18.75" customHeight="1">
      <c r="B14" s="34" t="s">
        <v>26</v>
      </c>
      <c r="C14" s="26" t="s">
        <v>108</v>
      </c>
      <c r="D14" s="35">
        <v>2050</v>
      </c>
      <c r="E14" s="36">
        <v>6.66</v>
      </c>
      <c r="F14" s="37" t="str">
        <f t="shared" si="0"/>
        <v>ELE_NEW_NUC</v>
      </c>
      <c r="G14" s="5"/>
      <c r="H14" s="5"/>
      <c r="I14" s="34" t="s">
        <v>23</v>
      </c>
      <c r="J14" s="35" t="s">
        <v>24</v>
      </c>
      <c r="K14" s="35">
        <v>2050</v>
      </c>
      <c r="L14" s="36">
        <v>15</v>
      </c>
      <c r="M14" s="37" t="s">
        <v>30</v>
      </c>
      <c r="O14" s="44" t="s">
        <v>113</v>
      </c>
      <c r="P14" s="5" t="s">
        <v>107</v>
      </c>
      <c r="Q14">
        <v>2050</v>
      </c>
      <c r="R14" t="s">
        <v>23</v>
      </c>
      <c r="S14">
        <v>1</v>
      </c>
      <c r="T14">
        <v>96</v>
      </c>
      <c r="U14" s="45" t="s">
        <v>31</v>
      </c>
    </row>
    <row r="15" spans="2:25" ht="18.75" customHeight="1">
      <c r="O15" s="44" t="s">
        <v>113</v>
      </c>
      <c r="P15" s="5" t="s">
        <v>107</v>
      </c>
      <c r="Q15" s="39">
        <v>2030</v>
      </c>
      <c r="R15" s="39" t="s">
        <v>26</v>
      </c>
      <c r="S15" s="39">
        <v>1</v>
      </c>
      <c r="T15" s="39">
        <v>13.885</v>
      </c>
      <c r="U15" s="46" t="s">
        <v>32</v>
      </c>
    </row>
    <row r="16" spans="2:25" ht="18.75" customHeight="1">
      <c r="I16" s="16" t="s">
        <v>33</v>
      </c>
      <c r="O16" s="44" t="s">
        <v>113</v>
      </c>
      <c r="P16" s="5" t="s">
        <v>107</v>
      </c>
      <c r="Q16" s="39">
        <v>2040</v>
      </c>
      <c r="R16" s="39" t="s">
        <v>26</v>
      </c>
      <c r="S16" s="39">
        <v>1</v>
      </c>
      <c r="T16" s="39">
        <v>15.897</v>
      </c>
      <c r="U16" s="46" t="s">
        <v>32</v>
      </c>
    </row>
    <row r="17" spans="9:27" ht="18.75" customHeight="1">
      <c r="I17" s="16" t="s">
        <v>34</v>
      </c>
      <c r="O17" s="44" t="s">
        <v>113</v>
      </c>
      <c r="P17" s="5" t="s">
        <v>107</v>
      </c>
      <c r="Q17" s="47">
        <v>2050</v>
      </c>
      <c r="R17" s="39" t="s">
        <v>26</v>
      </c>
      <c r="S17" s="47">
        <v>1</v>
      </c>
      <c r="T17" s="47">
        <v>20</v>
      </c>
      <c r="U17" s="48" t="s">
        <v>32</v>
      </c>
    </row>
    <row r="18" spans="9:27" ht="18.75" customHeight="1"/>
    <row r="19" spans="9:27" ht="18.75" customHeight="1"/>
    <row r="20" spans="9:27" ht="18.75" customHeight="1"/>
    <row r="21" spans="9:27" ht="18.75" customHeight="1"/>
    <row r="22" spans="9:27" ht="18.75" customHeight="1">
      <c r="J22">
        <v>10.15</v>
      </c>
      <c r="K22">
        <f>J22+E6</f>
        <v>20.55</v>
      </c>
      <c r="L22"/>
    </row>
    <row r="23" spans="9:27" ht="18.75" customHeight="1">
      <c r="L23"/>
    </row>
    <row r="24" spans="9:27" ht="18.75" customHeight="1">
      <c r="S24" s="49"/>
      <c r="T24" s="49"/>
    </row>
    <row r="25" spans="9:27" ht="18.75" customHeight="1" thickBot="1">
      <c r="S25" s="22"/>
    </row>
    <row r="26" spans="9:27" ht="18.75" customHeight="1"/>
    <row r="27" spans="9:27" ht="18.75" customHeight="1">
      <c r="P27" s="50" t="s">
        <v>35</v>
      </c>
      <c r="Q27" s="50"/>
      <c r="R27" s="50"/>
      <c r="S27" s="50"/>
      <c r="T27" s="50"/>
      <c r="U27" s="50"/>
      <c r="V27" s="50"/>
    </row>
    <row r="28" spans="9:27" ht="18.75" customHeight="1">
      <c r="P28" s="50"/>
      <c r="Q28" s="50"/>
      <c r="R28" s="50"/>
      <c r="S28" s="50"/>
      <c r="T28" s="50"/>
      <c r="U28" s="50"/>
      <c r="V28" s="50"/>
    </row>
    <row r="29" spans="9:27" ht="18.75" customHeight="1">
      <c r="P29" s="50"/>
      <c r="Q29" s="50"/>
      <c r="R29" s="50"/>
      <c r="S29" s="50"/>
      <c r="T29" s="50"/>
      <c r="U29" s="50"/>
      <c r="V29" s="50"/>
    </row>
    <row r="30" spans="9:27" ht="18.75" customHeight="1"/>
    <row r="31" spans="9:27" ht="18.75" customHeight="1">
      <c r="P31" s="3" t="s">
        <v>23</v>
      </c>
      <c r="Q31" s="3" t="s">
        <v>24</v>
      </c>
      <c r="R31" s="4">
        <v>2030</v>
      </c>
      <c r="S31" s="18">
        <v>5.6</v>
      </c>
      <c r="T31" s="5" t="s">
        <v>111</v>
      </c>
      <c r="W31" s="3" t="s">
        <v>26</v>
      </c>
      <c r="X31" s="3" t="s">
        <v>24</v>
      </c>
      <c r="Y31" s="4">
        <v>2030</v>
      </c>
      <c r="Z31" s="18">
        <v>2</v>
      </c>
      <c r="AA31" s="5" t="s">
        <v>111</v>
      </c>
    </row>
    <row r="32" spans="9:27" ht="18.75" customHeight="1">
      <c r="P32" s="3" t="s">
        <v>23</v>
      </c>
      <c r="Q32" s="3" t="s">
        <v>24</v>
      </c>
      <c r="R32" s="4">
        <v>2040</v>
      </c>
      <c r="S32" s="18">
        <f>AVERAGE(S31,S33)</f>
        <v>7.3</v>
      </c>
      <c r="T32" s="5" t="s">
        <v>111</v>
      </c>
      <c r="W32" s="3" t="s">
        <v>26</v>
      </c>
      <c r="X32" s="3" t="s">
        <v>24</v>
      </c>
      <c r="Y32" s="4">
        <v>2040</v>
      </c>
      <c r="Z32" s="18"/>
      <c r="AA32" s="5" t="s">
        <v>111</v>
      </c>
    </row>
    <row r="33" spans="16:27" ht="18.75" customHeight="1">
      <c r="P33" s="3" t="s">
        <v>23</v>
      </c>
      <c r="Q33" s="3" t="s">
        <v>24</v>
      </c>
      <c r="R33" s="4">
        <v>2050</v>
      </c>
      <c r="S33" s="18">
        <v>9</v>
      </c>
      <c r="T33" s="5" t="s">
        <v>111</v>
      </c>
      <c r="W33" s="3" t="s">
        <v>26</v>
      </c>
      <c r="X33" s="3" t="s">
        <v>24</v>
      </c>
      <c r="Y33" s="4">
        <v>2050</v>
      </c>
      <c r="Z33" s="18"/>
      <c r="AA33" s="5" t="s">
        <v>111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honeticPr fontId="10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6" t="s">
        <v>36</v>
      </c>
      <c r="B1" s="9" t="s">
        <v>37</v>
      </c>
      <c r="C1" s="57" t="s">
        <v>38</v>
      </c>
      <c r="D1" s="57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57" t="s">
        <v>44</v>
      </c>
    </row>
    <row r="2" spans="1:9" ht="24">
      <c r="A2" s="7" t="s">
        <v>45</v>
      </c>
      <c r="B2" s="10"/>
      <c r="C2" s="58"/>
      <c r="D2" s="58"/>
      <c r="E2" s="10"/>
      <c r="F2" s="10"/>
      <c r="G2" s="10"/>
      <c r="H2" s="10"/>
      <c r="I2" s="58"/>
    </row>
    <row r="3" spans="1:9" ht="24.5" thickBot="1">
      <c r="A3" s="8"/>
      <c r="B3" s="11" t="s">
        <v>46</v>
      </c>
      <c r="C3" s="59"/>
      <c r="D3" s="59"/>
      <c r="E3" s="11" t="s">
        <v>46</v>
      </c>
      <c r="F3" s="11" t="s">
        <v>46</v>
      </c>
      <c r="G3" s="11" t="s">
        <v>47</v>
      </c>
      <c r="H3" s="11" t="s">
        <v>48</v>
      </c>
      <c r="I3" s="59"/>
    </row>
    <row r="4" spans="1:9" ht="13" thickBot="1">
      <c r="A4" s="54" t="s">
        <v>49</v>
      </c>
      <c r="B4" s="55"/>
      <c r="C4" s="55"/>
      <c r="D4" s="55"/>
      <c r="E4" s="55"/>
      <c r="F4" s="55"/>
      <c r="G4" s="55"/>
      <c r="H4" s="55"/>
      <c r="I4" s="56"/>
    </row>
    <row r="5" spans="1:9">
      <c r="A5" s="7" t="s">
        <v>50</v>
      </c>
      <c r="B5" s="51">
        <v>1050</v>
      </c>
      <c r="C5" s="51" t="s">
        <v>51</v>
      </c>
      <c r="D5" s="51" t="s">
        <v>52</v>
      </c>
      <c r="E5" s="51" t="s">
        <v>53</v>
      </c>
      <c r="F5" s="51" t="s">
        <v>53</v>
      </c>
      <c r="G5" s="51" t="s">
        <v>53</v>
      </c>
      <c r="H5" s="51" t="s">
        <v>54</v>
      </c>
      <c r="I5" s="51" t="s">
        <v>55</v>
      </c>
    </row>
    <row r="6" spans="1:9">
      <c r="A6" s="12"/>
      <c r="B6" s="52"/>
      <c r="C6" s="52"/>
      <c r="D6" s="52"/>
      <c r="E6" s="52"/>
      <c r="F6" s="52"/>
      <c r="G6" s="52"/>
      <c r="H6" s="52"/>
      <c r="I6" s="52"/>
    </row>
    <row r="7" spans="1:9" ht="32.5" thickBot="1">
      <c r="A7" s="13" t="s">
        <v>56</v>
      </c>
      <c r="B7" s="53"/>
      <c r="C7" s="53"/>
      <c r="D7" s="53"/>
      <c r="E7" s="53"/>
      <c r="F7" s="53"/>
      <c r="G7" s="53"/>
      <c r="H7" s="53"/>
      <c r="I7" s="53"/>
    </row>
    <row r="8" spans="1:9">
      <c r="A8" s="7" t="s">
        <v>57</v>
      </c>
      <c r="B8" s="51">
        <v>1500</v>
      </c>
      <c r="C8" s="51" t="s">
        <v>51</v>
      </c>
      <c r="D8" s="51" t="s">
        <v>52</v>
      </c>
      <c r="E8" s="51" t="s">
        <v>58</v>
      </c>
      <c r="F8" s="51" t="s">
        <v>58</v>
      </c>
      <c r="G8" s="51" t="s">
        <v>58</v>
      </c>
      <c r="H8" s="51" t="s">
        <v>54</v>
      </c>
      <c r="I8" s="51" t="s">
        <v>59</v>
      </c>
    </row>
    <row r="9" spans="1:9">
      <c r="A9" s="12"/>
      <c r="B9" s="52"/>
      <c r="C9" s="52"/>
      <c r="D9" s="52"/>
      <c r="E9" s="52"/>
      <c r="F9" s="52"/>
      <c r="G9" s="52"/>
      <c r="H9" s="52"/>
      <c r="I9" s="52"/>
    </row>
    <row r="10" spans="1:9" ht="32.5" thickBot="1">
      <c r="A10" s="13" t="s">
        <v>60</v>
      </c>
      <c r="B10" s="53"/>
      <c r="C10" s="53"/>
      <c r="D10" s="53"/>
      <c r="E10" s="53"/>
      <c r="F10" s="53"/>
      <c r="G10" s="53"/>
      <c r="H10" s="53"/>
      <c r="I10" s="53"/>
    </row>
    <row r="11" spans="1:9">
      <c r="A11" s="7" t="s">
        <v>61</v>
      </c>
      <c r="B11" s="51">
        <v>1200</v>
      </c>
      <c r="C11" s="51" t="s">
        <v>51</v>
      </c>
      <c r="D11" s="51" t="s">
        <v>51</v>
      </c>
      <c r="E11" s="51" t="s">
        <v>62</v>
      </c>
      <c r="F11" s="51" t="s">
        <v>62</v>
      </c>
      <c r="G11" s="51" t="s">
        <v>63</v>
      </c>
      <c r="H11" s="51" t="s">
        <v>54</v>
      </c>
      <c r="I11" s="51" t="s">
        <v>64</v>
      </c>
    </row>
    <row r="12" spans="1:9">
      <c r="A12" s="12"/>
      <c r="B12" s="52"/>
      <c r="C12" s="52"/>
      <c r="D12" s="52"/>
      <c r="E12" s="52"/>
      <c r="F12" s="52"/>
      <c r="G12" s="52"/>
      <c r="H12" s="52"/>
      <c r="I12" s="52"/>
    </row>
    <row r="13" spans="1:9">
      <c r="A13" s="15" t="s">
        <v>61</v>
      </c>
      <c r="B13" s="52"/>
      <c r="C13" s="52"/>
      <c r="D13" s="52"/>
      <c r="E13" s="52"/>
      <c r="F13" s="52"/>
      <c r="G13" s="52"/>
      <c r="H13" s="52"/>
      <c r="I13" s="52"/>
    </row>
    <row r="14" spans="1:9" ht="13" thickBot="1">
      <c r="A14" s="13" t="s">
        <v>65</v>
      </c>
      <c r="B14" s="53"/>
      <c r="C14" s="53"/>
      <c r="D14" s="53"/>
      <c r="E14" s="53"/>
      <c r="F14" s="53"/>
      <c r="G14" s="53"/>
      <c r="H14" s="53"/>
      <c r="I14" s="53"/>
    </row>
    <row r="15" spans="1:9">
      <c r="A15" s="7" t="s">
        <v>66</v>
      </c>
      <c r="B15" s="14">
        <v>500</v>
      </c>
      <c r="C15" s="51" t="s">
        <v>51</v>
      </c>
      <c r="D15" s="51" t="s">
        <v>52</v>
      </c>
      <c r="E15" s="51" t="s">
        <v>67</v>
      </c>
      <c r="F15" s="51" t="s">
        <v>67</v>
      </c>
      <c r="G15" s="51" t="s">
        <v>68</v>
      </c>
      <c r="H15" s="51" t="s">
        <v>69</v>
      </c>
      <c r="I15" s="51" t="s">
        <v>59</v>
      </c>
    </row>
    <row r="16" spans="1:9">
      <c r="A16" s="12"/>
      <c r="B16" s="10"/>
      <c r="C16" s="52"/>
      <c r="D16" s="52"/>
      <c r="E16" s="52"/>
      <c r="F16" s="52"/>
      <c r="G16" s="52"/>
      <c r="H16" s="52"/>
      <c r="I16" s="52"/>
    </row>
    <row r="17" spans="1:9" ht="16.5" thickBot="1">
      <c r="A17" s="13" t="s">
        <v>70</v>
      </c>
      <c r="B17" s="11"/>
      <c r="C17" s="53"/>
      <c r="D17" s="53"/>
      <c r="E17" s="53"/>
      <c r="F17" s="53"/>
      <c r="G17" s="53"/>
      <c r="H17" s="53"/>
      <c r="I17" s="53"/>
    </row>
    <row r="18" spans="1:9">
      <c r="A18" s="7" t="s">
        <v>71</v>
      </c>
      <c r="B18" s="51">
        <v>440</v>
      </c>
      <c r="C18" s="51" t="s">
        <v>51</v>
      </c>
      <c r="D18" s="51" t="s">
        <v>52</v>
      </c>
      <c r="E18" s="51" t="s">
        <v>72</v>
      </c>
      <c r="F18" s="51" t="s">
        <v>72</v>
      </c>
      <c r="G18" s="51" t="s">
        <v>72</v>
      </c>
      <c r="H18" s="51" t="s">
        <v>69</v>
      </c>
      <c r="I18" s="51" t="s">
        <v>73</v>
      </c>
    </row>
    <row r="19" spans="1:9">
      <c r="A19" s="12"/>
      <c r="B19" s="52"/>
      <c r="C19" s="52"/>
      <c r="D19" s="52"/>
      <c r="E19" s="52"/>
      <c r="F19" s="52"/>
      <c r="G19" s="52"/>
      <c r="H19" s="52"/>
      <c r="I19" s="52"/>
    </row>
    <row r="20" spans="1:9" ht="16.5" thickBot="1">
      <c r="A20" s="13" t="s">
        <v>74</v>
      </c>
      <c r="B20" s="53"/>
      <c r="C20" s="53"/>
      <c r="D20" s="53"/>
      <c r="E20" s="53"/>
      <c r="F20" s="53"/>
      <c r="G20" s="53"/>
      <c r="H20" s="53"/>
      <c r="I20" s="53"/>
    </row>
    <row r="21" spans="1:9">
      <c r="A21" s="7" t="s">
        <v>75</v>
      </c>
      <c r="B21" s="51">
        <f>AVERAGE(720,1200)</f>
        <v>960</v>
      </c>
      <c r="C21" s="51" t="s">
        <v>51</v>
      </c>
      <c r="D21" s="51" t="s">
        <v>51</v>
      </c>
      <c r="E21" s="51" t="s">
        <v>76</v>
      </c>
      <c r="F21" s="51" t="s">
        <v>76</v>
      </c>
      <c r="G21" s="51" t="s">
        <v>76</v>
      </c>
      <c r="H21" s="51" t="s">
        <v>69</v>
      </c>
      <c r="I21" s="51" t="s">
        <v>59</v>
      </c>
    </row>
    <row r="22" spans="1:9">
      <c r="A22" s="12"/>
      <c r="B22" s="52"/>
      <c r="C22" s="52"/>
      <c r="D22" s="52"/>
      <c r="E22" s="52"/>
      <c r="F22" s="52"/>
      <c r="G22" s="52"/>
      <c r="H22" s="52"/>
      <c r="I22" s="52"/>
    </row>
    <row r="23" spans="1:9" ht="16.5" thickBot="1">
      <c r="A23" s="13" t="s">
        <v>77</v>
      </c>
      <c r="B23" s="53"/>
      <c r="C23" s="53"/>
      <c r="D23" s="53"/>
      <c r="E23" s="53"/>
      <c r="F23" s="53"/>
      <c r="G23" s="53"/>
      <c r="H23" s="53"/>
      <c r="I23" s="53"/>
    </row>
    <row r="24" spans="1:9">
      <c r="A24" s="7" t="s">
        <v>78</v>
      </c>
      <c r="B24" s="51">
        <f>AVERAGE(720,1200)</f>
        <v>960</v>
      </c>
      <c r="C24" s="51" t="s">
        <v>51</v>
      </c>
      <c r="D24" s="51" t="s">
        <v>51</v>
      </c>
      <c r="E24" s="51" t="s">
        <v>76</v>
      </c>
      <c r="F24" s="51" t="s">
        <v>76</v>
      </c>
      <c r="G24" s="51" t="s">
        <v>76</v>
      </c>
      <c r="H24" s="51" t="s">
        <v>69</v>
      </c>
      <c r="I24" s="51" t="s">
        <v>59</v>
      </c>
    </row>
    <row r="25" spans="1:9">
      <c r="A25" s="12"/>
      <c r="B25" s="52"/>
      <c r="C25" s="52"/>
      <c r="D25" s="52"/>
      <c r="E25" s="52"/>
      <c r="F25" s="52"/>
      <c r="G25" s="52"/>
      <c r="H25" s="52"/>
      <c r="I25" s="52"/>
    </row>
    <row r="26" spans="1:9" ht="16.5" thickBot="1">
      <c r="A26" s="13" t="s">
        <v>79</v>
      </c>
      <c r="B26" s="53"/>
      <c r="C26" s="53"/>
      <c r="D26" s="53"/>
      <c r="E26" s="53"/>
      <c r="F26" s="53"/>
      <c r="G26" s="53"/>
      <c r="H26" s="53"/>
      <c r="I26" s="53"/>
    </row>
    <row r="27" spans="1:9" ht="13" thickBot="1">
      <c r="A27" s="54" t="s">
        <v>80</v>
      </c>
      <c r="B27" s="55"/>
      <c r="C27" s="55"/>
      <c r="D27" s="55"/>
      <c r="E27" s="55"/>
      <c r="F27" s="55"/>
      <c r="G27" s="55"/>
      <c r="H27" s="55"/>
      <c r="I27" s="56"/>
    </row>
    <row r="28" spans="1:9">
      <c r="A28" s="7" t="s">
        <v>81</v>
      </c>
      <c r="B28" s="51">
        <v>812</v>
      </c>
      <c r="C28" s="51" t="s">
        <v>52</v>
      </c>
      <c r="D28" s="51" t="s">
        <v>52</v>
      </c>
      <c r="E28" s="51" t="s">
        <v>52</v>
      </c>
      <c r="F28" s="51" t="s">
        <v>52</v>
      </c>
      <c r="G28" s="51" t="s">
        <v>82</v>
      </c>
      <c r="H28" s="51" t="s">
        <v>52</v>
      </c>
      <c r="I28" s="51" t="s">
        <v>83</v>
      </c>
    </row>
    <row r="29" spans="1:9">
      <c r="A29" s="12"/>
      <c r="B29" s="52"/>
      <c r="C29" s="52"/>
      <c r="D29" s="52"/>
      <c r="E29" s="52"/>
      <c r="F29" s="52"/>
      <c r="G29" s="52"/>
      <c r="H29" s="52"/>
      <c r="I29" s="52"/>
    </row>
    <row r="30" spans="1:9">
      <c r="A30" s="15" t="s">
        <v>81</v>
      </c>
      <c r="B30" s="52"/>
      <c r="C30" s="52"/>
      <c r="D30" s="52"/>
      <c r="E30" s="52"/>
      <c r="F30" s="52"/>
      <c r="G30" s="52"/>
      <c r="H30" s="52"/>
      <c r="I30" s="52"/>
    </row>
    <row r="31" spans="1:9" ht="13" thickBot="1">
      <c r="A31" s="13" t="s">
        <v>65</v>
      </c>
      <c r="B31" s="53"/>
      <c r="C31" s="53"/>
      <c r="D31" s="53"/>
      <c r="E31" s="53"/>
      <c r="F31" s="53"/>
      <c r="G31" s="53"/>
      <c r="H31" s="53"/>
      <c r="I31" s="53"/>
    </row>
    <row r="32" spans="1:9">
      <c r="A32" s="7" t="s">
        <v>84</v>
      </c>
      <c r="B32" s="51">
        <v>896</v>
      </c>
      <c r="C32" s="51" t="s">
        <v>52</v>
      </c>
      <c r="D32" s="51" t="s">
        <v>52</v>
      </c>
      <c r="E32" s="51" t="s">
        <v>52</v>
      </c>
      <c r="F32" s="51" t="s">
        <v>52</v>
      </c>
      <c r="G32" s="51" t="s">
        <v>82</v>
      </c>
      <c r="H32" s="51" t="s">
        <v>52</v>
      </c>
      <c r="I32" s="51" t="s">
        <v>83</v>
      </c>
    </row>
    <row r="33" spans="1:9">
      <c r="A33" s="12"/>
      <c r="B33" s="52"/>
      <c r="C33" s="52"/>
      <c r="D33" s="52"/>
      <c r="E33" s="52"/>
      <c r="F33" s="52"/>
      <c r="G33" s="52"/>
      <c r="H33" s="52"/>
      <c r="I33" s="52"/>
    </row>
    <row r="34" spans="1:9">
      <c r="A34" s="15" t="s">
        <v>85</v>
      </c>
      <c r="B34" s="52"/>
      <c r="C34" s="52"/>
      <c r="D34" s="52"/>
      <c r="E34" s="52"/>
      <c r="F34" s="52"/>
      <c r="G34" s="52"/>
      <c r="H34" s="52"/>
      <c r="I34" s="52"/>
    </row>
    <row r="35" spans="1:9" ht="13" thickBot="1">
      <c r="A35" s="13" t="s">
        <v>65</v>
      </c>
      <c r="B35" s="53"/>
      <c r="C35" s="53"/>
      <c r="D35" s="53"/>
      <c r="E35" s="53"/>
      <c r="F35" s="53"/>
      <c r="G35" s="53"/>
      <c r="H35" s="53"/>
      <c r="I35" s="53"/>
    </row>
    <row r="36" spans="1:9" ht="16">
      <c r="A36" s="7" t="s">
        <v>86</v>
      </c>
      <c r="B36" s="51">
        <v>1204</v>
      </c>
      <c r="C36" s="51" t="s">
        <v>52</v>
      </c>
      <c r="D36" s="51" t="s">
        <v>52</v>
      </c>
      <c r="E36" s="51" t="s">
        <v>52</v>
      </c>
      <c r="F36" s="51" t="s">
        <v>52</v>
      </c>
      <c r="G36" s="51" t="s">
        <v>82</v>
      </c>
      <c r="H36" s="51" t="s">
        <v>52</v>
      </c>
      <c r="I36" s="51" t="s">
        <v>83</v>
      </c>
    </row>
    <row r="37" spans="1:9">
      <c r="A37" s="12"/>
      <c r="B37" s="52"/>
      <c r="C37" s="52"/>
      <c r="D37" s="52"/>
      <c r="E37" s="52"/>
      <c r="F37" s="52"/>
      <c r="G37" s="52"/>
      <c r="H37" s="52"/>
      <c r="I37" s="52"/>
    </row>
    <row r="38" spans="1:9">
      <c r="A38" s="15" t="s">
        <v>87</v>
      </c>
      <c r="B38" s="52"/>
      <c r="C38" s="52"/>
      <c r="D38" s="52"/>
      <c r="E38" s="52"/>
      <c r="F38" s="52"/>
      <c r="G38" s="52"/>
      <c r="H38" s="52"/>
      <c r="I38" s="52"/>
    </row>
    <row r="39" spans="1:9" ht="13" thickBot="1">
      <c r="A39" s="13" t="s">
        <v>65</v>
      </c>
      <c r="B39" s="53"/>
      <c r="C39" s="53"/>
      <c r="D39" s="53"/>
      <c r="E39" s="53"/>
      <c r="F39" s="53"/>
      <c r="G39" s="53"/>
      <c r="H39" s="53"/>
      <c r="I39" s="53"/>
    </row>
    <row r="40" spans="1:9" ht="16">
      <c r="A40" s="7" t="s">
        <v>88</v>
      </c>
      <c r="B40" s="51">
        <v>1204</v>
      </c>
      <c r="C40" s="51" t="s">
        <v>52</v>
      </c>
      <c r="D40" s="51" t="s">
        <v>52</v>
      </c>
      <c r="E40" s="51" t="s">
        <v>52</v>
      </c>
      <c r="F40" s="51" t="s">
        <v>52</v>
      </c>
      <c r="G40" s="51" t="s">
        <v>82</v>
      </c>
      <c r="H40" s="51" t="s">
        <v>52</v>
      </c>
      <c r="I40" s="51" t="s">
        <v>83</v>
      </c>
    </row>
    <row r="41" spans="1:9">
      <c r="A41" s="12"/>
      <c r="B41" s="52"/>
      <c r="C41" s="52"/>
      <c r="D41" s="52"/>
      <c r="E41" s="52"/>
      <c r="F41" s="52"/>
      <c r="G41" s="52"/>
      <c r="H41" s="52"/>
      <c r="I41" s="52"/>
    </row>
    <row r="42" spans="1:9">
      <c r="A42" s="15" t="s">
        <v>89</v>
      </c>
      <c r="B42" s="52"/>
      <c r="C42" s="52"/>
      <c r="D42" s="52"/>
      <c r="E42" s="52"/>
      <c r="F42" s="52"/>
      <c r="G42" s="52"/>
      <c r="H42" s="52"/>
      <c r="I42" s="52"/>
    </row>
    <row r="43" spans="1:9" ht="13" thickBot="1">
      <c r="A43" s="13" t="s">
        <v>65</v>
      </c>
      <c r="B43" s="53"/>
      <c r="C43" s="53"/>
      <c r="D43" s="53"/>
      <c r="E43" s="53"/>
      <c r="F43" s="53"/>
      <c r="G43" s="53"/>
      <c r="H43" s="53"/>
      <c r="I43" s="53"/>
    </row>
    <row r="44" spans="1:9">
      <c r="A44" s="7" t="s">
        <v>90</v>
      </c>
      <c r="B44" s="51">
        <v>990</v>
      </c>
      <c r="C44" s="51" t="s">
        <v>52</v>
      </c>
      <c r="D44" s="51" t="s">
        <v>52</v>
      </c>
      <c r="E44" s="51" t="s">
        <v>52</v>
      </c>
      <c r="F44" s="51" t="s">
        <v>52</v>
      </c>
      <c r="G44" s="51" t="s">
        <v>82</v>
      </c>
      <c r="H44" s="51" t="s">
        <v>52</v>
      </c>
      <c r="I44" s="51" t="s">
        <v>83</v>
      </c>
    </row>
    <row r="45" spans="1:9">
      <c r="A45" s="12"/>
      <c r="B45" s="52"/>
      <c r="C45" s="52"/>
      <c r="D45" s="52"/>
      <c r="E45" s="52"/>
      <c r="F45" s="52"/>
      <c r="G45" s="52"/>
      <c r="H45" s="52"/>
      <c r="I45" s="52"/>
    </row>
    <row r="46" spans="1:9">
      <c r="A46" s="15" t="s">
        <v>91</v>
      </c>
      <c r="B46" s="52"/>
      <c r="C46" s="52"/>
      <c r="D46" s="52"/>
      <c r="E46" s="52"/>
      <c r="F46" s="52"/>
      <c r="G46" s="52"/>
      <c r="H46" s="52"/>
      <c r="I46" s="52"/>
    </row>
    <row r="47" spans="1:9" ht="13" thickBot="1">
      <c r="A47" s="13" t="s">
        <v>65</v>
      </c>
      <c r="B47" s="53"/>
      <c r="C47" s="53"/>
      <c r="D47" s="53"/>
      <c r="E47" s="53"/>
      <c r="F47" s="53"/>
      <c r="G47" s="53"/>
      <c r="H47" s="53"/>
      <c r="I47" s="53"/>
    </row>
    <row r="48" spans="1:9">
      <c r="A48" s="7" t="s">
        <v>92</v>
      </c>
      <c r="B48" s="51">
        <v>975</v>
      </c>
      <c r="C48" s="51" t="s">
        <v>52</v>
      </c>
      <c r="D48" s="51" t="s">
        <v>52</v>
      </c>
      <c r="E48" s="51" t="s">
        <v>52</v>
      </c>
      <c r="F48" s="51" t="s">
        <v>52</v>
      </c>
      <c r="G48" s="51" t="s">
        <v>82</v>
      </c>
      <c r="H48" s="51" t="s">
        <v>52</v>
      </c>
      <c r="I48" s="51" t="s">
        <v>83</v>
      </c>
    </row>
    <row r="49" spans="1:9">
      <c r="A49" s="12"/>
      <c r="B49" s="52"/>
      <c r="C49" s="52"/>
      <c r="D49" s="52"/>
      <c r="E49" s="52"/>
      <c r="F49" s="52"/>
      <c r="G49" s="52"/>
      <c r="H49" s="52"/>
      <c r="I49" s="52"/>
    </row>
    <row r="50" spans="1:9" ht="32.5" thickBot="1">
      <c r="A50" s="13" t="s">
        <v>93</v>
      </c>
      <c r="B50" s="53"/>
      <c r="C50" s="53"/>
      <c r="D50" s="53"/>
      <c r="E50" s="53"/>
      <c r="F50" s="53"/>
      <c r="G50" s="53"/>
      <c r="H50" s="53"/>
      <c r="I50" s="53"/>
    </row>
    <row r="51" spans="1:9">
      <c r="A51" s="7" t="s">
        <v>94</v>
      </c>
      <c r="B51" s="51">
        <v>210</v>
      </c>
      <c r="C51" s="51" t="s">
        <v>52</v>
      </c>
      <c r="D51" s="51" t="s">
        <v>52</v>
      </c>
      <c r="E51" s="51" t="s">
        <v>52</v>
      </c>
      <c r="F51" s="51" t="s">
        <v>52</v>
      </c>
      <c r="G51" s="51" t="s">
        <v>82</v>
      </c>
      <c r="H51" s="51" t="s">
        <v>52</v>
      </c>
      <c r="I51" s="51" t="s">
        <v>83</v>
      </c>
    </row>
    <row r="52" spans="1:9">
      <c r="A52" s="12"/>
      <c r="B52" s="52"/>
      <c r="C52" s="52"/>
      <c r="D52" s="52"/>
      <c r="E52" s="52"/>
      <c r="F52" s="52"/>
      <c r="G52" s="52"/>
      <c r="H52" s="52"/>
      <c r="I52" s="52"/>
    </row>
    <row r="53" spans="1:9" ht="32.5" thickBot="1">
      <c r="A53" s="13" t="s">
        <v>60</v>
      </c>
      <c r="B53" s="53"/>
      <c r="C53" s="53"/>
      <c r="D53" s="53"/>
      <c r="E53" s="53"/>
      <c r="F53" s="53"/>
      <c r="G53" s="53"/>
      <c r="H53" s="53"/>
      <c r="I53" s="53"/>
    </row>
    <row r="54" spans="1:9" ht="16">
      <c r="A54" s="7" t="s">
        <v>95</v>
      </c>
      <c r="B54" s="51">
        <v>966</v>
      </c>
      <c r="C54" s="51" t="s">
        <v>52</v>
      </c>
      <c r="D54" s="51" t="s">
        <v>52</v>
      </c>
      <c r="E54" s="51" t="s">
        <v>52</v>
      </c>
      <c r="F54" s="51" t="s">
        <v>52</v>
      </c>
      <c r="G54" s="51" t="s">
        <v>82</v>
      </c>
      <c r="H54" s="51" t="s">
        <v>52</v>
      </c>
      <c r="I54" s="51" t="s">
        <v>83</v>
      </c>
    </row>
    <row r="55" spans="1:9">
      <c r="A55" s="12"/>
      <c r="B55" s="52"/>
      <c r="C55" s="52"/>
      <c r="D55" s="52"/>
      <c r="E55" s="52"/>
      <c r="F55" s="52"/>
      <c r="G55" s="52"/>
      <c r="H55" s="52"/>
      <c r="I55" s="52"/>
    </row>
    <row r="56" spans="1:9" ht="16">
      <c r="A56" s="15" t="s">
        <v>96</v>
      </c>
      <c r="B56" s="52"/>
      <c r="C56" s="52"/>
      <c r="D56" s="52"/>
      <c r="E56" s="52"/>
      <c r="F56" s="52"/>
      <c r="G56" s="52"/>
      <c r="H56" s="52"/>
      <c r="I56" s="52"/>
    </row>
    <row r="57" spans="1:9" ht="13" thickBot="1">
      <c r="A57" s="13" t="s">
        <v>65</v>
      </c>
      <c r="B57" s="53"/>
      <c r="C57" s="53"/>
      <c r="D57" s="53"/>
      <c r="E57" s="53"/>
      <c r="F57" s="53"/>
      <c r="G57" s="53"/>
      <c r="H57" s="53"/>
      <c r="I57" s="53"/>
    </row>
    <row r="58" spans="1:9">
      <c r="A58" s="7" t="s">
        <v>97</v>
      </c>
      <c r="B58" s="51">
        <v>1560</v>
      </c>
      <c r="C58" s="51" t="s">
        <v>52</v>
      </c>
      <c r="D58" s="51" t="s">
        <v>52</v>
      </c>
      <c r="E58" s="51" t="s">
        <v>98</v>
      </c>
      <c r="F58" s="51" t="s">
        <v>98</v>
      </c>
      <c r="G58" s="51" t="s">
        <v>82</v>
      </c>
      <c r="H58" s="51" t="s">
        <v>52</v>
      </c>
      <c r="I58" s="51" t="s">
        <v>83</v>
      </c>
    </row>
    <row r="59" spans="1:9">
      <c r="A59" s="12"/>
      <c r="B59" s="52"/>
      <c r="C59" s="52"/>
      <c r="D59" s="52"/>
      <c r="E59" s="52"/>
      <c r="F59" s="52"/>
      <c r="G59" s="52"/>
      <c r="H59" s="52"/>
      <c r="I59" s="52"/>
    </row>
    <row r="60" spans="1:9" ht="13" thickBot="1">
      <c r="A60" s="13" t="s">
        <v>99</v>
      </c>
      <c r="B60" s="53"/>
      <c r="C60" s="53"/>
      <c r="D60" s="53"/>
      <c r="E60" s="53"/>
      <c r="F60" s="53"/>
      <c r="G60" s="53"/>
      <c r="H60" s="53"/>
      <c r="I60" s="53"/>
    </row>
    <row r="61" spans="1:9">
      <c r="A61" s="7" t="s">
        <v>100</v>
      </c>
      <c r="B61" s="51">
        <v>900</v>
      </c>
      <c r="C61" s="51" t="s">
        <v>52</v>
      </c>
      <c r="D61" s="51" t="s">
        <v>52</v>
      </c>
      <c r="E61" s="51" t="s">
        <v>101</v>
      </c>
      <c r="F61" s="51" t="s">
        <v>101</v>
      </c>
      <c r="G61" s="51" t="s">
        <v>82</v>
      </c>
      <c r="H61" s="51" t="s">
        <v>52</v>
      </c>
      <c r="I61" s="51" t="s">
        <v>83</v>
      </c>
    </row>
    <row r="62" spans="1:9">
      <c r="A62" s="12"/>
      <c r="B62" s="52"/>
      <c r="C62" s="52"/>
      <c r="D62" s="52"/>
      <c r="E62" s="52"/>
      <c r="F62" s="52"/>
      <c r="G62" s="52"/>
      <c r="H62" s="52"/>
      <c r="I62" s="52"/>
    </row>
    <row r="63" spans="1:9" ht="32.5" thickBot="1">
      <c r="A63" s="13" t="s">
        <v>102</v>
      </c>
      <c r="B63" s="53"/>
      <c r="C63" s="53"/>
      <c r="D63" s="53"/>
      <c r="E63" s="53"/>
      <c r="F63" s="53"/>
      <c r="G63" s="53"/>
      <c r="H63" s="53"/>
      <c r="I63" s="53"/>
    </row>
    <row r="64" spans="1:9">
      <c r="A64" s="7" t="s">
        <v>103</v>
      </c>
      <c r="B64" s="51">
        <v>1185</v>
      </c>
      <c r="C64" s="51" t="s">
        <v>52</v>
      </c>
      <c r="D64" s="51" t="s">
        <v>52</v>
      </c>
      <c r="E64" s="51" t="s">
        <v>52</v>
      </c>
      <c r="F64" s="51" t="s">
        <v>52</v>
      </c>
      <c r="G64" s="51" t="s">
        <v>82</v>
      </c>
      <c r="H64" s="51" t="s">
        <v>52</v>
      </c>
      <c r="I64" s="51" t="s">
        <v>83</v>
      </c>
    </row>
    <row r="65" spans="1:9">
      <c r="A65" s="12"/>
      <c r="B65" s="52"/>
      <c r="C65" s="52"/>
      <c r="D65" s="52"/>
      <c r="E65" s="52"/>
      <c r="F65" s="52"/>
      <c r="G65" s="52"/>
      <c r="H65" s="52"/>
      <c r="I65" s="52"/>
    </row>
    <row r="66" spans="1:9" ht="32.5" thickBot="1">
      <c r="A66" s="13" t="s">
        <v>102</v>
      </c>
      <c r="B66" s="53"/>
      <c r="C66" s="53"/>
      <c r="D66" s="53"/>
      <c r="E66" s="53"/>
      <c r="F66" s="53"/>
      <c r="G66" s="53"/>
      <c r="H66" s="53"/>
      <c r="I66" s="53"/>
    </row>
    <row r="67" spans="1:9">
      <c r="A67" s="7" t="s">
        <v>104</v>
      </c>
      <c r="B67" s="51">
        <v>555</v>
      </c>
      <c r="C67" s="51" t="s">
        <v>52</v>
      </c>
      <c r="D67" s="51" t="s">
        <v>52</v>
      </c>
      <c r="E67" s="51" t="s">
        <v>52</v>
      </c>
      <c r="F67" s="51" t="s">
        <v>52</v>
      </c>
      <c r="G67" s="51" t="s">
        <v>82</v>
      </c>
      <c r="H67" s="51" t="s">
        <v>52</v>
      </c>
      <c r="I67" s="51" t="s">
        <v>83</v>
      </c>
    </row>
    <row r="68" spans="1:9">
      <c r="A68" s="12"/>
      <c r="B68" s="52"/>
      <c r="C68" s="52"/>
      <c r="D68" s="52"/>
      <c r="E68" s="52"/>
      <c r="F68" s="52"/>
      <c r="G68" s="52"/>
      <c r="H68" s="52"/>
      <c r="I68" s="52"/>
    </row>
    <row r="69" spans="1:9" ht="32.5" thickBot="1">
      <c r="A69" s="13" t="s">
        <v>105</v>
      </c>
      <c r="B69" s="53"/>
      <c r="C69" s="53"/>
      <c r="D69" s="53"/>
      <c r="E69" s="53"/>
      <c r="F69" s="53"/>
      <c r="G69" s="53"/>
      <c r="H69" s="53"/>
      <c r="I69" s="53"/>
    </row>
    <row r="71" spans="1:9">
      <c r="B71">
        <f>SUM(B5:B26)</f>
        <v>6610</v>
      </c>
    </row>
  </sheetData>
  <mergeCells count="156"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23B8FA-A33D-494E-83F3-4FFD6C6DE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2025-10-30T08:04:17Z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