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878B8F6-72A9-4249-B15C-9B6AFD9F7BC7}" xr6:coauthVersionLast="47" xr6:coauthVersionMax="47" xr10:uidLastSave="{00000000-0000-0000-0000-000000000000}"/>
  <bookViews>
    <workbookView xWindow="-120" yWindow="-120" windowWidth="29040" windowHeight="15720" tabRatio="901" activeTab="2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33" l="1"/>
  <c r="C9" i="133"/>
  <c r="B9" i="133"/>
  <c r="G18" i="136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<sst xmlns="http://schemas.openxmlformats.org/spreadsheetml/2006/main" count="186" uniqueCount="132">
  <si>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</si>
  <si>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</si>
  <si>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</si>
  <si>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</si>
  <si>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</si>
  <si>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</si>
  <si>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</si>
  <si>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</si>
  <si>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</si>
  <si>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</si>
  <si>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</si>
  <si>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</si>
  <si>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</si>
  <si>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</si>
  <si>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</si>
  <si>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</si>
  <si>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</si>
  <si>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</si>
  <si>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</si>
  <si>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</si>
  <si>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</si>
  <si>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</si>
  <si>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</si>
  <si>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</si>
  <si>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</si>
  <si>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</si>
  <si>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</si>
  <si>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</si>
  <si>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</si>
  <si>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</si>
  <si>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</si>
  <si>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</si>
  <si>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</si>
  <si>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</si>
  <si>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</si>
  <si>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</si>
  <si>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</si>
  <si>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</si>
  <si>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</si>
  <si>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</si>
  <si>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</si>
  <si>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</si>
  <si>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</si>
  <si>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</si>
  <si>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</si>
  <si>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</si>
  <si>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</si>
  <si>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</si>
  <si>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</si>
  <si>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</si>
  <si>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</si>
  <si>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</si>
  <si>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</si>
  <si>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</si>
  <si>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</si>
  <si>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</si>
  <si>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</si>
  <si>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</si>
  <si>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</si>
  <si>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</si>
  <si>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</si>
  <si>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</si>
  <si>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</si>
  <si>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</si>
  <si>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</si>
  <si>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</si>
  <si>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</si>
  <si>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</si>
  <si>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</si>
  <si>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</si>
  <si>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</si>
  <si>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</si>
  <si>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</si>
  <si>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</si>
  <si>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</si>
  <si>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</si>
  <si>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</si>
  <si>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</si>
  <si>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</si>
  <si>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</si>
  <si>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</si>
  <si>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</si>
  <si>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</si>
  <si>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</si>
  <si>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</si>
  <si>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</si>
  <si>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</si>
  <si>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</si>
  <si>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</si>
  <si>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</si>
  <si>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</si>
  <si>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</si>
  <si>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</si>
  <si>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</si>
  <si>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</si>
  <si>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</si>
  <si>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</si>
  <si>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</si>
  <si>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</si>
  <si>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</si>
  <si>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</si>
  <si>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</si>
  <si>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</si>
  <si>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</si>
  <si>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</si>
  <si>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</si>
  <si>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</si>
  <si>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</si>
  <si>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</si>
  <si>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</si>
  <si>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</si>
  <si>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</si>
  <si>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</si>
  <si>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</si>
  <si>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</si>
  <si>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</si>
  <si>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</si>
  <si>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</si>
  <si>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</si>
  <si>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</si>
  <si>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</si>
  <si>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</si>
  <si>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</si>
  <si>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</si>
  <si>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</si>
  <si>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</si>
  <si>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</si>
  <si>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MIN_EX_WIND_ON</t>
  </si>
  <si>
    <t>Wind mine</t>
  </si>
  <si>
    <t>PJa</t>
  </si>
  <si>
    <t>WIND_ON</t>
  </si>
  <si>
    <t>Wind Onshore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</si>
</sst>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6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5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0" fillId="27" borderId="0" xfId="0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1" fillId="34" borderId="19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2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90" zoomScaleNormal="190" workbookViewId="0">
      <selection activeCell="F10" sqref="F10"/>
    </sheetView>
  </sheetViews>
  <sheetFormatPr defaultRowHeight="12.75"/>
  <cols>
    <col min="1" max="1" width="2.85546875" style="58" customWidth="1"/>
    <col min="2" max="2" width="14.28515625" style="58" customWidth="1"/>
    <col min="3" max="3" width="20.85546875" style="58" customWidth="1"/>
    <col min="4" max="4" width="32.85546875" style="58" customWidth="1"/>
    <col min="5" max="5" width="10.7109375" style="58" customWidth="1"/>
    <col min="6" max="6" width="15.7109375" style="58" customWidth="1"/>
    <col min="7" max="8" width="12.85546875" style="58" customWidth="1"/>
    <col min="9" max="9" width="15.7109375" style="58" customWidth="1"/>
    <col min="10" max="10" width="3" style="58" customWidth="1"/>
    <col min="11" max="11" width="13.140625" style="58" customWidth="1"/>
    <col min="12" max="12" width="12.5703125" style="58" customWidth="1"/>
    <col min="13" max="16384" width="9.140625" style="58"/>
  </cols>
  <sheetData>
    <row r="2" spans="1:11" ht="18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23" t="s">
        <v>1</v>
      </c>
    </row>
    <row r="4" spans="1:11" ht="17.4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23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23"/>
    </row>
    <row r="6" spans="1:11" ht="31.7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23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23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23"/>
    </row>
    <row r="9" spans="1:11" ht="15.75" customHeight="1">
      <c r="A9" s="66"/>
      <c r="B9" s="70" t="s">
        <v>18</v>
      </c>
      <c r="C9" s="71" t="s">
        <v>130</v>
      </c>
      <c r="D9" s="73" t="s">
        <v>131</v>
      </c>
      <c r="E9" s="78" t="s">
        <v>21</v>
      </c>
      <c r="G9" s="73" t="s">
        <v>22</v>
      </c>
      <c r="H9" s="73"/>
      <c r="I9" s="73"/>
      <c r="J9" s="69"/>
      <c r="K9" s="123"/>
    </row>
    <row r="10" spans="1:11" ht="15.75" customHeight="1">
      <c r="A10" s="66"/>
      <c r="B10" s="74"/>
      <c r="C10" s="75"/>
      <c r="D10" s="77"/>
      <c r="E10" s="79"/>
      <c r="F10" s="77"/>
      <c r="G10" s="77"/>
      <c r="H10" s="77"/>
      <c r="I10" s="77"/>
      <c r="J10" s="69"/>
      <c r="K10" s="123"/>
    </row>
    <row r="11" spans="1:11" ht="15.75" customHeight="1" thickBot="1">
      <c r="A11" s="66"/>
      <c r="B11" s="80"/>
      <c r="C11" s="81"/>
      <c r="D11" s="80"/>
      <c r="E11" s="82"/>
      <c r="F11" s="83"/>
      <c r="G11" s="83"/>
      <c r="H11" s="83"/>
      <c r="I11" s="83"/>
      <c r="J11" s="69"/>
      <c r="K11" s="123"/>
    </row>
    <row r="12" spans="1:11" ht="13.5" thickBot="1">
      <c r="A12" s="84"/>
      <c r="B12" s="85"/>
      <c r="C12" s="85"/>
      <c r="D12" s="85"/>
      <c r="E12" s="85"/>
      <c r="F12" s="85"/>
      <c r="G12" s="85"/>
      <c r="H12" s="85"/>
      <c r="I12" s="85"/>
      <c r="J12" s="86"/>
      <c r="K12" s="123"/>
    </row>
    <row r="14" spans="1:11" ht="15.75" customHeight="1"/>
    <row r="15" spans="1:11" ht="15.75" customHeight="1">
      <c r="B15" s="122" t="s">
        <v>27</v>
      </c>
      <c r="C15" s="122"/>
    </row>
    <row r="16" spans="1:11" ht="15.75" customHeight="1">
      <c r="B16" s="87" t="s">
        <v>18</v>
      </c>
      <c r="C16" s="87" t="s">
        <v>28</v>
      </c>
    </row>
    <row r="17" spans="2:3" ht="15.75" customHeight="1">
      <c r="B17" s="88" t="s">
        <v>29</v>
      </c>
      <c r="C17" s="88" t="s">
        <v>30</v>
      </c>
    </row>
    <row r="18" spans="2:3" ht="15.75" customHeight="1">
      <c r="B18" s="89" t="s">
        <v>23</v>
      </c>
      <c r="C18" s="89" t="s">
        <v>31</v>
      </c>
    </row>
    <row r="19" spans="2:3">
      <c r="B19" s="88" t="s">
        <v>32</v>
      </c>
      <c r="C19" s="88" t="s">
        <v>33</v>
      </c>
    </row>
    <row r="20" spans="2:3">
      <c r="B20" s="90" t="s">
        <v>34</v>
      </c>
      <c r="C20" s="90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zoomScale="175" zoomScaleNormal="175" workbookViewId="0">
      <selection activeCell="H10" sqref="H10"/>
    </sheetView>
  </sheetViews>
  <sheetFormatPr defaultRowHeight="12.75"/>
  <cols>
    <col min="1" max="1" width="2.85546875" style="58" customWidth="1"/>
    <col min="2" max="2" width="15.7109375" style="58" customWidth="1"/>
    <col min="3" max="3" width="8.5703125" style="58" customWidth="1"/>
    <col min="4" max="4" width="25" style="58" customWidth="1"/>
    <col min="5" max="5" width="28.5703125" style="58" customWidth="1"/>
    <col min="6" max="7" width="10" style="58" customWidth="1"/>
    <col min="8" max="8" width="11.42578125" style="58" customWidth="1"/>
    <col min="9" max="9" width="14.140625" style="58" customWidth="1"/>
    <col min="10" max="10" width="10" style="58" customWidth="1"/>
    <col min="11" max="16384" width="9.140625" style="58"/>
  </cols>
  <sheetData>
    <row r="2" spans="1:10" ht="18" customHeight="1">
      <c r="A2" s="91"/>
      <c r="B2" s="59" t="s">
        <v>36</v>
      </c>
      <c r="C2" s="92"/>
      <c r="D2" s="92"/>
    </row>
    <row r="3" spans="1:10" ht="12.75" customHeight="1"/>
    <row r="4" spans="1:10" ht="15.75" customHeight="1">
      <c r="B4" s="67" t="s">
        <v>37</v>
      </c>
      <c r="C4" s="67"/>
      <c r="D4" s="93"/>
      <c r="E4" s="93"/>
      <c r="F4" s="93"/>
      <c r="G4" s="93"/>
      <c r="H4" s="93"/>
      <c r="I4" s="93"/>
      <c r="J4" s="93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26</v>
      </c>
      <c r="I7" s="73"/>
      <c r="J7" s="73"/>
    </row>
    <row r="8" spans="1:10" ht="15.75" customHeight="1">
      <c r="B8" s="74" t="s">
        <v>59</v>
      </c>
      <c r="C8" s="75"/>
      <c r="D8" s="74" t="s">
        <v>60</v>
      </c>
      <c r="E8" s="76" t="s">
        <v>61</v>
      </c>
      <c r="F8" s="74" t="s">
        <v>21</v>
      </c>
      <c r="G8" s="74" t="s">
        <v>62</v>
      </c>
      <c r="H8" s="74" t="s">
        <v>22</v>
      </c>
      <c r="I8" s="77"/>
      <c r="J8" s="77"/>
    </row>
    <row r="9" spans="1:10" ht="15.75" customHeight="1">
      <c r="B9" s="70" t="s">
        <v>59</v>
      </c>
      <c r="C9" s="71"/>
      <c r="D9" s="73" t="s">
        <v>127</v>
      </c>
      <c r="E9" s="78" t="s">
        <v>128</v>
      </c>
      <c r="F9" s="73" t="s">
        <v>21</v>
      </c>
      <c r="G9" s="73" t="s">
        <v>129</v>
      </c>
      <c r="H9" s="74" t="s">
        <v>22</v>
      </c>
      <c r="I9" s="73"/>
      <c r="J9" s="73"/>
    </row>
    <row r="10" spans="1:10" ht="15.75" customHeight="1">
      <c r="B10" s="74"/>
      <c r="C10" s="75"/>
      <c r="D10" s="77"/>
      <c r="E10" s="79"/>
      <c r="F10" s="77"/>
      <c r="G10" s="77"/>
      <c r="H10" s="77"/>
      <c r="I10" s="77"/>
      <c r="J10" s="77"/>
    </row>
    <row r="11" spans="1:10" ht="15.75" customHeight="1">
      <c r="B11" s="70"/>
      <c r="C11" s="71"/>
      <c r="D11" s="73"/>
      <c r="E11" s="78"/>
      <c r="F11" s="73"/>
      <c r="G11" s="73"/>
      <c r="H11" s="73"/>
      <c r="I11" s="73"/>
      <c r="J11" s="73"/>
    </row>
    <row r="12" spans="1:10" ht="15.75" customHeight="1">
      <c r="B12" s="94"/>
      <c r="C12" s="95"/>
      <c r="D12" s="96"/>
      <c r="E12" s="96"/>
      <c r="F12" s="97"/>
      <c r="G12" s="97"/>
      <c r="H12" s="97"/>
      <c r="I12" s="97"/>
      <c r="J12" s="97"/>
    </row>
    <row r="16" spans="1:10">
      <c r="B16" s="98" t="s">
        <v>55</v>
      </c>
      <c r="C16" s="98" t="s">
        <v>63</v>
      </c>
    </row>
    <row r="17" spans="2:5">
      <c r="B17" s="98" t="s">
        <v>64</v>
      </c>
      <c r="C17" s="98" t="s">
        <v>65</v>
      </c>
    </row>
    <row r="18" spans="2:5">
      <c r="B18" s="98" t="s">
        <v>66</v>
      </c>
      <c r="C18" s="98" t="s">
        <v>67</v>
      </c>
    </row>
    <row r="19" spans="2:5">
      <c r="B19" s="98" t="s">
        <v>68</v>
      </c>
      <c r="C19" s="98" t="s">
        <v>69</v>
      </c>
    </row>
    <row r="20" spans="2:5">
      <c r="B20" s="98" t="s">
        <v>70</v>
      </c>
      <c r="C20" s="98" t="s">
        <v>71</v>
      </c>
      <c r="E20" s="98" t="s">
        <v>72</v>
      </c>
    </row>
    <row r="21" spans="2:5">
      <c r="B21" s="98" t="s">
        <v>73</v>
      </c>
      <c r="C21" s="98" t="s">
        <v>74</v>
      </c>
      <c r="E21" s="98" t="s">
        <v>75</v>
      </c>
    </row>
    <row r="22" spans="2:5">
      <c r="B22" s="98" t="s">
        <v>76</v>
      </c>
      <c r="C22" s="98" t="s">
        <v>77</v>
      </c>
      <c r="E22" s="98" t="s">
        <v>78</v>
      </c>
    </row>
    <row r="23" spans="2:5">
      <c r="B23" s="98" t="s">
        <v>59</v>
      </c>
      <c r="C23" s="98" t="s">
        <v>79</v>
      </c>
      <c r="E23" s="98" t="s">
        <v>75</v>
      </c>
    </row>
    <row r="24" spans="2:5">
      <c r="B24" s="98" t="s">
        <v>80</v>
      </c>
      <c r="C24" s="98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abSelected="1" zoomScale="220" zoomScaleNormal="220" workbookViewId="0">
      <selection activeCell="D10" sqref="D10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6.25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5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SEC_Processes!D8</f>
        <v>MIN_EX_BROWN_COAL</v>
      </c>
      <c r="C8" s="11" t="str">
        <f>SEC_Processes!E8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SEC_Processes!D9</f>
        <v>MIN_EX_WIND_ON</v>
      </c>
      <c r="C9" s="16" t="str">
        <f>SEC_Processes!E9</f>
        <v>Wind mine</v>
      </c>
      <c r="D9" s="17" t="str">
        <f>SEC_Comm!C9</f>
        <v>WIND_ON</v>
      </c>
      <c r="E9" s="19">
        <v>1E-3</v>
      </c>
      <c r="F9" s="18"/>
    </row>
    <row r="10" spans="1:20" ht="15.75" customHeight="1">
      <c r="B10" s="11"/>
      <c r="C10" s="11"/>
      <c r="D10" s="15"/>
      <c r="E10" s="13"/>
      <c r="F10" s="12"/>
    </row>
    <row r="11" spans="1:20" ht="15.75" customHeight="1">
      <c r="B11" s="16"/>
      <c r="C11" s="16"/>
      <c r="D11" s="17"/>
      <c r="E11" s="19"/>
      <c r="F11" s="18"/>
    </row>
    <row r="12" spans="1:20" ht="15.75" customHeight="1">
      <c r="B12" s="11"/>
      <c r="C12" s="11"/>
      <c r="D12" s="14"/>
      <c r="E12" s="13"/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opLeftCell="B1" zoomScale="190" zoomScaleNormal="190" workbookViewId="0">
      <selection activeCell="H8" sqref="H8"/>
    </sheetView>
  </sheetViews>
  <sheetFormatPr defaultRowHeight="12.75"/>
  <cols>
    <col min="1" max="1" width="4.7109375" style="58" customWidth="1"/>
    <col min="2" max="2" width="24.7109375" style="58" customWidth="1"/>
    <col min="3" max="3" width="22.42578125" style="58" customWidth="1"/>
    <col min="4" max="4" width="15.85546875" style="58" customWidth="1"/>
    <col min="5" max="11" width="11.42578125" style="58" customWidth="1"/>
    <col min="12" max="12" width="8.5703125" style="58" bestFit="1" customWidth="1"/>
    <col min="13" max="16384" width="9.140625" style="58"/>
  </cols>
  <sheetData>
    <row r="2" spans="2:12" ht="18">
      <c r="B2" s="99" t="s">
        <v>95</v>
      </c>
      <c r="C2" s="100"/>
      <c r="D2" s="100"/>
      <c r="E2" s="100"/>
      <c r="F2" s="100"/>
      <c r="I2" s="101"/>
      <c r="J2" s="102"/>
      <c r="K2" s="103"/>
      <c r="L2" s="104"/>
    </row>
    <row r="3" spans="2:12">
      <c r="B3" s="105"/>
      <c r="C3" s="106"/>
      <c r="E3" s="107"/>
      <c r="F3" s="107"/>
      <c r="I3" s="101"/>
      <c r="J3" s="102"/>
      <c r="K3" s="103"/>
      <c r="L3" s="104"/>
    </row>
    <row r="4" spans="2:12">
      <c r="E4" s="108" t="s">
        <v>83</v>
      </c>
      <c r="F4" s="108"/>
      <c r="G4" s="109"/>
      <c r="H4" s="109"/>
      <c r="I4" s="109"/>
      <c r="J4" s="110"/>
      <c r="K4" s="110"/>
      <c r="L4" s="110"/>
    </row>
    <row r="5" spans="2:12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8.2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.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1" t="str">
        <f>SEC_Processes!D7</f>
        <v>ELE_EX_BELCHATOW</v>
      </c>
      <c r="C8" s="111" t="str">
        <f>SEC_Processes!E7</f>
        <v>Belchatow Power Plant</v>
      </c>
      <c r="D8" s="112" t="str">
        <f>SEC_Comm!C7</f>
        <v>BROWN_COAL</v>
      </c>
      <c r="E8" s="112" t="str">
        <f>SEC_Comm!C8</f>
        <v>ELEC_HV</v>
      </c>
      <c r="F8" s="113">
        <v>6.5</v>
      </c>
      <c r="G8" s="113">
        <v>0.3</v>
      </c>
      <c r="H8" s="114">
        <v>31.536000000000001</v>
      </c>
      <c r="I8" s="114">
        <v>1</v>
      </c>
      <c r="J8" s="115">
        <v>1</v>
      </c>
      <c r="K8" s="114">
        <v>1</v>
      </c>
    </row>
    <row r="9" spans="2:12">
      <c r="B9" s="116"/>
      <c r="C9" s="116"/>
      <c r="D9" s="117"/>
      <c r="E9" s="117"/>
      <c r="F9" s="118"/>
      <c r="G9" s="118"/>
      <c r="H9" s="119"/>
      <c r="I9" s="119"/>
      <c r="J9" s="120"/>
      <c r="K9" s="120"/>
    </row>
    <row r="14" spans="2:12">
      <c r="E14" s="121"/>
    </row>
    <row r="15" spans="2:12">
      <c r="E15" s="121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190" zoomScaleNormal="190" workbookViewId="0">
      <selection activeCell="G19" sqref="G19"/>
    </sheetView>
  </sheetViews>
  <sheetFormatPr defaultRowHeight="12.75"/>
  <cols>
    <col min="1" max="1" width="9.140625" style="58"/>
    <col min="2" max="2" width="17.140625" style="58" customWidth="1"/>
    <col min="3" max="11" width="11.42578125" style="58" customWidth="1"/>
    <col min="12" max="16384" width="9.140625" style="58"/>
  </cols>
  <sheetData>
    <row r="2" spans="2:11" ht="18">
      <c r="B2" s="99" t="s">
        <v>115</v>
      </c>
      <c r="C2" s="100"/>
      <c r="D2" s="100"/>
      <c r="E2" s="100"/>
      <c r="F2" s="100"/>
      <c r="G2" s="100"/>
      <c r="H2" s="100"/>
      <c r="I2" s="101"/>
      <c r="J2" s="102"/>
      <c r="K2" s="103"/>
    </row>
    <row r="3" spans="2:11">
      <c r="B3" s="105"/>
      <c r="C3" s="106"/>
      <c r="E3" s="107"/>
      <c r="F3" s="107"/>
      <c r="I3" s="101"/>
      <c r="J3" s="102"/>
      <c r="K3" s="103"/>
    </row>
    <row r="4" spans="2:11">
      <c r="E4" s="108" t="s">
        <v>83</v>
      </c>
      <c r="F4" s="108"/>
      <c r="G4" s="109"/>
      <c r="H4" s="109"/>
      <c r="I4" s="109"/>
      <c r="J4" s="110"/>
      <c r="K4" s="110"/>
    </row>
    <row r="5" spans="2:11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8.2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1"/>
      <c r="C7" s="111"/>
      <c r="D7" s="112"/>
      <c r="E7" s="112"/>
      <c r="F7" s="113"/>
      <c r="G7" s="113"/>
      <c r="H7" s="114"/>
      <c r="I7" s="114"/>
      <c r="J7" s="115"/>
      <c r="K7" s="114"/>
    </row>
    <row r="8" spans="2:11">
      <c r="B8" s="116"/>
      <c r="C8" s="116"/>
      <c r="D8" s="117"/>
      <c r="E8" s="117"/>
      <c r="F8" s="118"/>
      <c r="G8" s="118"/>
      <c r="H8" s="119"/>
      <c r="I8" s="119"/>
      <c r="J8" s="120"/>
      <c r="K8" s="120"/>
    </row>
    <row r="10" spans="2:11" ht="18">
      <c r="B10" s="99" t="s">
        <v>116</v>
      </c>
      <c r="C10" s="100"/>
      <c r="D10" s="100"/>
      <c r="E10" s="100"/>
      <c r="F10" s="100"/>
      <c r="G10" s="100"/>
      <c r="H10" s="100"/>
    </row>
    <row r="15" spans="2:11">
      <c r="B15" s="108" t="s">
        <v>117</v>
      </c>
    </row>
    <row r="16" spans="2:11">
      <c r="B16" s="49" t="s">
        <v>4</v>
      </c>
      <c r="C16" s="53">
        <v>2020</v>
      </c>
      <c r="D16" s="53">
        <v>2021</v>
      </c>
      <c r="E16" s="54">
        <v>2025</v>
      </c>
    </row>
    <row r="17" spans="2:7" ht="25.5">
      <c r="B17" s="24" t="s">
        <v>118</v>
      </c>
      <c r="C17" s="124" t="s">
        <v>119</v>
      </c>
      <c r="D17" s="124"/>
      <c r="E17" s="124"/>
    </row>
    <row r="18" spans="2:7">
      <c r="B18" s="111" t="str">
        <f>SEC_Comm!C8</f>
        <v>ELEC_HV</v>
      </c>
      <c r="C18" s="112">
        <v>200</v>
      </c>
      <c r="D18" s="112"/>
      <c r="E18" s="113"/>
      <c r="G18" s="58">
        <f>+C18/PP!G8</f>
        <v>666.66666666666674</v>
      </c>
    </row>
    <row r="19" spans="2:7">
      <c r="B19" s="116"/>
      <c r="C19" s="117"/>
      <c r="D19" s="117"/>
      <c r="E19" s="11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121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9" thickBot="1">
      <c r="B6" s="24" t="s">
        <v>88</v>
      </c>
      <c r="C6" s="24" t="s">
        <v>125</v>
      </c>
      <c r="D6" s="125" t="s">
        <v>126</v>
      </c>
      <c r="E6" s="125"/>
      <c r="F6" s="125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2024-11-12T07:41:49Z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