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ienorvienne/Documents/Medecine/Residency/Studies/Articles/15-20/WLR/"/>
    </mc:Choice>
  </mc:AlternateContent>
  <xr:revisionPtr revIDLastSave="0" documentId="8_{0F89312E-BF12-3C4F-AE39-F54886461AC4}" xr6:coauthVersionLast="47" xr6:coauthVersionMax="47" xr10:uidLastSave="{00000000-0000-0000-0000-000000000000}"/>
  <bookViews>
    <workbookView xWindow="-280" yWindow="1400" windowWidth="28860" windowHeight="15720" activeTab="3" xr2:uid="{23F36616-BD7E-304F-A3CC-3F5F9017D195}"/>
  </bookViews>
  <sheets>
    <sheet name="Sheet1" sheetId="1" r:id="rId1"/>
    <sheet name="2003" sheetId="4" r:id="rId2"/>
    <sheet name="only normal" sheetId="7" r:id="rId3"/>
    <sheet name="rand not moving" sheetId="6" r:id="rId4"/>
    <sheet name="Sheet1 (2)" sheetId="3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3" i="7" l="1"/>
  <c r="H143" i="7"/>
  <c r="C143" i="7"/>
  <c r="A143" i="7"/>
  <c r="C142" i="7"/>
  <c r="A142" i="7"/>
  <c r="C141" i="7"/>
  <c r="A141" i="7"/>
  <c r="C140" i="7"/>
  <c r="A140" i="7"/>
  <c r="J139" i="7"/>
  <c r="H139" i="7"/>
  <c r="C139" i="7"/>
  <c r="A139" i="7"/>
  <c r="C138" i="7"/>
  <c r="A138" i="7"/>
  <c r="C137" i="7"/>
  <c r="A137" i="7"/>
  <c r="J136" i="7"/>
  <c r="H136" i="7"/>
  <c r="C136" i="7"/>
  <c r="A136" i="7"/>
  <c r="C135" i="7"/>
  <c r="A135" i="7"/>
  <c r="J134" i="7"/>
  <c r="C134" i="7"/>
  <c r="H134" i="7" s="1"/>
  <c r="A134" i="7"/>
  <c r="J133" i="7"/>
  <c r="H133" i="7"/>
  <c r="C133" i="7"/>
  <c r="A133" i="7"/>
  <c r="C132" i="7"/>
  <c r="A132" i="7"/>
  <c r="H131" i="7"/>
  <c r="C131" i="7"/>
  <c r="J131" i="7" s="1"/>
  <c r="A131" i="7"/>
  <c r="J130" i="7"/>
  <c r="H130" i="7"/>
  <c r="C130" i="7"/>
  <c r="A130" i="7"/>
  <c r="J129" i="7"/>
  <c r="H129" i="7"/>
  <c r="C129" i="7"/>
  <c r="A129" i="7"/>
  <c r="C128" i="7"/>
  <c r="A128" i="7"/>
  <c r="J127" i="7"/>
  <c r="H127" i="7"/>
  <c r="C127" i="7"/>
  <c r="A127" i="7"/>
  <c r="J126" i="7"/>
  <c r="H126" i="7"/>
  <c r="C126" i="7"/>
  <c r="A126" i="7"/>
  <c r="C125" i="7"/>
  <c r="A125" i="7"/>
  <c r="J124" i="7"/>
  <c r="H124" i="7"/>
  <c r="C124" i="7"/>
  <c r="A124" i="7"/>
  <c r="J123" i="7"/>
  <c r="H123" i="7"/>
  <c r="C123" i="7"/>
  <c r="A123" i="7"/>
  <c r="C122" i="7"/>
  <c r="A122" i="7"/>
  <c r="H121" i="7"/>
  <c r="C121" i="7"/>
  <c r="J121" i="7" s="1"/>
  <c r="A121" i="7"/>
  <c r="H120" i="7"/>
  <c r="C120" i="7"/>
  <c r="J120" i="7" s="1"/>
  <c r="A120" i="7"/>
  <c r="J119" i="7"/>
  <c r="H119" i="7"/>
  <c r="C119" i="7"/>
  <c r="A119" i="7"/>
  <c r="C118" i="7"/>
  <c r="A118" i="7"/>
  <c r="J117" i="7"/>
  <c r="H117" i="7"/>
  <c r="C117" i="7"/>
  <c r="A117" i="7"/>
  <c r="J116" i="7"/>
  <c r="H116" i="7"/>
  <c r="C116" i="7"/>
  <c r="A116" i="7"/>
  <c r="C115" i="7"/>
  <c r="A115" i="7"/>
  <c r="C114" i="7"/>
  <c r="J114" i="7" s="1"/>
  <c r="A114" i="7"/>
  <c r="J113" i="7"/>
  <c r="H113" i="7"/>
  <c r="C113" i="7"/>
  <c r="A113" i="7"/>
  <c r="J112" i="7"/>
  <c r="C112" i="7"/>
  <c r="A112" i="7"/>
  <c r="C111" i="7"/>
  <c r="A111" i="7"/>
  <c r="C110" i="7"/>
  <c r="A110" i="7"/>
  <c r="J109" i="7"/>
  <c r="H109" i="7"/>
  <c r="C109" i="7"/>
  <c r="A109" i="7"/>
  <c r="C108" i="7"/>
  <c r="A108" i="7"/>
  <c r="C107" i="7"/>
  <c r="A107" i="7"/>
  <c r="J106" i="7"/>
  <c r="H106" i="7"/>
  <c r="C106" i="7"/>
  <c r="A106" i="7"/>
  <c r="C105" i="7"/>
  <c r="A105" i="7"/>
  <c r="C104" i="7"/>
  <c r="A104" i="7"/>
  <c r="J103" i="7"/>
  <c r="H103" i="7"/>
  <c r="C103" i="7"/>
  <c r="A103" i="7"/>
  <c r="C102" i="7"/>
  <c r="A102" i="7"/>
  <c r="C101" i="7"/>
  <c r="J101" i="7" s="1"/>
  <c r="A101" i="7"/>
  <c r="J100" i="7"/>
  <c r="C100" i="7"/>
  <c r="H100" i="7" s="1"/>
  <c r="A100" i="7"/>
  <c r="J99" i="7"/>
  <c r="H99" i="7"/>
  <c r="C99" i="7"/>
  <c r="A99" i="7"/>
  <c r="C98" i="7"/>
  <c r="A98" i="7"/>
  <c r="J97" i="7"/>
  <c r="H97" i="7"/>
  <c r="C97" i="7"/>
  <c r="A97" i="7"/>
  <c r="J96" i="7"/>
  <c r="H96" i="7"/>
  <c r="C96" i="7"/>
  <c r="A96" i="7"/>
  <c r="C95" i="7"/>
  <c r="A95" i="7"/>
  <c r="J94" i="7"/>
  <c r="H94" i="7"/>
  <c r="C94" i="7"/>
  <c r="A94" i="7"/>
  <c r="J93" i="7"/>
  <c r="H93" i="7"/>
  <c r="C93" i="7"/>
  <c r="A93" i="7"/>
  <c r="J92" i="7"/>
  <c r="C92" i="7"/>
  <c r="A92" i="7"/>
  <c r="H91" i="7"/>
  <c r="C91" i="7"/>
  <c r="J91" i="7" s="1"/>
  <c r="A91" i="7"/>
  <c r="J90" i="7"/>
  <c r="H90" i="7"/>
  <c r="C90" i="7"/>
  <c r="A90" i="7"/>
  <c r="J89" i="7"/>
  <c r="H89" i="7"/>
  <c r="C89" i="7"/>
  <c r="A89" i="7"/>
  <c r="C88" i="7"/>
  <c r="A88" i="7"/>
  <c r="J87" i="7"/>
  <c r="H87" i="7"/>
  <c r="C87" i="7"/>
  <c r="A87" i="7"/>
  <c r="J86" i="7"/>
  <c r="H86" i="7"/>
  <c r="C86" i="7"/>
  <c r="A86" i="7"/>
  <c r="C85" i="7"/>
  <c r="A85" i="7"/>
  <c r="J84" i="7"/>
  <c r="C84" i="7"/>
  <c r="H84" i="7" s="1"/>
  <c r="A84" i="7"/>
  <c r="J83" i="7"/>
  <c r="H83" i="7"/>
  <c r="C83" i="7"/>
  <c r="A83" i="7"/>
  <c r="C82" i="7"/>
  <c r="A82" i="7"/>
  <c r="C81" i="7"/>
  <c r="A81" i="7"/>
  <c r="C80" i="7"/>
  <c r="A80" i="7"/>
  <c r="H79" i="7"/>
  <c r="C79" i="7"/>
  <c r="A79" i="7"/>
  <c r="H78" i="7"/>
  <c r="C78" i="7"/>
  <c r="J78" i="7" s="1"/>
  <c r="A78" i="7"/>
  <c r="J77" i="7"/>
  <c r="H77" i="7"/>
  <c r="C77" i="7"/>
  <c r="A77" i="7"/>
  <c r="J76" i="7"/>
  <c r="H76" i="7"/>
  <c r="C76" i="7"/>
  <c r="A76" i="7"/>
  <c r="C75" i="7"/>
  <c r="A75" i="7"/>
  <c r="J74" i="7"/>
  <c r="H74" i="7"/>
  <c r="C74" i="7"/>
  <c r="A74" i="7"/>
  <c r="J73" i="7"/>
  <c r="H73" i="7"/>
  <c r="C73" i="7"/>
  <c r="A73" i="7"/>
  <c r="C72" i="7"/>
  <c r="H72" i="7" s="1"/>
  <c r="A72" i="7"/>
  <c r="J71" i="7"/>
  <c r="C71" i="7"/>
  <c r="H71" i="7" s="1"/>
  <c r="A71" i="7"/>
  <c r="C70" i="7"/>
  <c r="A70" i="7"/>
  <c r="C69" i="7"/>
  <c r="A69" i="7"/>
  <c r="C68" i="7"/>
  <c r="A68" i="7"/>
  <c r="C67" i="7"/>
  <c r="A67" i="7"/>
  <c r="J66" i="7"/>
  <c r="H66" i="7"/>
  <c r="C66" i="7"/>
  <c r="A66" i="7"/>
  <c r="J65" i="7"/>
  <c r="H65" i="7"/>
  <c r="C65" i="7"/>
  <c r="A65" i="7"/>
  <c r="C64" i="7"/>
  <c r="A64" i="7"/>
  <c r="C63" i="7"/>
  <c r="J63" i="7" s="1"/>
  <c r="A63" i="7"/>
  <c r="J62" i="7"/>
  <c r="H62" i="7"/>
  <c r="C62" i="7"/>
  <c r="A62" i="7"/>
  <c r="C61" i="7"/>
  <c r="A61" i="7"/>
  <c r="C60" i="7"/>
  <c r="A60" i="7"/>
  <c r="J59" i="7"/>
  <c r="H59" i="7"/>
  <c r="C59" i="7"/>
  <c r="A59" i="7"/>
  <c r="J58" i="7"/>
  <c r="C58" i="7"/>
  <c r="A58" i="7"/>
  <c r="C57" i="7"/>
  <c r="J57" i="7" s="1"/>
  <c r="A57" i="7"/>
  <c r="J56" i="7"/>
  <c r="C56" i="7"/>
  <c r="H56" i="7" s="1"/>
  <c r="A56" i="7"/>
  <c r="J55" i="7"/>
  <c r="H55" i="7"/>
  <c r="C55" i="7"/>
  <c r="A55" i="7"/>
  <c r="C54" i="7"/>
  <c r="A54" i="7"/>
  <c r="J53" i="7"/>
  <c r="H53" i="7"/>
  <c r="C53" i="7"/>
  <c r="A53" i="7"/>
  <c r="J52" i="7"/>
  <c r="H52" i="7"/>
  <c r="C52" i="7"/>
  <c r="A52" i="7"/>
  <c r="C51" i="7"/>
  <c r="A51" i="7"/>
  <c r="J50" i="7"/>
  <c r="H50" i="7"/>
  <c r="C50" i="7"/>
  <c r="A50" i="7"/>
  <c r="J49" i="7"/>
  <c r="H49" i="7"/>
  <c r="C49" i="7"/>
  <c r="A49" i="7"/>
  <c r="J48" i="7"/>
  <c r="C48" i="7"/>
  <c r="A48" i="7"/>
  <c r="H47" i="7"/>
  <c r="C47" i="7"/>
  <c r="J47" i="7" s="1"/>
  <c r="A47" i="7"/>
  <c r="J46" i="7"/>
  <c r="H46" i="7"/>
  <c r="C46" i="7"/>
  <c r="A46" i="7"/>
  <c r="J45" i="7"/>
  <c r="H45" i="7"/>
  <c r="C45" i="7"/>
  <c r="A45" i="7"/>
  <c r="C44" i="7"/>
  <c r="A44" i="7"/>
  <c r="H43" i="7"/>
  <c r="C43" i="7"/>
  <c r="J43" i="7" s="1"/>
  <c r="A43" i="7"/>
  <c r="J42" i="7"/>
  <c r="H42" i="7"/>
  <c r="C42" i="7"/>
  <c r="A42" i="7"/>
  <c r="C41" i="7"/>
  <c r="H41" i="7" s="1"/>
  <c r="A41" i="7"/>
  <c r="C40" i="7"/>
  <c r="J40" i="7" s="1"/>
  <c r="A40" i="7"/>
  <c r="J39" i="7"/>
  <c r="H39" i="7"/>
  <c r="C39" i="7"/>
  <c r="A39" i="7"/>
  <c r="C38" i="7"/>
  <c r="A38" i="7"/>
  <c r="J37" i="7"/>
  <c r="H37" i="7"/>
  <c r="C37" i="7"/>
  <c r="A37" i="7"/>
  <c r="J36" i="7"/>
  <c r="H36" i="7"/>
  <c r="C36" i="7"/>
  <c r="A36" i="7"/>
  <c r="S35" i="7"/>
  <c r="C35" i="7"/>
  <c r="J35" i="7" s="1"/>
  <c r="A35" i="7"/>
  <c r="J34" i="7"/>
  <c r="H34" i="7"/>
  <c r="C34" i="7"/>
  <c r="A34" i="7"/>
  <c r="H33" i="7"/>
  <c r="C33" i="7"/>
  <c r="J33" i="7" s="1"/>
  <c r="A33" i="7"/>
  <c r="J32" i="7"/>
  <c r="H32" i="7"/>
  <c r="C32" i="7"/>
  <c r="A32" i="7"/>
  <c r="C31" i="7"/>
  <c r="A31" i="7"/>
  <c r="C30" i="7"/>
  <c r="A30" i="7"/>
  <c r="J29" i="7"/>
  <c r="H29" i="7"/>
  <c r="C29" i="7"/>
  <c r="A29" i="7"/>
  <c r="J28" i="7"/>
  <c r="C28" i="7"/>
  <c r="H28" i="7" s="1"/>
  <c r="A28" i="7"/>
  <c r="J27" i="7"/>
  <c r="H27" i="7"/>
  <c r="C27" i="7"/>
  <c r="A27" i="7"/>
  <c r="J26" i="7"/>
  <c r="C26" i="7"/>
  <c r="H26" i="7" s="1"/>
  <c r="A26" i="7"/>
  <c r="C25" i="7"/>
  <c r="A25" i="7"/>
  <c r="C24" i="7"/>
  <c r="A24" i="7"/>
  <c r="C23" i="7"/>
  <c r="A23" i="7"/>
  <c r="J22" i="7"/>
  <c r="H22" i="7"/>
  <c r="C22" i="7"/>
  <c r="A22" i="7"/>
  <c r="C21" i="7"/>
  <c r="A21" i="7"/>
  <c r="J20" i="7"/>
  <c r="H20" i="7"/>
  <c r="C20" i="7"/>
  <c r="A20" i="7"/>
  <c r="J19" i="7"/>
  <c r="H19" i="7"/>
  <c r="C19" i="7"/>
  <c r="A19" i="7"/>
  <c r="C18" i="7"/>
  <c r="H18" i="7" s="1"/>
  <c r="A18" i="7"/>
  <c r="C17" i="7"/>
  <c r="H17" i="7" s="1"/>
  <c r="A17" i="7"/>
  <c r="C16" i="7"/>
  <c r="J16" i="7" s="1"/>
  <c r="A16" i="7"/>
  <c r="C15" i="7"/>
  <c r="A15" i="7"/>
  <c r="C14" i="7"/>
  <c r="J14" i="7" s="1"/>
  <c r="A14" i="7"/>
  <c r="C13" i="7"/>
  <c r="A13" i="7"/>
  <c r="J12" i="7"/>
  <c r="H12" i="7"/>
  <c r="C12" i="7"/>
  <c r="A12" i="7"/>
  <c r="C11" i="7"/>
  <c r="A11" i="7"/>
  <c r="J10" i="7"/>
  <c r="H10" i="7"/>
  <c r="C10" i="7"/>
  <c r="A10" i="7"/>
  <c r="J9" i="7"/>
  <c r="H9" i="7"/>
  <c r="C9" i="7"/>
  <c r="A9" i="7"/>
  <c r="C8" i="7"/>
  <c r="H8" i="7" s="1"/>
  <c r="A8" i="7"/>
  <c r="C7" i="7"/>
  <c r="J7" i="7" s="1"/>
  <c r="A7" i="7"/>
  <c r="C6" i="7"/>
  <c r="J6" i="7" s="1"/>
  <c r="A6" i="7"/>
  <c r="C5" i="7"/>
  <c r="B5" i="7"/>
  <c r="M5" i="7" s="1"/>
  <c r="A5" i="7"/>
  <c r="M4" i="7"/>
  <c r="H4" i="7"/>
  <c r="K4" i="7" s="1"/>
  <c r="G4" i="7"/>
  <c r="C4" i="7"/>
  <c r="J4" i="7" s="1"/>
  <c r="A4" i="7"/>
  <c r="J24" i="7" l="1"/>
  <c r="H24" i="7"/>
  <c r="J25" i="7"/>
  <c r="H25" i="7"/>
  <c r="J110" i="7"/>
  <c r="H110" i="7"/>
  <c r="J21" i="7"/>
  <c r="H21" i="7"/>
  <c r="J104" i="7"/>
  <c r="H104" i="7"/>
  <c r="J137" i="7"/>
  <c r="H137" i="7"/>
  <c r="J64" i="7"/>
  <c r="H64" i="7"/>
  <c r="J44" i="7"/>
  <c r="H44" i="7"/>
  <c r="L4" i="7"/>
  <c r="J68" i="7"/>
  <c r="H68" i="7"/>
  <c r="J115" i="7"/>
  <c r="H115" i="7"/>
  <c r="J11" i="7"/>
  <c r="H11" i="7"/>
  <c r="J31" i="7"/>
  <c r="H31" i="7"/>
  <c r="J18" i="7"/>
  <c r="J38" i="7"/>
  <c r="J61" i="7"/>
  <c r="H61" i="7"/>
  <c r="J8" i="7"/>
  <c r="H15" i="7"/>
  <c r="J60" i="7"/>
  <c r="H60" i="7"/>
  <c r="F5" i="7"/>
  <c r="Q5" i="7" s="1"/>
  <c r="N5" i="7" s="1"/>
  <c r="P5" i="7" s="1"/>
  <c r="H16" i="7"/>
  <c r="J30" i="7"/>
  <c r="H30" i="7"/>
  <c r="H38" i="7"/>
  <c r="F4" i="7"/>
  <c r="Q4" i="7" s="1"/>
  <c r="N4" i="7" s="1"/>
  <c r="P4" i="7" s="1"/>
  <c r="H5" i="7"/>
  <c r="H6" i="7"/>
  <c r="H7" i="7"/>
  <c r="H13" i="7"/>
  <c r="J15" i="7"/>
  <c r="J17" i="7"/>
  <c r="J23" i="7"/>
  <c r="B6" i="7"/>
  <c r="G5" i="7"/>
  <c r="H23" i="7"/>
  <c r="J5" i="7"/>
  <c r="J13" i="7"/>
  <c r="H14" i="7"/>
  <c r="H142" i="7"/>
  <c r="J69" i="7"/>
  <c r="H69" i="7"/>
  <c r="J80" i="7"/>
  <c r="H80" i="7"/>
  <c r="J88" i="7"/>
  <c r="H88" i="7"/>
  <c r="J107" i="7"/>
  <c r="H107" i="7"/>
  <c r="H112" i="7"/>
  <c r="J142" i="7"/>
  <c r="J141" i="7"/>
  <c r="H141" i="7"/>
  <c r="H35" i="7"/>
  <c r="H58" i="7"/>
  <c r="H82" i="7"/>
  <c r="J82" i="7"/>
  <c r="J111" i="7"/>
  <c r="H111" i="7"/>
  <c r="H122" i="7"/>
  <c r="J138" i="7"/>
  <c r="H138" i="7"/>
  <c r="H40" i="7"/>
  <c r="H63" i="7"/>
  <c r="H114" i="7"/>
  <c r="J122" i="7"/>
  <c r="J54" i="7"/>
  <c r="H54" i="7"/>
  <c r="J51" i="7"/>
  <c r="H51" i="7"/>
  <c r="J67" i="7"/>
  <c r="H67" i="7"/>
  <c r="J70" i="7"/>
  <c r="H70" i="7"/>
  <c r="J79" i="7"/>
  <c r="J108" i="7"/>
  <c r="H108" i="7"/>
  <c r="J41" i="7"/>
  <c r="H48" i="7"/>
  <c r="H57" i="7"/>
  <c r="J81" i="7"/>
  <c r="H81" i="7"/>
  <c r="J105" i="7"/>
  <c r="H105" i="7"/>
  <c r="J118" i="7"/>
  <c r="H118" i="7"/>
  <c r="J140" i="7"/>
  <c r="H140" i="7"/>
  <c r="H102" i="7"/>
  <c r="J135" i="7"/>
  <c r="H135" i="7"/>
  <c r="J85" i="7"/>
  <c r="H85" i="7"/>
  <c r="J98" i="7"/>
  <c r="H98" i="7"/>
  <c r="J102" i="7"/>
  <c r="H132" i="7"/>
  <c r="J95" i="7"/>
  <c r="H95" i="7"/>
  <c r="J128" i="7"/>
  <c r="H128" i="7"/>
  <c r="J132" i="7"/>
  <c r="J72" i="7"/>
  <c r="J75" i="7"/>
  <c r="H75" i="7"/>
  <c r="H92" i="7"/>
  <c r="H101" i="7"/>
  <c r="J125" i="7"/>
  <c r="H125" i="7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C5" i="6"/>
  <c r="J5" i="6" s="1"/>
  <c r="C4" i="6"/>
  <c r="J4" i="6" s="1"/>
  <c r="S35" i="6"/>
  <c r="B5" i="6"/>
  <c r="M5" i="6" s="1"/>
  <c r="M4" i="6"/>
  <c r="G4" i="6"/>
  <c r="C5" i="4"/>
  <c r="G5" i="4" s="1"/>
  <c r="C4" i="4"/>
  <c r="G4" i="4" s="1"/>
  <c r="P35" i="4"/>
  <c r="F6" i="4"/>
  <c r="B5" i="4"/>
  <c r="B6" i="4" s="1"/>
  <c r="B7" i="4" s="1"/>
  <c r="K4" i="4"/>
  <c r="F4" i="4"/>
  <c r="C5" i="3"/>
  <c r="B5" i="3"/>
  <c r="H4" i="3"/>
  <c r="O46" i="3"/>
  <c r="K5" i="3"/>
  <c r="K4" i="3"/>
  <c r="F4" i="3"/>
  <c r="K4" i="1"/>
  <c r="H4" i="1"/>
  <c r="G4" i="1"/>
  <c r="J4" i="1" s="1"/>
  <c r="F4" i="1"/>
  <c r="E4" i="1"/>
  <c r="N4" i="1" s="1"/>
  <c r="C4" i="1"/>
  <c r="B5" i="1"/>
  <c r="B6" i="1"/>
  <c r="C6" i="1" s="1"/>
  <c r="G6" i="1" s="1"/>
  <c r="C5" i="1"/>
  <c r="G5" i="1" s="1"/>
  <c r="F5" i="1"/>
  <c r="K5" i="1"/>
  <c r="O35" i="1"/>
  <c r="B7" i="7" l="1"/>
  <c r="G6" i="7"/>
  <c r="K6" i="7" s="1"/>
  <c r="M6" i="7"/>
  <c r="N6" i="7" s="1"/>
  <c r="P6" i="7" s="1"/>
  <c r="L6" i="7"/>
  <c r="K5" i="7"/>
  <c r="L5" i="7"/>
  <c r="F6" i="7"/>
  <c r="Q6" i="7" s="1"/>
  <c r="C6" i="6"/>
  <c r="C6" i="4"/>
  <c r="G6" i="4" s="1"/>
  <c r="H4" i="6"/>
  <c r="H5" i="6"/>
  <c r="G5" i="6"/>
  <c r="F5" i="6"/>
  <c r="Q5" i="6" s="1"/>
  <c r="F4" i="6"/>
  <c r="Q4" i="6" s="1"/>
  <c r="B6" i="6"/>
  <c r="H4" i="4"/>
  <c r="I4" i="4"/>
  <c r="J4" i="4"/>
  <c r="K7" i="4"/>
  <c r="B8" i="4"/>
  <c r="F7" i="4"/>
  <c r="K5" i="4"/>
  <c r="K6" i="4"/>
  <c r="E4" i="4"/>
  <c r="N4" i="4" s="1"/>
  <c r="L4" i="4" s="1"/>
  <c r="F5" i="4"/>
  <c r="B6" i="3"/>
  <c r="E4" i="3"/>
  <c r="N4" i="3" s="1"/>
  <c r="L4" i="3" s="1"/>
  <c r="M4" i="3" s="1"/>
  <c r="G4" i="3"/>
  <c r="F5" i="3"/>
  <c r="L4" i="1"/>
  <c r="M4" i="1" s="1"/>
  <c r="I4" i="1"/>
  <c r="K6" i="1"/>
  <c r="B7" i="1"/>
  <c r="F7" i="1"/>
  <c r="E6" i="1"/>
  <c r="N6" i="1" s="1"/>
  <c r="F6" i="1"/>
  <c r="K7" i="1"/>
  <c r="H6" i="1"/>
  <c r="G7" i="7" l="1"/>
  <c r="M7" i="7"/>
  <c r="B8" i="7"/>
  <c r="F7" i="7"/>
  <c r="Q7" i="7" s="1"/>
  <c r="B7" i="3"/>
  <c r="K7" i="3" s="1"/>
  <c r="C6" i="3"/>
  <c r="L6" i="1"/>
  <c r="M6" i="1" s="1"/>
  <c r="J6" i="6"/>
  <c r="H6" i="6"/>
  <c r="N4" i="6"/>
  <c r="P4" i="6" s="1"/>
  <c r="N5" i="6"/>
  <c r="P5" i="6" s="1"/>
  <c r="G6" i="6"/>
  <c r="B7" i="6"/>
  <c r="M6" i="6"/>
  <c r="F6" i="6"/>
  <c r="Q6" i="6" s="1"/>
  <c r="L4" i="6"/>
  <c r="K4" i="6"/>
  <c r="K5" i="6"/>
  <c r="L5" i="6"/>
  <c r="M4" i="4"/>
  <c r="E5" i="4"/>
  <c r="N5" i="4" s="1"/>
  <c r="L5" i="4" s="1"/>
  <c r="M5" i="4" s="1"/>
  <c r="H5" i="4"/>
  <c r="E6" i="4"/>
  <c r="N6" i="4" s="1"/>
  <c r="H6" i="4"/>
  <c r="K8" i="4"/>
  <c r="B9" i="4"/>
  <c r="F8" i="4"/>
  <c r="K6" i="3"/>
  <c r="F6" i="3"/>
  <c r="H6" i="3"/>
  <c r="J4" i="3"/>
  <c r="I4" i="3"/>
  <c r="H5" i="3"/>
  <c r="G5" i="3"/>
  <c r="E5" i="3"/>
  <c r="N5" i="3" s="1"/>
  <c r="L5" i="3" s="1"/>
  <c r="M5" i="3" s="1"/>
  <c r="C7" i="1"/>
  <c r="B8" i="1"/>
  <c r="F8" i="1" s="1"/>
  <c r="J6" i="1"/>
  <c r="I6" i="1"/>
  <c r="N7" i="7" l="1"/>
  <c r="P7" i="7" s="1"/>
  <c r="B9" i="7"/>
  <c r="G8" i="7"/>
  <c r="M8" i="7"/>
  <c r="F8" i="7"/>
  <c r="Q8" i="7" s="1"/>
  <c r="L7" i="7"/>
  <c r="K7" i="7"/>
  <c r="L6" i="6"/>
  <c r="F7" i="3"/>
  <c r="G7" i="1"/>
  <c r="C7" i="4"/>
  <c r="C7" i="6"/>
  <c r="K8" i="1"/>
  <c r="H7" i="1"/>
  <c r="B8" i="3"/>
  <c r="C7" i="3"/>
  <c r="G7" i="3" s="1"/>
  <c r="N6" i="6"/>
  <c r="P6" i="6" s="1"/>
  <c r="K6" i="6"/>
  <c r="G7" i="6"/>
  <c r="B8" i="6"/>
  <c r="M7" i="6"/>
  <c r="F7" i="6"/>
  <c r="Q7" i="6" s="1"/>
  <c r="L6" i="4"/>
  <c r="M6" i="4" s="1"/>
  <c r="J5" i="4"/>
  <c r="I5" i="4"/>
  <c r="J6" i="4"/>
  <c r="I6" i="4"/>
  <c r="F9" i="4"/>
  <c r="K9" i="4"/>
  <c r="B10" i="4"/>
  <c r="K8" i="3"/>
  <c r="F8" i="3"/>
  <c r="G6" i="3"/>
  <c r="I6" i="3" s="1"/>
  <c r="E6" i="3"/>
  <c r="N6" i="3" s="1"/>
  <c r="L6" i="3" s="1"/>
  <c r="M6" i="3" s="1"/>
  <c r="J5" i="3"/>
  <c r="I5" i="3"/>
  <c r="E7" i="1"/>
  <c r="N7" i="1" s="1"/>
  <c r="L7" i="1" s="1"/>
  <c r="M7" i="1" s="1"/>
  <c r="B9" i="1"/>
  <c r="C8" i="1"/>
  <c r="N8" i="7" l="1"/>
  <c r="P8" i="7" s="1"/>
  <c r="K8" i="7"/>
  <c r="L8" i="7"/>
  <c r="B10" i="7"/>
  <c r="G9" i="7"/>
  <c r="F9" i="7"/>
  <c r="Q9" i="7" s="1"/>
  <c r="M9" i="7"/>
  <c r="C8" i="4"/>
  <c r="C8" i="6"/>
  <c r="H7" i="3"/>
  <c r="H7" i="6"/>
  <c r="L7" i="6" s="1"/>
  <c r="J7" i="6"/>
  <c r="B9" i="3"/>
  <c r="C8" i="3"/>
  <c r="E7" i="3"/>
  <c r="N7" i="3" s="1"/>
  <c r="L7" i="3" s="1"/>
  <c r="M7" i="3" s="1"/>
  <c r="G7" i="4"/>
  <c r="E7" i="4"/>
  <c r="N7" i="4" s="1"/>
  <c r="L7" i="4" s="1"/>
  <c r="M7" i="4" s="1"/>
  <c r="H7" i="4"/>
  <c r="J7" i="1"/>
  <c r="I7" i="1"/>
  <c r="N7" i="6"/>
  <c r="P7" i="6" s="1"/>
  <c r="B9" i="6"/>
  <c r="G8" i="6"/>
  <c r="M8" i="6"/>
  <c r="F8" i="6"/>
  <c r="Q8" i="6" s="1"/>
  <c r="B11" i="4"/>
  <c r="K10" i="4"/>
  <c r="F10" i="4"/>
  <c r="J6" i="3"/>
  <c r="J7" i="3"/>
  <c r="I7" i="3"/>
  <c r="E8" i="3"/>
  <c r="N8" i="3" s="1"/>
  <c r="L8" i="3" s="1"/>
  <c r="M8" i="3" s="1"/>
  <c r="H8" i="3"/>
  <c r="G8" i="3"/>
  <c r="K9" i="3"/>
  <c r="F9" i="3"/>
  <c r="E8" i="1"/>
  <c r="N8" i="1" s="1"/>
  <c r="L8" i="1" s="1"/>
  <c r="M8" i="1" s="1"/>
  <c r="G8" i="1"/>
  <c r="J8" i="1"/>
  <c r="H8" i="1"/>
  <c r="B10" i="1"/>
  <c r="C9" i="1"/>
  <c r="K9" i="1"/>
  <c r="F9" i="1"/>
  <c r="K7" i="6" l="1"/>
  <c r="N9" i="7"/>
  <c r="P9" i="7" s="1"/>
  <c r="K9" i="7"/>
  <c r="L9" i="7"/>
  <c r="M10" i="7"/>
  <c r="B11" i="7"/>
  <c r="G10" i="7"/>
  <c r="F10" i="7"/>
  <c r="Q10" i="7" s="1"/>
  <c r="J7" i="4"/>
  <c r="I7" i="4"/>
  <c r="G9" i="1"/>
  <c r="C9" i="4"/>
  <c r="C9" i="6"/>
  <c r="B10" i="3"/>
  <c r="C9" i="3"/>
  <c r="E9" i="3" s="1"/>
  <c r="N9" i="3" s="1"/>
  <c r="L9" i="3" s="1"/>
  <c r="M9" i="3" s="1"/>
  <c r="J8" i="6"/>
  <c r="H8" i="6"/>
  <c r="L8" i="6" s="1"/>
  <c r="G8" i="4"/>
  <c r="H8" i="4"/>
  <c r="E8" i="4"/>
  <c r="N8" i="4" s="1"/>
  <c r="L8" i="4" s="1"/>
  <c r="M8" i="4" s="1"/>
  <c r="N8" i="6"/>
  <c r="P8" i="6" s="1"/>
  <c r="G9" i="6"/>
  <c r="B10" i="6"/>
  <c r="M9" i="6"/>
  <c r="F9" i="6"/>
  <c r="Q9" i="6" s="1"/>
  <c r="K11" i="4"/>
  <c r="F11" i="4"/>
  <c r="B12" i="4"/>
  <c r="F10" i="3"/>
  <c r="K10" i="3"/>
  <c r="I8" i="3"/>
  <c r="J8" i="3"/>
  <c r="I8" i="1"/>
  <c r="H9" i="1"/>
  <c r="E9" i="1"/>
  <c r="N9" i="1" s="1"/>
  <c r="L9" i="1" s="1"/>
  <c r="M9" i="1" s="1"/>
  <c r="B11" i="1"/>
  <c r="C10" i="1"/>
  <c r="F10" i="1"/>
  <c r="K10" i="1"/>
  <c r="K10" i="7" l="1"/>
  <c r="L10" i="7"/>
  <c r="N10" i="7"/>
  <c r="P10" i="7" s="1"/>
  <c r="M11" i="7"/>
  <c r="G11" i="7"/>
  <c r="F11" i="7"/>
  <c r="Q11" i="7" s="1"/>
  <c r="B12" i="7"/>
  <c r="I8" i="4"/>
  <c r="J8" i="4"/>
  <c r="B11" i="3"/>
  <c r="C10" i="3"/>
  <c r="H9" i="3"/>
  <c r="J9" i="6"/>
  <c r="H9" i="6"/>
  <c r="K9" i="6" s="1"/>
  <c r="G9" i="3"/>
  <c r="G9" i="4"/>
  <c r="H9" i="4"/>
  <c r="E9" i="4"/>
  <c r="N9" i="4" s="1"/>
  <c r="L9" i="4" s="1"/>
  <c r="M9" i="4" s="1"/>
  <c r="K8" i="6"/>
  <c r="G10" i="1"/>
  <c r="C10" i="6"/>
  <c r="C10" i="4"/>
  <c r="N9" i="6"/>
  <c r="P9" i="6" s="1"/>
  <c r="M10" i="6"/>
  <c r="B11" i="6"/>
  <c r="G10" i="6"/>
  <c r="K12" i="4"/>
  <c r="F12" i="4"/>
  <c r="B13" i="4"/>
  <c r="G10" i="3"/>
  <c r="H10" i="3"/>
  <c r="E10" i="3"/>
  <c r="N10" i="3" s="1"/>
  <c r="L10" i="3" s="1"/>
  <c r="M10" i="3" s="1"/>
  <c r="F11" i="3"/>
  <c r="K11" i="3"/>
  <c r="I9" i="3"/>
  <c r="J9" i="3"/>
  <c r="E10" i="1"/>
  <c r="N10" i="1" s="1"/>
  <c r="L10" i="1" s="1"/>
  <c r="M10" i="1" s="1"/>
  <c r="H10" i="1"/>
  <c r="B12" i="1"/>
  <c r="C11" i="1"/>
  <c r="K11" i="1"/>
  <c r="F11" i="1"/>
  <c r="I9" i="1"/>
  <c r="J9" i="1"/>
  <c r="K11" i="7" l="1"/>
  <c r="L11" i="7"/>
  <c r="F12" i="7"/>
  <c r="Q12" i="7" s="1"/>
  <c r="G12" i="7"/>
  <c r="B13" i="7"/>
  <c r="M12" i="7"/>
  <c r="N12" i="7" s="1"/>
  <c r="P12" i="7" s="1"/>
  <c r="N11" i="7"/>
  <c r="P11" i="7" s="1"/>
  <c r="L9" i="6"/>
  <c r="J9" i="4"/>
  <c r="I9" i="4"/>
  <c r="G11" i="1"/>
  <c r="C11" i="6"/>
  <c r="C11" i="4"/>
  <c r="G10" i="4"/>
  <c r="E10" i="4"/>
  <c r="N10" i="4" s="1"/>
  <c r="L10" i="4" s="1"/>
  <c r="M10" i="4" s="1"/>
  <c r="H10" i="4"/>
  <c r="H10" i="6"/>
  <c r="K10" i="6" s="1"/>
  <c r="J10" i="6"/>
  <c r="B12" i="3"/>
  <c r="C11" i="3"/>
  <c r="E11" i="3" s="1"/>
  <c r="N11" i="3" s="1"/>
  <c r="L11" i="3" s="1"/>
  <c r="M11" i="3" s="1"/>
  <c r="F10" i="6"/>
  <c r="Q10" i="6" s="1"/>
  <c r="N10" i="6"/>
  <c r="P10" i="6" s="1"/>
  <c r="B12" i="6"/>
  <c r="M11" i="6"/>
  <c r="G11" i="6"/>
  <c r="K13" i="4"/>
  <c r="F13" i="4"/>
  <c r="B14" i="4"/>
  <c r="I10" i="3"/>
  <c r="J10" i="3"/>
  <c r="E11" i="1"/>
  <c r="N11" i="1" s="1"/>
  <c r="L11" i="1" s="1"/>
  <c r="M11" i="1" s="1"/>
  <c r="H11" i="1"/>
  <c r="B13" i="1"/>
  <c r="C12" i="1"/>
  <c r="F12" i="1"/>
  <c r="K12" i="1"/>
  <c r="I10" i="1"/>
  <c r="J10" i="1"/>
  <c r="M13" i="7" l="1"/>
  <c r="G13" i="7"/>
  <c r="B14" i="7"/>
  <c r="F13" i="7"/>
  <c r="Q13" i="7" s="1"/>
  <c r="L12" i="7"/>
  <c r="K12" i="7"/>
  <c r="J11" i="6"/>
  <c r="H11" i="6"/>
  <c r="L11" i="6" s="1"/>
  <c r="G12" i="1"/>
  <c r="C12" i="6"/>
  <c r="C12" i="4"/>
  <c r="B13" i="3"/>
  <c r="C12" i="3"/>
  <c r="G12" i="3" s="1"/>
  <c r="H11" i="3"/>
  <c r="F11" i="6"/>
  <c r="Q11" i="6" s="1"/>
  <c r="N11" i="6" s="1"/>
  <c r="P11" i="6" s="1"/>
  <c r="G11" i="3"/>
  <c r="I11" i="3" s="1"/>
  <c r="K12" i="3"/>
  <c r="F12" i="3"/>
  <c r="L10" i="6"/>
  <c r="J10" i="4"/>
  <c r="I10" i="4"/>
  <c r="G11" i="4"/>
  <c r="H11" i="4"/>
  <c r="E11" i="4"/>
  <c r="N11" i="4" s="1"/>
  <c r="L11" i="4" s="1"/>
  <c r="M11" i="4" s="1"/>
  <c r="G12" i="6"/>
  <c r="M12" i="6"/>
  <c r="B13" i="6"/>
  <c r="F12" i="6"/>
  <c r="Q12" i="6" s="1"/>
  <c r="K14" i="4"/>
  <c r="F14" i="4"/>
  <c r="B15" i="4"/>
  <c r="F13" i="3"/>
  <c r="K13" i="3"/>
  <c r="H12" i="1"/>
  <c r="E12" i="1"/>
  <c r="N12" i="1" s="1"/>
  <c r="L12" i="1" s="1"/>
  <c r="M12" i="1" s="1"/>
  <c r="B14" i="1"/>
  <c r="C13" i="1"/>
  <c r="K13" i="1"/>
  <c r="F13" i="1"/>
  <c r="J11" i="1"/>
  <c r="I11" i="1"/>
  <c r="L13" i="7" l="1"/>
  <c r="K13" i="7"/>
  <c r="G14" i="7"/>
  <c r="B15" i="7"/>
  <c r="M14" i="7"/>
  <c r="F14" i="7"/>
  <c r="Q14" i="7" s="1"/>
  <c r="N13" i="7"/>
  <c r="P13" i="7" s="1"/>
  <c r="K11" i="6"/>
  <c r="J11" i="4"/>
  <c r="I11" i="4"/>
  <c r="B14" i="3"/>
  <c r="C13" i="3"/>
  <c r="H13" i="3" s="1"/>
  <c r="H12" i="3"/>
  <c r="G12" i="4"/>
  <c r="E12" i="4"/>
  <c r="N12" i="4" s="1"/>
  <c r="L12" i="4" s="1"/>
  <c r="M12" i="4" s="1"/>
  <c r="H12" i="4"/>
  <c r="E12" i="3"/>
  <c r="N12" i="3" s="1"/>
  <c r="L12" i="3" s="1"/>
  <c r="M12" i="3" s="1"/>
  <c r="H12" i="6"/>
  <c r="L12" i="6" s="1"/>
  <c r="J12" i="6"/>
  <c r="J11" i="3"/>
  <c r="G13" i="1"/>
  <c r="C13" i="6"/>
  <c r="C13" i="4"/>
  <c r="N12" i="6"/>
  <c r="P12" i="6" s="1"/>
  <c r="B14" i="6"/>
  <c r="G13" i="6"/>
  <c r="M13" i="6"/>
  <c r="B16" i="4"/>
  <c r="K15" i="4"/>
  <c r="F15" i="4"/>
  <c r="I12" i="3"/>
  <c r="J12" i="3"/>
  <c r="E13" i="1"/>
  <c r="N13" i="1" s="1"/>
  <c r="L13" i="1" s="1"/>
  <c r="M13" i="1" s="1"/>
  <c r="H13" i="1"/>
  <c r="B15" i="1"/>
  <c r="C14" i="1"/>
  <c r="F14" i="1"/>
  <c r="K14" i="1"/>
  <c r="I12" i="1"/>
  <c r="J12" i="1"/>
  <c r="N14" i="7" l="1"/>
  <c r="P14" i="7" s="1"/>
  <c r="B16" i="7"/>
  <c r="G15" i="7"/>
  <c r="M15" i="7"/>
  <c r="F15" i="7"/>
  <c r="Q15" i="7" s="1"/>
  <c r="K14" i="7"/>
  <c r="L14" i="7"/>
  <c r="H13" i="6"/>
  <c r="L13" i="6" s="1"/>
  <c r="J13" i="6"/>
  <c r="B15" i="3"/>
  <c r="C14" i="3"/>
  <c r="G13" i="3"/>
  <c r="F13" i="6"/>
  <c r="Q13" i="6" s="1"/>
  <c r="E13" i="3"/>
  <c r="N13" i="3" s="1"/>
  <c r="L13" i="3" s="1"/>
  <c r="M13" i="3" s="1"/>
  <c r="F14" i="3"/>
  <c r="G14" i="1"/>
  <c r="C14" i="6"/>
  <c r="C14" i="4"/>
  <c r="K14" i="3"/>
  <c r="K12" i="6"/>
  <c r="J12" i="4"/>
  <c r="I12" i="4"/>
  <c r="G13" i="4"/>
  <c r="E13" i="4"/>
  <c r="N13" i="4" s="1"/>
  <c r="L13" i="4" s="1"/>
  <c r="M13" i="4" s="1"/>
  <c r="H13" i="4"/>
  <c r="N13" i="6"/>
  <c r="P13" i="6" s="1"/>
  <c r="F14" i="6"/>
  <c r="Q14" i="6" s="1"/>
  <c r="M14" i="6"/>
  <c r="G14" i="6"/>
  <c r="B15" i="6"/>
  <c r="F16" i="4"/>
  <c r="K16" i="4"/>
  <c r="B17" i="4"/>
  <c r="J13" i="3"/>
  <c r="I13" i="3"/>
  <c r="K15" i="3"/>
  <c r="H14" i="3"/>
  <c r="G14" i="3"/>
  <c r="E14" i="3"/>
  <c r="N14" i="3" s="1"/>
  <c r="E14" i="1"/>
  <c r="N14" i="1" s="1"/>
  <c r="L14" i="1" s="1"/>
  <c r="M14" i="1" s="1"/>
  <c r="H14" i="1"/>
  <c r="B16" i="1"/>
  <c r="C15" i="1"/>
  <c r="F15" i="1"/>
  <c r="K15" i="1"/>
  <c r="J13" i="1"/>
  <c r="I13" i="1"/>
  <c r="K13" i="6" l="1"/>
  <c r="N15" i="7"/>
  <c r="P15" i="7" s="1"/>
  <c r="K15" i="7"/>
  <c r="L15" i="7"/>
  <c r="B17" i="7"/>
  <c r="G16" i="7"/>
  <c r="M16" i="7"/>
  <c r="F16" i="7"/>
  <c r="Q16" i="7" s="1"/>
  <c r="B16" i="3"/>
  <c r="C15" i="3"/>
  <c r="J14" i="6"/>
  <c r="H14" i="6"/>
  <c r="K14" i="6" s="1"/>
  <c r="L14" i="3"/>
  <c r="M14" i="3" s="1"/>
  <c r="I13" i="4"/>
  <c r="J13" i="4"/>
  <c r="G15" i="1"/>
  <c r="C15" i="6"/>
  <c r="C15" i="4"/>
  <c r="F15" i="3"/>
  <c r="G14" i="4"/>
  <c r="H14" i="4"/>
  <c r="E14" i="4"/>
  <c r="N14" i="4" s="1"/>
  <c r="L14" i="4" s="1"/>
  <c r="M14" i="4" s="1"/>
  <c r="N14" i="6"/>
  <c r="P14" i="6" s="1"/>
  <c r="M15" i="6"/>
  <c r="B16" i="6"/>
  <c r="G15" i="6"/>
  <c r="F15" i="6"/>
  <c r="Q15" i="6" s="1"/>
  <c r="K17" i="4"/>
  <c r="F17" i="4"/>
  <c r="B18" i="4"/>
  <c r="I14" i="3"/>
  <c r="J14" i="3"/>
  <c r="F16" i="3"/>
  <c r="K16" i="3"/>
  <c r="G15" i="3"/>
  <c r="E15" i="3"/>
  <c r="N15" i="3" s="1"/>
  <c r="L15" i="3" s="1"/>
  <c r="M15" i="3" s="1"/>
  <c r="H15" i="3"/>
  <c r="H15" i="1"/>
  <c r="E15" i="1"/>
  <c r="N15" i="1" s="1"/>
  <c r="L15" i="1" s="1"/>
  <c r="M15" i="1" s="1"/>
  <c r="J14" i="1"/>
  <c r="I14" i="1"/>
  <c r="B17" i="1"/>
  <c r="C16" i="1"/>
  <c r="F16" i="1"/>
  <c r="K16" i="1"/>
  <c r="L14" i="6" l="1"/>
  <c r="L16" i="7"/>
  <c r="K16" i="7"/>
  <c r="N16" i="7"/>
  <c r="P16" i="7" s="1"/>
  <c r="M17" i="7"/>
  <c r="G17" i="7"/>
  <c r="B18" i="7"/>
  <c r="F17" i="7"/>
  <c r="Q17" i="7" s="1"/>
  <c r="G16" i="1"/>
  <c r="C16" i="4"/>
  <c r="C16" i="6"/>
  <c r="J15" i="6"/>
  <c r="H15" i="6"/>
  <c r="L15" i="6" s="1"/>
  <c r="G15" i="4"/>
  <c r="E15" i="4"/>
  <c r="N15" i="4" s="1"/>
  <c r="L15" i="4" s="1"/>
  <c r="M15" i="4" s="1"/>
  <c r="H15" i="4"/>
  <c r="J14" i="4"/>
  <c r="I14" i="4"/>
  <c r="B17" i="3"/>
  <c r="C16" i="3"/>
  <c r="H16" i="3" s="1"/>
  <c r="N15" i="6"/>
  <c r="P15" i="6" s="1"/>
  <c r="M16" i="6"/>
  <c r="G16" i="6"/>
  <c r="F16" i="6"/>
  <c r="Q16" i="6" s="1"/>
  <c r="B17" i="6"/>
  <c r="F18" i="4"/>
  <c r="K18" i="4"/>
  <c r="B19" i="4"/>
  <c r="I15" i="3"/>
  <c r="J15" i="3"/>
  <c r="G16" i="3"/>
  <c r="E16" i="3"/>
  <c r="N16" i="3" s="1"/>
  <c r="L16" i="3" s="1"/>
  <c r="M16" i="3" s="1"/>
  <c r="F17" i="3"/>
  <c r="K17" i="3"/>
  <c r="E16" i="1"/>
  <c r="N16" i="1" s="1"/>
  <c r="L16" i="1" s="1"/>
  <c r="M16" i="1" s="1"/>
  <c r="H16" i="1"/>
  <c r="B18" i="1"/>
  <c r="C17" i="1"/>
  <c r="F17" i="1"/>
  <c r="K17" i="1"/>
  <c r="I15" i="1"/>
  <c r="J15" i="1"/>
  <c r="B19" i="7" l="1"/>
  <c r="G18" i="7"/>
  <c r="M18" i="7"/>
  <c r="F18" i="7"/>
  <c r="Q18" i="7" s="1"/>
  <c r="L17" i="7"/>
  <c r="K17" i="7"/>
  <c r="N17" i="7"/>
  <c r="P17" i="7" s="1"/>
  <c r="K15" i="6"/>
  <c r="G17" i="1"/>
  <c r="C17" i="4"/>
  <c r="C17" i="6"/>
  <c r="J15" i="4"/>
  <c r="I15" i="4"/>
  <c r="J16" i="6"/>
  <c r="H16" i="6"/>
  <c r="K16" i="6" s="1"/>
  <c r="G16" i="4"/>
  <c r="H16" i="4"/>
  <c r="E16" i="4"/>
  <c r="N16" i="4" s="1"/>
  <c r="L16" i="4" s="1"/>
  <c r="M16" i="4" s="1"/>
  <c r="B18" i="3"/>
  <c r="C17" i="3"/>
  <c r="H17" i="3" s="1"/>
  <c r="N16" i="6"/>
  <c r="P16" i="6" s="1"/>
  <c r="G17" i="6"/>
  <c r="B18" i="6"/>
  <c r="M17" i="6"/>
  <c r="F19" i="4"/>
  <c r="K19" i="4"/>
  <c r="B20" i="4"/>
  <c r="F18" i="3"/>
  <c r="I16" i="3"/>
  <c r="J16" i="3"/>
  <c r="E17" i="1"/>
  <c r="N17" i="1" s="1"/>
  <c r="L17" i="1" s="1"/>
  <c r="M17" i="1" s="1"/>
  <c r="H17" i="1"/>
  <c r="B19" i="1"/>
  <c r="C18" i="1"/>
  <c r="F18" i="1"/>
  <c r="K18" i="1"/>
  <c r="I16" i="1"/>
  <c r="J16" i="1"/>
  <c r="N18" i="7" l="1"/>
  <c r="P18" i="7" s="1"/>
  <c r="K18" i="7"/>
  <c r="L18" i="7"/>
  <c r="F19" i="7"/>
  <c r="Q19" i="7" s="1"/>
  <c r="B20" i="7"/>
  <c r="G19" i="7"/>
  <c r="M19" i="7"/>
  <c r="N19" i="7" s="1"/>
  <c r="P19" i="7" s="1"/>
  <c r="L16" i="6"/>
  <c r="G18" i="1"/>
  <c r="C18" i="4"/>
  <c r="C18" i="6"/>
  <c r="H17" i="6"/>
  <c r="K17" i="6" s="1"/>
  <c r="J17" i="6"/>
  <c r="G17" i="4"/>
  <c r="H17" i="4"/>
  <c r="E17" i="4"/>
  <c r="N17" i="4" s="1"/>
  <c r="L17" i="4" s="1"/>
  <c r="M17" i="4" s="1"/>
  <c r="B19" i="3"/>
  <c r="C18" i="3"/>
  <c r="H18" i="3" s="1"/>
  <c r="E17" i="3"/>
  <c r="N17" i="3" s="1"/>
  <c r="L17" i="3" s="1"/>
  <c r="M17" i="3" s="1"/>
  <c r="I16" i="4"/>
  <c r="J16" i="4"/>
  <c r="G17" i="3"/>
  <c r="K18" i="3"/>
  <c r="F17" i="6"/>
  <c r="Q17" i="6" s="1"/>
  <c r="N17" i="6" s="1"/>
  <c r="P17" i="6" s="1"/>
  <c r="B19" i="6"/>
  <c r="G18" i="6"/>
  <c r="M18" i="6"/>
  <c r="B21" i="4"/>
  <c r="F20" i="4"/>
  <c r="K20" i="4"/>
  <c r="J17" i="3"/>
  <c r="I17" i="3"/>
  <c r="E18" i="3"/>
  <c r="N18" i="3" s="1"/>
  <c r="L18" i="3" s="1"/>
  <c r="M18" i="3" s="1"/>
  <c r="F19" i="3"/>
  <c r="K19" i="3"/>
  <c r="E18" i="1"/>
  <c r="H18" i="1"/>
  <c r="B20" i="1"/>
  <c r="C19" i="1"/>
  <c r="K19" i="1"/>
  <c r="F19" i="1"/>
  <c r="J17" i="1"/>
  <c r="I17" i="1"/>
  <c r="L19" i="7" l="1"/>
  <c r="K19" i="7"/>
  <c r="M20" i="7"/>
  <c r="G20" i="7"/>
  <c r="F20" i="7"/>
  <c r="Q20" i="7" s="1"/>
  <c r="B21" i="7"/>
  <c r="B20" i="3"/>
  <c r="C19" i="3"/>
  <c r="G18" i="3"/>
  <c r="J17" i="4"/>
  <c r="I17" i="4"/>
  <c r="G19" i="1"/>
  <c r="C19" i="4"/>
  <c r="C19" i="6"/>
  <c r="L17" i="6"/>
  <c r="H18" i="6"/>
  <c r="K18" i="6" s="1"/>
  <c r="J18" i="6"/>
  <c r="G18" i="4"/>
  <c r="H18" i="4"/>
  <c r="E18" i="4"/>
  <c r="N18" i="4" s="1"/>
  <c r="L18" i="4" s="1"/>
  <c r="M18" i="4" s="1"/>
  <c r="F18" i="6"/>
  <c r="Q18" i="6" s="1"/>
  <c r="N18" i="6"/>
  <c r="P18" i="6" s="1"/>
  <c r="M19" i="6"/>
  <c r="G19" i="6"/>
  <c r="B20" i="6"/>
  <c r="B22" i="4"/>
  <c r="K21" i="4"/>
  <c r="F21" i="4"/>
  <c r="H19" i="3"/>
  <c r="E19" i="3"/>
  <c r="N19" i="3" s="1"/>
  <c r="L19" i="3" s="1"/>
  <c r="M19" i="3" s="1"/>
  <c r="G19" i="3"/>
  <c r="K20" i="3"/>
  <c r="F20" i="3"/>
  <c r="J18" i="3"/>
  <c r="I18" i="3"/>
  <c r="E19" i="1"/>
  <c r="H19" i="1"/>
  <c r="B21" i="1"/>
  <c r="C20" i="1"/>
  <c r="K20" i="1"/>
  <c r="F20" i="1"/>
  <c r="J18" i="1"/>
  <c r="I18" i="1"/>
  <c r="M21" i="7" l="1"/>
  <c r="G21" i="7"/>
  <c r="B22" i="7"/>
  <c r="F21" i="7"/>
  <c r="Q21" i="7" s="1"/>
  <c r="L20" i="7"/>
  <c r="K20" i="7"/>
  <c r="N20" i="7"/>
  <c r="P20" i="7" s="1"/>
  <c r="J19" i="6"/>
  <c r="H19" i="6"/>
  <c r="K19" i="6" s="1"/>
  <c r="L18" i="6"/>
  <c r="G19" i="4"/>
  <c r="H19" i="4"/>
  <c r="E19" i="4"/>
  <c r="N19" i="4" s="1"/>
  <c r="L19" i="4" s="1"/>
  <c r="M19" i="4" s="1"/>
  <c r="G20" i="1"/>
  <c r="C20" i="6"/>
  <c r="C20" i="4"/>
  <c r="J18" i="4"/>
  <c r="I18" i="4"/>
  <c r="F19" i="6"/>
  <c r="Q19" i="6" s="1"/>
  <c r="B21" i="3"/>
  <c r="C20" i="3"/>
  <c r="G20" i="3" s="1"/>
  <c r="N19" i="6"/>
  <c r="P19" i="6" s="1"/>
  <c r="M20" i="6"/>
  <c r="G20" i="6"/>
  <c r="B21" i="6"/>
  <c r="F20" i="6"/>
  <c r="Q20" i="6" s="1"/>
  <c r="K22" i="4"/>
  <c r="B23" i="4"/>
  <c r="F22" i="4"/>
  <c r="E20" i="3"/>
  <c r="N20" i="3" s="1"/>
  <c r="L20" i="3" s="1"/>
  <c r="M20" i="3" s="1"/>
  <c r="H20" i="3"/>
  <c r="F21" i="3"/>
  <c r="K21" i="3"/>
  <c r="J19" i="3"/>
  <c r="I19" i="3"/>
  <c r="I19" i="1"/>
  <c r="J19" i="1"/>
  <c r="E20" i="1"/>
  <c r="H20" i="1"/>
  <c r="B22" i="1"/>
  <c r="C21" i="1"/>
  <c r="F21" i="1"/>
  <c r="K21" i="1"/>
  <c r="F22" i="7" l="1"/>
  <c r="Q22" i="7" s="1"/>
  <c r="B23" i="7"/>
  <c r="G22" i="7"/>
  <c r="M22" i="7"/>
  <c r="N22" i="7" s="1"/>
  <c r="P22" i="7" s="1"/>
  <c r="L21" i="7"/>
  <c r="K21" i="7"/>
  <c r="N21" i="7"/>
  <c r="P21" i="7" s="1"/>
  <c r="L19" i="6"/>
  <c r="G20" i="4"/>
  <c r="E20" i="4"/>
  <c r="N20" i="4" s="1"/>
  <c r="L20" i="4" s="1"/>
  <c r="M20" i="4" s="1"/>
  <c r="H20" i="4"/>
  <c r="H20" i="6"/>
  <c r="L20" i="6" s="1"/>
  <c r="J20" i="6"/>
  <c r="J19" i="4"/>
  <c r="I19" i="4"/>
  <c r="C21" i="3"/>
  <c r="H21" i="3" s="1"/>
  <c r="B22" i="3"/>
  <c r="G21" i="1"/>
  <c r="C21" i="6"/>
  <c r="C21" i="4"/>
  <c r="N20" i="6"/>
  <c r="P20" i="6" s="1"/>
  <c r="G21" i="6"/>
  <c r="F21" i="6"/>
  <c r="Q21" i="6" s="1"/>
  <c r="B22" i="6"/>
  <c r="M21" i="6"/>
  <c r="B24" i="4"/>
  <c r="K23" i="4"/>
  <c r="F23" i="4"/>
  <c r="J20" i="3"/>
  <c r="I20" i="3"/>
  <c r="E21" i="1"/>
  <c r="H21" i="1"/>
  <c r="B23" i="1"/>
  <c r="C22" i="1"/>
  <c r="F22" i="1"/>
  <c r="K22" i="1"/>
  <c r="I20" i="1"/>
  <c r="J20" i="1"/>
  <c r="K22" i="7" l="1"/>
  <c r="L22" i="7"/>
  <c r="M23" i="7"/>
  <c r="B24" i="7"/>
  <c r="G23" i="7"/>
  <c r="F23" i="7"/>
  <c r="Q23" i="7" s="1"/>
  <c r="K20" i="6"/>
  <c r="F22" i="3"/>
  <c r="C22" i="3"/>
  <c r="K22" i="3"/>
  <c r="B23" i="3"/>
  <c r="G22" i="1"/>
  <c r="C22" i="6"/>
  <c r="C22" i="4"/>
  <c r="E21" i="3"/>
  <c r="N21" i="3" s="1"/>
  <c r="L21" i="3" s="1"/>
  <c r="M21" i="3" s="1"/>
  <c r="G21" i="4"/>
  <c r="E21" i="4"/>
  <c r="N21" i="4" s="1"/>
  <c r="L21" i="4" s="1"/>
  <c r="M21" i="4" s="1"/>
  <c r="H21" i="4"/>
  <c r="G21" i="3"/>
  <c r="J21" i="6"/>
  <c r="H21" i="6"/>
  <c r="K21" i="6" s="1"/>
  <c r="I20" i="4"/>
  <c r="J20" i="4"/>
  <c r="N21" i="6"/>
  <c r="P21" i="6" s="1"/>
  <c r="B23" i="6"/>
  <c r="M22" i="6"/>
  <c r="G22" i="6"/>
  <c r="F22" i="6"/>
  <c r="Q22" i="6" s="1"/>
  <c r="F24" i="4"/>
  <c r="B25" i="4"/>
  <c r="K24" i="4"/>
  <c r="I21" i="3"/>
  <c r="J21" i="3"/>
  <c r="H22" i="1"/>
  <c r="E22" i="1"/>
  <c r="B24" i="1"/>
  <c r="C23" i="1"/>
  <c r="K23" i="1"/>
  <c r="F23" i="1"/>
  <c r="I21" i="1"/>
  <c r="J21" i="1"/>
  <c r="M24" i="7" l="1"/>
  <c r="G24" i="7"/>
  <c r="B25" i="7"/>
  <c r="F24" i="7"/>
  <c r="Q24" i="7" s="1"/>
  <c r="K23" i="7"/>
  <c r="L23" i="7"/>
  <c r="N23" i="7"/>
  <c r="P23" i="7" s="1"/>
  <c r="J21" i="4"/>
  <c r="I21" i="4"/>
  <c r="G23" i="1"/>
  <c r="C23" i="6"/>
  <c r="C23" i="4"/>
  <c r="G22" i="4"/>
  <c r="H22" i="4"/>
  <c r="E22" i="4"/>
  <c r="N22" i="4" s="1"/>
  <c r="L22" i="4" s="1"/>
  <c r="M22" i="4" s="1"/>
  <c r="K23" i="3"/>
  <c r="C23" i="3"/>
  <c r="B24" i="3"/>
  <c r="F23" i="3"/>
  <c r="L21" i="6"/>
  <c r="H22" i="6"/>
  <c r="L22" i="6" s="1"/>
  <c r="J22" i="6"/>
  <c r="G22" i="3"/>
  <c r="H22" i="3"/>
  <c r="E22" i="3"/>
  <c r="N22" i="3" s="1"/>
  <c r="L22" i="3" s="1"/>
  <c r="M22" i="3" s="1"/>
  <c r="N22" i="6"/>
  <c r="P22" i="6" s="1"/>
  <c r="B24" i="6"/>
  <c r="M23" i="6"/>
  <c r="G23" i="6"/>
  <c r="F23" i="6"/>
  <c r="Q23" i="6" s="1"/>
  <c r="B26" i="4"/>
  <c r="K25" i="4"/>
  <c r="F25" i="4"/>
  <c r="E23" i="1"/>
  <c r="H23" i="1"/>
  <c r="C24" i="1"/>
  <c r="B25" i="1"/>
  <c r="K24" i="1"/>
  <c r="F24" i="1"/>
  <c r="I22" i="1"/>
  <c r="J22" i="1"/>
  <c r="K24" i="7" l="1"/>
  <c r="L24" i="7"/>
  <c r="B26" i="7"/>
  <c r="G25" i="7"/>
  <c r="M25" i="7"/>
  <c r="F25" i="7"/>
  <c r="Q25" i="7" s="1"/>
  <c r="N24" i="7"/>
  <c r="P24" i="7" s="1"/>
  <c r="K22" i="6"/>
  <c r="H23" i="3"/>
  <c r="G23" i="3"/>
  <c r="E23" i="3"/>
  <c r="N23" i="3" s="1"/>
  <c r="L23" i="3" s="1"/>
  <c r="M23" i="3" s="1"/>
  <c r="G24" i="1"/>
  <c r="C24" i="6"/>
  <c r="C24" i="4"/>
  <c r="G23" i="4"/>
  <c r="E23" i="4"/>
  <c r="N23" i="4" s="1"/>
  <c r="L23" i="4" s="1"/>
  <c r="M23" i="4" s="1"/>
  <c r="H23" i="4"/>
  <c r="J22" i="4"/>
  <c r="I22" i="4"/>
  <c r="J23" i="6"/>
  <c r="H23" i="6"/>
  <c r="K23" i="6" s="1"/>
  <c r="I22" i="3"/>
  <c r="J22" i="3"/>
  <c r="K24" i="3"/>
  <c r="F24" i="3"/>
  <c r="B25" i="3"/>
  <c r="C24" i="3"/>
  <c r="N23" i="6"/>
  <c r="P23" i="6" s="1"/>
  <c r="B25" i="6"/>
  <c r="M24" i="6"/>
  <c r="G24" i="6"/>
  <c r="K26" i="4"/>
  <c r="F26" i="4"/>
  <c r="B27" i="4"/>
  <c r="E24" i="1"/>
  <c r="H24" i="1"/>
  <c r="C25" i="1"/>
  <c r="B26" i="1"/>
  <c r="K25" i="1"/>
  <c r="F25" i="1"/>
  <c r="J23" i="1"/>
  <c r="I23" i="1"/>
  <c r="N25" i="7" l="1"/>
  <c r="P25" i="7" s="1"/>
  <c r="K25" i="7"/>
  <c r="L25" i="7"/>
  <c r="G26" i="7"/>
  <c r="B27" i="7"/>
  <c r="M26" i="7"/>
  <c r="F26" i="7"/>
  <c r="Q26" i="7" s="1"/>
  <c r="L23" i="6"/>
  <c r="G25" i="1"/>
  <c r="C25" i="6"/>
  <c r="C25" i="4"/>
  <c r="E24" i="3"/>
  <c r="N24" i="3" s="1"/>
  <c r="L24" i="3" s="1"/>
  <c r="M24" i="3" s="1"/>
  <c r="H24" i="3"/>
  <c r="G24" i="3"/>
  <c r="K25" i="3"/>
  <c r="B26" i="3"/>
  <c r="C25" i="3"/>
  <c r="F25" i="3"/>
  <c r="J23" i="4"/>
  <c r="I23" i="4"/>
  <c r="G24" i="4"/>
  <c r="E24" i="4"/>
  <c r="N24" i="4" s="1"/>
  <c r="L24" i="4" s="1"/>
  <c r="M24" i="4" s="1"/>
  <c r="H24" i="4"/>
  <c r="J24" i="6"/>
  <c r="H24" i="6"/>
  <c r="K24" i="6" s="1"/>
  <c r="F24" i="6"/>
  <c r="Q24" i="6" s="1"/>
  <c r="N24" i="6" s="1"/>
  <c r="P24" i="6" s="1"/>
  <c r="J23" i="3"/>
  <c r="I23" i="3"/>
  <c r="M25" i="6"/>
  <c r="G25" i="6"/>
  <c r="B26" i="6"/>
  <c r="F25" i="6"/>
  <c r="Q25" i="6" s="1"/>
  <c r="K27" i="4"/>
  <c r="F27" i="4"/>
  <c r="B28" i="4"/>
  <c r="B27" i="1"/>
  <c r="C26" i="1"/>
  <c r="K26" i="1"/>
  <c r="F26" i="1"/>
  <c r="H25" i="1"/>
  <c r="E25" i="1"/>
  <c r="J24" i="1"/>
  <c r="I24" i="1"/>
  <c r="B28" i="7" l="1"/>
  <c r="F27" i="7"/>
  <c r="Q27" i="7" s="1"/>
  <c r="M27" i="7"/>
  <c r="N27" i="7" s="1"/>
  <c r="P27" i="7" s="1"/>
  <c r="G27" i="7"/>
  <c r="N26" i="7"/>
  <c r="P26" i="7" s="1"/>
  <c r="K26" i="7"/>
  <c r="L26" i="7"/>
  <c r="G26" i="1"/>
  <c r="C26" i="4"/>
  <c r="C26" i="6"/>
  <c r="G25" i="3"/>
  <c r="H25" i="3"/>
  <c r="E25" i="3"/>
  <c r="N25" i="3" s="1"/>
  <c r="L25" i="3" s="1"/>
  <c r="M25" i="3" s="1"/>
  <c r="B27" i="3"/>
  <c r="C26" i="3"/>
  <c r="F26" i="3"/>
  <c r="K26" i="3"/>
  <c r="I24" i="3"/>
  <c r="J24" i="3"/>
  <c r="L24" i="6"/>
  <c r="I24" i="4"/>
  <c r="J24" i="4"/>
  <c r="G25" i="4"/>
  <c r="H25" i="4"/>
  <c r="E25" i="4"/>
  <c r="N25" i="4" s="1"/>
  <c r="L25" i="4" s="1"/>
  <c r="M25" i="4" s="1"/>
  <c r="J25" i="6"/>
  <c r="H25" i="6"/>
  <c r="L25" i="6" s="1"/>
  <c r="N25" i="6"/>
  <c r="P25" i="6" s="1"/>
  <c r="M26" i="6"/>
  <c r="G26" i="6"/>
  <c r="B27" i="6"/>
  <c r="K28" i="4"/>
  <c r="F28" i="4"/>
  <c r="B29" i="4"/>
  <c r="I25" i="1"/>
  <c r="J25" i="1"/>
  <c r="E26" i="1"/>
  <c r="H26" i="1"/>
  <c r="C27" i="1"/>
  <c r="B28" i="1"/>
  <c r="F27" i="1"/>
  <c r="K27" i="1"/>
  <c r="K27" i="7" l="1"/>
  <c r="L27" i="7"/>
  <c r="G28" i="7"/>
  <c r="M28" i="7"/>
  <c r="B29" i="7"/>
  <c r="F28" i="7"/>
  <c r="Q28" i="7" s="1"/>
  <c r="G26" i="3"/>
  <c r="H26" i="3"/>
  <c r="E26" i="3"/>
  <c r="N26" i="3" s="1"/>
  <c r="L26" i="3" s="1"/>
  <c r="M26" i="3" s="1"/>
  <c r="K25" i="6"/>
  <c r="C27" i="3"/>
  <c r="B28" i="3"/>
  <c r="K27" i="3"/>
  <c r="F27" i="3"/>
  <c r="I25" i="4"/>
  <c r="J25" i="4"/>
  <c r="J25" i="3"/>
  <c r="I25" i="3"/>
  <c r="J26" i="6"/>
  <c r="H26" i="6"/>
  <c r="K26" i="6" s="1"/>
  <c r="G27" i="1"/>
  <c r="C27" i="4"/>
  <c r="C27" i="6"/>
  <c r="F26" i="6"/>
  <c r="Q26" i="6" s="1"/>
  <c r="N26" i="6" s="1"/>
  <c r="P26" i="6" s="1"/>
  <c r="G26" i="4"/>
  <c r="H26" i="4"/>
  <c r="E26" i="4"/>
  <c r="N26" i="4" s="1"/>
  <c r="L26" i="4" s="1"/>
  <c r="M26" i="4" s="1"/>
  <c r="B28" i="6"/>
  <c r="M27" i="6"/>
  <c r="G27" i="6"/>
  <c r="F27" i="6"/>
  <c r="Q27" i="6" s="1"/>
  <c r="B30" i="4"/>
  <c r="K29" i="4"/>
  <c r="F29" i="4"/>
  <c r="C28" i="1"/>
  <c r="B29" i="1"/>
  <c r="K28" i="1"/>
  <c r="F28" i="1"/>
  <c r="H27" i="1"/>
  <c r="E27" i="1"/>
  <c r="J26" i="1"/>
  <c r="I26" i="1"/>
  <c r="M29" i="7" l="1"/>
  <c r="F29" i="7"/>
  <c r="Q29" i="7" s="1"/>
  <c r="B30" i="7"/>
  <c r="G29" i="7"/>
  <c r="L28" i="7"/>
  <c r="K28" i="7"/>
  <c r="N28" i="7"/>
  <c r="P28" i="7" s="1"/>
  <c r="L26" i="6"/>
  <c r="J26" i="4"/>
  <c r="I26" i="4"/>
  <c r="G27" i="3"/>
  <c r="H27" i="3"/>
  <c r="E27" i="3"/>
  <c r="N27" i="3" s="1"/>
  <c r="L27" i="3" s="1"/>
  <c r="M27" i="3" s="1"/>
  <c r="G27" i="4"/>
  <c r="H27" i="4"/>
  <c r="E27" i="4"/>
  <c r="N27" i="4" s="1"/>
  <c r="L27" i="4" s="1"/>
  <c r="M27" i="4" s="1"/>
  <c r="G28" i="1"/>
  <c r="C28" i="4"/>
  <c r="C28" i="6"/>
  <c r="H27" i="6"/>
  <c r="K27" i="6" s="1"/>
  <c r="J27" i="6"/>
  <c r="C28" i="3"/>
  <c r="K28" i="3"/>
  <c r="B29" i="3"/>
  <c r="F28" i="3"/>
  <c r="I26" i="3"/>
  <c r="J26" i="3"/>
  <c r="N27" i="6"/>
  <c r="P27" i="6" s="1"/>
  <c r="B29" i="6"/>
  <c r="M28" i="6"/>
  <c r="G28" i="6"/>
  <c r="B31" i="4"/>
  <c r="K30" i="4"/>
  <c r="F30" i="4"/>
  <c r="J27" i="1"/>
  <c r="I27" i="1"/>
  <c r="C29" i="1"/>
  <c r="B30" i="1"/>
  <c r="F29" i="1"/>
  <c r="K29" i="1"/>
  <c r="H28" i="1"/>
  <c r="E28" i="1"/>
  <c r="L29" i="7" l="1"/>
  <c r="K29" i="7"/>
  <c r="M30" i="7"/>
  <c r="G30" i="7"/>
  <c r="B31" i="7"/>
  <c r="F30" i="7"/>
  <c r="Q30" i="7" s="1"/>
  <c r="N29" i="7"/>
  <c r="P29" i="7" s="1"/>
  <c r="L27" i="6"/>
  <c r="G28" i="4"/>
  <c r="H28" i="4"/>
  <c r="E28" i="4"/>
  <c r="N28" i="4" s="1"/>
  <c r="L28" i="4" s="1"/>
  <c r="M28" i="4" s="1"/>
  <c r="H28" i="6"/>
  <c r="K28" i="6" s="1"/>
  <c r="J28" i="6"/>
  <c r="F28" i="6"/>
  <c r="Q28" i="6" s="1"/>
  <c r="N28" i="6" s="1"/>
  <c r="P28" i="6" s="1"/>
  <c r="B30" i="3"/>
  <c r="C29" i="3"/>
  <c r="K29" i="3"/>
  <c r="F29" i="3"/>
  <c r="J27" i="4"/>
  <c r="I27" i="4"/>
  <c r="G28" i="3"/>
  <c r="E28" i="3"/>
  <c r="N28" i="3" s="1"/>
  <c r="L28" i="3" s="1"/>
  <c r="M28" i="3" s="1"/>
  <c r="H28" i="3"/>
  <c r="J27" i="3"/>
  <c r="I27" i="3"/>
  <c r="G29" i="1"/>
  <c r="C29" i="4"/>
  <c r="C29" i="6"/>
  <c r="G29" i="6"/>
  <c r="B30" i="6"/>
  <c r="M29" i="6"/>
  <c r="F31" i="4"/>
  <c r="B32" i="4"/>
  <c r="K31" i="4"/>
  <c r="J28" i="1"/>
  <c r="I28" i="1"/>
  <c r="B31" i="1"/>
  <c r="C30" i="1"/>
  <c r="K30" i="1"/>
  <c r="F30" i="1"/>
  <c r="H29" i="1"/>
  <c r="E29" i="1"/>
  <c r="G31" i="7" l="1"/>
  <c r="B32" i="7"/>
  <c r="M31" i="7"/>
  <c r="F31" i="7"/>
  <c r="Q31" i="7" s="1"/>
  <c r="L30" i="7"/>
  <c r="K30" i="7"/>
  <c r="N30" i="7"/>
  <c r="P30" i="7" s="1"/>
  <c r="L28" i="6"/>
  <c r="J29" i="6"/>
  <c r="H29" i="6"/>
  <c r="L29" i="6" s="1"/>
  <c r="G29" i="4"/>
  <c r="H29" i="4"/>
  <c r="E29" i="4"/>
  <c r="N29" i="4" s="1"/>
  <c r="L29" i="4" s="1"/>
  <c r="M29" i="4" s="1"/>
  <c r="G30" i="1"/>
  <c r="C30" i="6"/>
  <c r="C30" i="4"/>
  <c r="G29" i="3"/>
  <c r="H29" i="3"/>
  <c r="E29" i="3"/>
  <c r="N29" i="3" s="1"/>
  <c r="L29" i="3" s="1"/>
  <c r="M29" i="3" s="1"/>
  <c r="F29" i="6"/>
  <c r="Q29" i="6" s="1"/>
  <c r="N29" i="6" s="1"/>
  <c r="P29" i="6" s="1"/>
  <c r="F30" i="3"/>
  <c r="K30" i="3"/>
  <c r="B31" i="3"/>
  <c r="C30" i="3"/>
  <c r="I28" i="3"/>
  <c r="J28" i="3"/>
  <c r="I28" i="4"/>
  <c r="J28" i="4"/>
  <c r="M30" i="6"/>
  <c r="G30" i="6"/>
  <c r="B31" i="6"/>
  <c r="K32" i="4"/>
  <c r="F32" i="4"/>
  <c r="B33" i="4"/>
  <c r="I29" i="1"/>
  <c r="J29" i="1"/>
  <c r="E30" i="1"/>
  <c r="H30" i="1"/>
  <c r="C31" i="1"/>
  <c r="B32" i="1"/>
  <c r="K31" i="1"/>
  <c r="F31" i="1"/>
  <c r="B33" i="7" l="1"/>
  <c r="G32" i="7"/>
  <c r="M32" i="7"/>
  <c r="F32" i="7"/>
  <c r="Q32" i="7" s="1"/>
  <c r="N31" i="7"/>
  <c r="P31" i="7" s="1"/>
  <c r="L31" i="7"/>
  <c r="K31" i="7"/>
  <c r="K29" i="6"/>
  <c r="J30" i="6"/>
  <c r="H30" i="6"/>
  <c r="K30" i="6" s="1"/>
  <c r="F30" i="6"/>
  <c r="Q30" i="6" s="1"/>
  <c r="N30" i="6" s="1"/>
  <c r="P30" i="6" s="1"/>
  <c r="K31" i="3"/>
  <c r="C31" i="3"/>
  <c r="F31" i="3"/>
  <c r="B32" i="3"/>
  <c r="G31" i="1"/>
  <c r="C31" i="6"/>
  <c r="C31" i="4"/>
  <c r="I29" i="3"/>
  <c r="J29" i="3"/>
  <c r="G30" i="4"/>
  <c r="H30" i="4"/>
  <c r="E30" i="4"/>
  <c r="N30" i="4" s="1"/>
  <c r="L30" i="4" s="1"/>
  <c r="M30" i="4" s="1"/>
  <c r="E30" i="3"/>
  <c r="N30" i="3" s="1"/>
  <c r="L30" i="3" s="1"/>
  <c r="M30" i="3" s="1"/>
  <c r="G30" i="3"/>
  <c r="H30" i="3"/>
  <c r="I29" i="4"/>
  <c r="J29" i="4"/>
  <c r="G31" i="6"/>
  <c r="B32" i="6"/>
  <c r="M31" i="6"/>
  <c r="F31" i="6"/>
  <c r="Q31" i="6" s="1"/>
  <c r="B34" i="4"/>
  <c r="F33" i="4"/>
  <c r="K33" i="4"/>
  <c r="C32" i="1"/>
  <c r="B33" i="1"/>
  <c r="K32" i="1"/>
  <c r="F32" i="1"/>
  <c r="H31" i="1"/>
  <c r="E31" i="1"/>
  <c r="J30" i="1"/>
  <c r="I30" i="1"/>
  <c r="L32" i="7" l="1"/>
  <c r="K32" i="7"/>
  <c r="N32" i="7"/>
  <c r="P32" i="7" s="1"/>
  <c r="M33" i="7"/>
  <c r="G33" i="7"/>
  <c r="B34" i="7"/>
  <c r="F33" i="7"/>
  <c r="Q33" i="7" s="1"/>
  <c r="G31" i="4"/>
  <c r="E31" i="4"/>
  <c r="N31" i="4" s="1"/>
  <c r="L31" i="4" s="1"/>
  <c r="M31" i="4" s="1"/>
  <c r="H31" i="4"/>
  <c r="J31" i="6"/>
  <c r="H31" i="6"/>
  <c r="K31" i="6" s="1"/>
  <c r="L30" i="6"/>
  <c r="J30" i="3"/>
  <c r="I30" i="3"/>
  <c r="K32" i="3"/>
  <c r="C32" i="3"/>
  <c r="F32" i="3"/>
  <c r="B33" i="3"/>
  <c r="G32" i="1"/>
  <c r="C32" i="6"/>
  <c r="C32" i="4"/>
  <c r="G31" i="3"/>
  <c r="E31" i="3"/>
  <c r="N31" i="3" s="1"/>
  <c r="H31" i="3"/>
  <c r="L31" i="3"/>
  <c r="M31" i="3" s="1"/>
  <c r="J30" i="4"/>
  <c r="I30" i="4"/>
  <c r="N31" i="6"/>
  <c r="P31" i="6" s="1"/>
  <c r="G32" i="6"/>
  <c r="M32" i="6"/>
  <c r="B33" i="6"/>
  <c r="F32" i="6"/>
  <c r="Q32" i="6" s="1"/>
  <c r="B35" i="4"/>
  <c r="K34" i="4"/>
  <c r="F34" i="4"/>
  <c r="C33" i="1"/>
  <c r="B34" i="1"/>
  <c r="F33" i="1"/>
  <c r="K33" i="1"/>
  <c r="I31" i="1"/>
  <c r="J31" i="1"/>
  <c r="H32" i="1"/>
  <c r="E32" i="1"/>
  <c r="N32" i="1" s="1"/>
  <c r="L32" i="1" s="1"/>
  <c r="M32" i="1" s="1"/>
  <c r="N19" i="1"/>
  <c r="L19" i="1" s="1"/>
  <c r="M19" i="1" s="1"/>
  <c r="N23" i="1"/>
  <c r="L23" i="1" s="1"/>
  <c r="M23" i="1" s="1"/>
  <c r="N21" i="1"/>
  <c r="L21" i="1" s="1"/>
  <c r="M21" i="1" s="1"/>
  <c r="N28" i="1"/>
  <c r="L28" i="1" s="1"/>
  <c r="M28" i="1" s="1"/>
  <c r="N29" i="1"/>
  <c r="L29" i="1" s="1"/>
  <c r="M29" i="1" s="1"/>
  <c r="N24" i="1"/>
  <c r="L24" i="1" s="1"/>
  <c r="M24" i="1" s="1"/>
  <c r="L31" i="6" l="1"/>
  <c r="N33" i="7"/>
  <c r="P33" i="7" s="1"/>
  <c r="M34" i="7"/>
  <c r="G34" i="7"/>
  <c r="B35" i="7"/>
  <c r="F34" i="7"/>
  <c r="Q34" i="7" s="1"/>
  <c r="L33" i="7"/>
  <c r="K33" i="7"/>
  <c r="E32" i="3"/>
  <c r="N32" i="3" s="1"/>
  <c r="L32" i="3" s="1"/>
  <c r="M32" i="3" s="1"/>
  <c r="H32" i="3"/>
  <c r="G32" i="3"/>
  <c r="G33" i="1"/>
  <c r="C33" i="6"/>
  <c r="C33" i="4"/>
  <c r="I31" i="3"/>
  <c r="J31" i="3"/>
  <c r="G32" i="4"/>
  <c r="E32" i="4"/>
  <c r="N32" i="4" s="1"/>
  <c r="L32" i="4" s="1"/>
  <c r="M32" i="4" s="1"/>
  <c r="H32" i="4"/>
  <c r="H32" i="6"/>
  <c r="L32" i="6" s="1"/>
  <c r="J32" i="6"/>
  <c r="K33" i="3"/>
  <c r="C33" i="3"/>
  <c r="F33" i="3"/>
  <c r="B34" i="3"/>
  <c r="J31" i="4"/>
  <c r="I31" i="4"/>
  <c r="N32" i="6"/>
  <c r="P32" i="6" s="1"/>
  <c r="B34" i="6"/>
  <c r="G33" i="6"/>
  <c r="M33" i="6"/>
  <c r="K35" i="4"/>
  <c r="F35" i="4"/>
  <c r="B36" i="4"/>
  <c r="I32" i="1"/>
  <c r="J32" i="1"/>
  <c r="C34" i="1"/>
  <c r="B35" i="1"/>
  <c r="F34" i="1"/>
  <c r="K34" i="1"/>
  <c r="H33" i="1"/>
  <c r="E33" i="1"/>
  <c r="N33" i="1" s="1"/>
  <c r="L33" i="1" s="1"/>
  <c r="M33" i="1" s="1"/>
  <c r="N26" i="1"/>
  <c r="L26" i="1" s="1"/>
  <c r="M26" i="1" s="1"/>
  <c r="N27" i="1"/>
  <c r="L27" i="1" s="1"/>
  <c r="M27" i="1" s="1"/>
  <c r="N18" i="1"/>
  <c r="N22" i="1"/>
  <c r="L22" i="1" s="1"/>
  <c r="M22" i="1" s="1"/>
  <c r="N20" i="1"/>
  <c r="L20" i="1" s="1"/>
  <c r="M20" i="1" s="1"/>
  <c r="N25" i="1"/>
  <c r="L25" i="1" s="1"/>
  <c r="M25" i="1" s="1"/>
  <c r="N30" i="1"/>
  <c r="L30" i="1" s="1"/>
  <c r="M30" i="1" s="1"/>
  <c r="N31" i="1"/>
  <c r="L31" i="1" s="1"/>
  <c r="M31" i="1" s="1"/>
  <c r="G35" i="7" l="1"/>
  <c r="B36" i="7"/>
  <c r="M35" i="7"/>
  <c r="F35" i="7"/>
  <c r="Q35" i="7" s="1"/>
  <c r="N34" i="7"/>
  <c r="P34" i="7" s="1"/>
  <c r="K34" i="7"/>
  <c r="L34" i="7"/>
  <c r="K32" i="6"/>
  <c r="I32" i="4"/>
  <c r="J32" i="4"/>
  <c r="G34" i="1"/>
  <c r="C34" i="6"/>
  <c r="C34" i="4"/>
  <c r="C34" i="3"/>
  <c r="F34" i="3"/>
  <c r="K34" i="3"/>
  <c r="B35" i="3"/>
  <c r="G33" i="4"/>
  <c r="E33" i="4"/>
  <c r="N33" i="4" s="1"/>
  <c r="L33" i="4" s="1"/>
  <c r="M33" i="4" s="1"/>
  <c r="H33" i="4"/>
  <c r="G33" i="3"/>
  <c r="E33" i="3"/>
  <c r="N33" i="3" s="1"/>
  <c r="L33" i="3" s="1"/>
  <c r="M33" i="3" s="1"/>
  <c r="H33" i="3"/>
  <c r="J33" i="6"/>
  <c r="H33" i="6"/>
  <c r="L33" i="6" s="1"/>
  <c r="F33" i="6"/>
  <c r="Q33" i="6" s="1"/>
  <c r="J32" i="3"/>
  <c r="I32" i="3"/>
  <c r="N33" i="6"/>
  <c r="P33" i="6" s="1"/>
  <c r="G34" i="6"/>
  <c r="F34" i="6"/>
  <c r="Q34" i="6" s="1"/>
  <c r="B35" i="6"/>
  <c r="M34" i="6"/>
  <c r="K36" i="4"/>
  <c r="F36" i="4"/>
  <c r="B37" i="4"/>
  <c r="J33" i="1"/>
  <c r="I33" i="1"/>
  <c r="C35" i="1"/>
  <c r="B36" i="1"/>
  <c r="F35" i="1"/>
  <c r="K35" i="1"/>
  <c r="H34" i="1"/>
  <c r="E34" i="1"/>
  <c r="N34" i="1" s="1"/>
  <c r="L34" i="1" s="1"/>
  <c r="M34" i="1" s="1"/>
  <c r="L18" i="1"/>
  <c r="M18" i="1" s="1"/>
  <c r="G36" i="7" l="1"/>
  <c r="B37" i="7"/>
  <c r="M36" i="7"/>
  <c r="F36" i="7"/>
  <c r="Q36" i="7" s="1"/>
  <c r="N35" i="7"/>
  <c r="P35" i="7" s="1"/>
  <c r="L35" i="7"/>
  <c r="K35" i="7"/>
  <c r="I33" i="3"/>
  <c r="J33" i="3"/>
  <c r="I33" i="4"/>
  <c r="J33" i="4"/>
  <c r="K33" i="6"/>
  <c r="C35" i="3"/>
  <c r="B36" i="3"/>
  <c r="K35" i="3"/>
  <c r="F35" i="3"/>
  <c r="G35" i="1"/>
  <c r="C35" i="6"/>
  <c r="F35" i="6" s="1"/>
  <c r="Q35" i="6" s="1"/>
  <c r="C35" i="4"/>
  <c r="G34" i="3"/>
  <c r="H34" i="3"/>
  <c r="E34" i="3"/>
  <c r="N34" i="3" s="1"/>
  <c r="L34" i="3" s="1"/>
  <c r="M34" i="3" s="1"/>
  <c r="G34" i="4"/>
  <c r="H34" i="4"/>
  <c r="E34" i="4"/>
  <c r="N34" i="4" s="1"/>
  <c r="L34" i="4" s="1"/>
  <c r="M34" i="4" s="1"/>
  <c r="J34" i="6"/>
  <c r="H34" i="6"/>
  <c r="L34" i="6" s="1"/>
  <c r="N34" i="6"/>
  <c r="P34" i="6" s="1"/>
  <c r="M35" i="6"/>
  <c r="B36" i="6"/>
  <c r="G35" i="6"/>
  <c r="K37" i="4"/>
  <c r="B38" i="4"/>
  <c r="F37" i="4"/>
  <c r="I34" i="1"/>
  <c r="J34" i="1"/>
  <c r="C36" i="1"/>
  <c r="B37" i="1"/>
  <c r="F36" i="1"/>
  <c r="K36" i="1"/>
  <c r="H35" i="1"/>
  <c r="E35" i="1"/>
  <c r="N35" i="1" s="1"/>
  <c r="L35" i="1" s="1"/>
  <c r="M35" i="1" s="1"/>
  <c r="F37" i="7" l="1"/>
  <c r="Q37" i="7" s="1"/>
  <c r="B38" i="7"/>
  <c r="G37" i="7"/>
  <c r="M37" i="7"/>
  <c r="N37" i="7" s="1"/>
  <c r="P37" i="7" s="1"/>
  <c r="N36" i="7"/>
  <c r="P36" i="7" s="1"/>
  <c r="K36" i="7"/>
  <c r="L36" i="7"/>
  <c r="I34" i="3"/>
  <c r="J34" i="3"/>
  <c r="K34" i="6"/>
  <c r="G36" i="1"/>
  <c r="C36" i="4"/>
  <c r="C36" i="6"/>
  <c r="C36" i="3"/>
  <c r="B37" i="3"/>
  <c r="F36" i="3"/>
  <c r="K36" i="3"/>
  <c r="J34" i="4"/>
  <c r="I34" i="4"/>
  <c r="G35" i="3"/>
  <c r="E35" i="3"/>
  <c r="N35" i="3" s="1"/>
  <c r="L35" i="3" s="1"/>
  <c r="M35" i="3" s="1"/>
  <c r="H35" i="3"/>
  <c r="G35" i="4"/>
  <c r="E35" i="4"/>
  <c r="N35" i="4" s="1"/>
  <c r="L35" i="4" s="1"/>
  <c r="M35" i="4" s="1"/>
  <c r="H35" i="4"/>
  <c r="J35" i="6"/>
  <c r="H35" i="6"/>
  <c r="K35" i="6" s="1"/>
  <c r="N35" i="6"/>
  <c r="P35" i="6" s="1"/>
  <c r="B37" i="6"/>
  <c r="G36" i="6"/>
  <c r="M36" i="6"/>
  <c r="F36" i="6"/>
  <c r="Q36" i="6" s="1"/>
  <c r="B39" i="4"/>
  <c r="K38" i="4"/>
  <c r="F38" i="4"/>
  <c r="I35" i="1"/>
  <c r="J35" i="1"/>
  <c r="C37" i="1"/>
  <c r="B38" i="1"/>
  <c r="F37" i="1"/>
  <c r="K37" i="1"/>
  <c r="E36" i="1"/>
  <c r="N36" i="1" s="1"/>
  <c r="L36" i="1" s="1"/>
  <c r="M36" i="1" s="1"/>
  <c r="H36" i="1"/>
  <c r="L37" i="7" l="1"/>
  <c r="K37" i="7"/>
  <c r="B39" i="7"/>
  <c r="G38" i="7"/>
  <c r="M38" i="7"/>
  <c r="F38" i="7"/>
  <c r="Q38" i="7" s="1"/>
  <c r="L35" i="6"/>
  <c r="G37" i="1"/>
  <c r="C37" i="4"/>
  <c r="C37" i="6"/>
  <c r="C37" i="3"/>
  <c r="B38" i="3"/>
  <c r="K37" i="3"/>
  <c r="F37" i="3"/>
  <c r="E36" i="3"/>
  <c r="N36" i="3" s="1"/>
  <c r="L36" i="3" s="1"/>
  <c r="M36" i="3" s="1"/>
  <c r="G36" i="3"/>
  <c r="H36" i="3"/>
  <c r="J35" i="4"/>
  <c r="I35" i="4"/>
  <c r="J36" i="6"/>
  <c r="H36" i="6"/>
  <c r="K36" i="6" s="1"/>
  <c r="G36" i="4"/>
  <c r="H36" i="4"/>
  <c r="E36" i="4"/>
  <c r="N36" i="4" s="1"/>
  <c r="L36" i="4" s="1"/>
  <c r="M36" i="4" s="1"/>
  <c r="I35" i="3"/>
  <c r="J35" i="3"/>
  <c r="N36" i="6"/>
  <c r="P36" i="6" s="1"/>
  <c r="G37" i="6"/>
  <c r="B38" i="6"/>
  <c r="M37" i="6"/>
  <c r="F37" i="6"/>
  <c r="Q37" i="6" s="1"/>
  <c r="F39" i="4"/>
  <c r="K39" i="4"/>
  <c r="B40" i="4"/>
  <c r="J36" i="1"/>
  <c r="I36" i="1"/>
  <c r="C38" i="1"/>
  <c r="B39" i="1"/>
  <c r="F38" i="1"/>
  <c r="K38" i="1"/>
  <c r="H37" i="1"/>
  <c r="E37" i="1"/>
  <c r="N37" i="1" s="1"/>
  <c r="L37" i="1" s="1"/>
  <c r="M37" i="1" s="1"/>
  <c r="K38" i="7" l="1"/>
  <c r="L38" i="7"/>
  <c r="N38" i="7"/>
  <c r="P38" i="7" s="1"/>
  <c r="M39" i="7"/>
  <c r="G39" i="7"/>
  <c r="B40" i="7"/>
  <c r="F39" i="7"/>
  <c r="Q39" i="7" s="1"/>
  <c r="J36" i="3"/>
  <c r="I36" i="3"/>
  <c r="G38" i="1"/>
  <c r="C38" i="4"/>
  <c r="C38" i="6"/>
  <c r="H37" i="6"/>
  <c r="K37" i="6" s="1"/>
  <c r="J37" i="6"/>
  <c r="J36" i="4"/>
  <c r="I36" i="4"/>
  <c r="C38" i="3"/>
  <c r="B39" i="3"/>
  <c r="F38" i="3"/>
  <c r="K38" i="3"/>
  <c r="E37" i="3"/>
  <c r="N37" i="3" s="1"/>
  <c r="L37" i="3" s="1"/>
  <c r="M37" i="3" s="1"/>
  <c r="G37" i="3"/>
  <c r="H37" i="3"/>
  <c r="L36" i="6"/>
  <c r="G37" i="4"/>
  <c r="H37" i="4"/>
  <c r="E37" i="4"/>
  <c r="N37" i="4" s="1"/>
  <c r="L37" i="4" s="1"/>
  <c r="M37" i="4" s="1"/>
  <c r="N37" i="6"/>
  <c r="P37" i="6" s="1"/>
  <c r="B39" i="6"/>
  <c r="F38" i="6"/>
  <c r="Q38" i="6" s="1"/>
  <c r="M38" i="6"/>
  <c r="G38" i="6"/>
  <c r="F40" i="4"/>
  <c r="B41" i="4"/>
  <c r="K40" i="4"/>
  <c r="C39" i="1"/>
  <c r="B40" i="1"/>
  <c r="K39" i="1"/>
  <c r="F39" i="1"/>
  <c r="J37" i="1"/>
  <c r="I37" i="1"/>
  <c r="H38" i="1"/>
  <c r="E38" i="1"/>
  <c r="N38" i="1" s="1"/>
  <c r="L38" i="1" s="1"/>
  <c r="M38" i="1" s="1"/>
  <c r="N39" i="7" l="1"/>
  <c r="P39" i="7" s="1"/>
  <c r="G40" i="7"/>
  <c r="B41" i="7"/>
  <c r="M40" i="7"/>
  <c r="F40" i="7"/>
  <c r="Q40" i="7" s="1"/>
  <c r="L39" i="7"/>
  <c r="K39" i="7"/>
  <c r="L37" i="6"/>
  <c r="G38" i="4"/>
  <c r="E38" i="4"/>
  <c r="N38" i="4" s="1"/>
  <c r="L38" i="4" s="1"/>
  <c r="M38" i="4" s="1"/>
  <c r="H38" i="4"/>
  <c r="C39" i="3"/>
  <c r="K39" i="3"/>
  <c r="F39" i="3"/>
  <c r="B40" i="3"/>
  <c r="H38" i="3"/>
  <c r="G38" i="3"/>
  <c r="E38" i="3"/>
  <c r="N38" i="3" s="1"/>
  <c r="L38" i="3" s="1"/>
  <c r="M38" i="3" s="1"/>
  <c r="J37" i="4"/>
  <c r="I37" i="4"/>
  <c r="G39" i="1"/>
  <c r="C39" i="4"/>
  <c r="C39" i="6"/>
  <c r="J37" i="3"/>
  <c r="I37" i="3"/>
  <c r="J38" i="6"/>
  <c r="H38" i="6"/>
  <c r="L38" i="6" s="1"/>
  <c r="N38" i="6"/>
  <c r="P38" i="6" s="1"/>
  <c r="B40" i="6"/>
  <c r="M39" i="6"/>
  <c r="G39" i="6"/>
  <c r="F39" i="6"/>
  <c r="Q39" i="6" s="1"/>
  <c r="F41" i="4"/>
  <c r="B42" i="4"/>
  <c r="K41" i="4"/>
  <c r="J38" i="1"/>
  <c r="I38" i="1"/>
  <c r="C40" i="1"/>
  <c r="B41" i="1"/>
  <c r="K40" i="1"/>
  <c r="F40" i="1"/>
  <c r="H39" i="1"/>
  <c r="E39" i="1"/>
  <c r="N39" i="1" s="1"/>
  <c r="L39" i="1" s="1"/>
  <c r="M39" i="1" s="1"/>
  <c r="N40" i="7" l="1"/>
  <c r="P40" i="7" s="1"/>
  <c r="G41" i="7"/>
  <c r="B42" i="7"/>
  <c r="M41" i="7"/>
  <c r="F41" i="7"/>
  <c r="Q41" i="7" s="1"/>
  <c r="K40" i="7"/>
  <c r="L40" i="7"/>
  <c r="K38" i="6"/>
  <c r="C40" i="3"/>
  <c r="F40" i="3"/>
  <c r="B41" i="3"/>
  <c r="K40" i="3"/>
  <c r="H39" i="6"/>
  <c r="L39" i="6" s="1"/>
  <c r="J39" i="6"/>
  <c r="G39" i="3"/>
  <c r="E39" i="3"/>
  <c r="N39" i="3" s="1"/>
  <c r="L39" i="3" s="1"/>
  <c r="M39" i="3" s="1"/>
  <c r="H39" i="3"/>
  <c r="G40" i="1"/>
  <c r="C40" i="6"/>
  <c r="C40" i="4"/>
  <c r="I38" i="3"/>
  <c r="J38" i="3"/>
  <c r="G39" i="4"/>
  <c r="H39" i="4"/>
  <c r="E39" i="4"/>
  <c r="N39" i="4" s="1"/>
  <c r="L39" i="4" s="1"/>
  <c r="M39" i="4" s="1"/>
  <c r="I38" i="4"/>
  <c r="J38" i="4"/>
  <c r="N39" i="6"/>
  <c r="P39" i="6" s="1"/>
  <c r="M40" i="6"/>
  <c r="G40" i="6"/>
  <c r="B41" i="6"/>
  <c r="F42" i="4"/>
  <c r="K42" i="4"/>
  <c r="B43" i="4"/>
  <c r="J39" i="1"/>
  <c r="I39" i="1"/>
  <c r="C41" i="1"/>
  <c r="B42" i="1"/>
  <c r="K41" i="1"/>
  <c r="F41" i="1"/>
  <c r="H40" i="1"/>
  <c r="E40" i="1"/>
  <c r="N40" i="1" s="1"/>
  <c r="L40" i="1" s="1"/>
  <c r="M40" i="1" s="1"/>
  <c r="N41" i="7" l="1"/>
  <c r="P41" i="7" s="1"/>
  <c r="B43" i="7"/>
  <c r="F42" i="7"/>
  <c r="Q42" i="7" s="1"/>
  <c r="M42" i="7"/>
  <c r="N42" i="7" s="1"/>
  <c r="P42" i="7" s="1"/>
  <c r="G42" i="7"/>
  <c r="L41" i="7"/>
  <c r="K41" i="7"/>
  <c r="K39" i="6"/>
  <c r="C41" i="3"/>
  <c r="B42" i="3"/>
  <c r="F41" i="3"/>
  <c r="K41" i="3"/>
  <c r="G40" i="4"/>
  <c r="H40" i="4"/>
  <c r="E40" i="4"/>
  <c r="N40" i="4" s="1"/>
  <c r="L40" i="4" s="1"/>
  <c r="M40" i="4" s="1"/>
  <c r="H40" i="6"/>
  <c r="K40" i="6" s="1"/>
  <c r="J40" i="6"/>
  <c r="H40" i="3"/>
  <c r="G40" i="3"/>
  <c r="E40" i="3"/>
  <c r="N40" i="3" s="1"/>
  <c r="L40" i="3" s="1"/>
  <c r="M40" i="3" s="1"/>
  <c r="G41" i="1"/>
  <c r="C41" i="6"/>
  <c r="F41" i="6" s="1"/>
  <c r="Q41" i="6" s="1"/>
  <c r="C41" i="4"/>
  <c r="I39" i="3"/>
  <c r="J39" i="3"/>
  <c r="F40" i="6"/>
  <c r="Q40" i="6" s="1"/>
  <c r="N40" i="6" s="1"/>
  <c r="P40" i="6" s="1"/>
  <c r="J39" i="4"/>
  <c r="I39" i="4"/>
  <c r="B42" i="6"/>
  <c r="M41" i="6"/>
  <c r="G41" i="6"/>
  <c r="B44" i="4"/>
  <c r="K43" i="4"/>
  <c r="F43" i="4"/>
  <c r="I40" i="1"/>
  <c r="J40" i="1"/>
  <c r="C42" i="1"/>
  <c r="B43" i="1"/>
  <c r="F42" i="1"/>
  <c r="K42" i="1"/>
  <c r="E41" i="1"/>
  <c r="N41" i="1" s="1"/>
  <c r="L41" i="1" s="1"/>
  <c r="M41" i="1" s="1"/>
  <c r="H41" i="1"/>
  <c r="L42" i="7" l="1"/>
  <c r="K42" i="7"/>
  <c r="M43" i="7"/>
  <c r="B44" i="7"/>
  <c r="G43" i="7"/>
  <c r="F43" i="7"/>
  <c r="Q43" i="7" s="1"/>
  <c r="I40" i="3"/>
  <c r="J40" i="3"/>
  <c r="G42" i="1"/>
  <c r="C42" i="6"/>
  <c r="C42" i="4"/>
  <c r="L40" i="6"/>
  <c r="G41" i="4"/>
  <c r="H41" i="4"/>
  <c r="E41" i="4"/>
  <c r="N41" i="4" s="1"/>
  <c r="L41" i="4" s="1"/>
  <c r="M41" i="4" s="1"/>
  <c r="I40" i="4"/>
  <c r="J40" i="4"/>
  <c r="J41" i="6"/>
  <c r="H41" i="6"/>
  <c r="L41" i="6" s="1"/>
  <c r="C42" i="3"/>
  <c r="B43" i="3"/>
  <c r="F42" i="3"/>
  <c r="K42" i="3"/>
  <c r="G41" i="3"/>
  <c r="E41" i="3"/>
  <c r="N41" i="3" s="1"/>
  <c r="L41" i="3" s="1"/>
  <c r="M41" i="3" s="1"/>
  <c r="H41" i="3"/>
  <c r="N41" i="6"/>
  <c r="P41" i="6" s="1"/>
  <c r="G42" i="6"/>
  <c r="M42" i="6"/>
  <c r="B43" i="6"/>
  <c r="F42" i="6"/>
  <c r="Q42" i="6" s="1"/>
  <c r="F44" i="4"/>
  <c r="B45" i="4"/>
  <c r="K44" i="4"/>
  <c r="I41" i="1"/>
  <c r="J41" i="1"/>
  <c r="C43" i="1"/>
  <c r="B44" i="1"/>
  <c r="K43" i="1"/>
  <c r="F43" i="1"/>
  <c r="E42" i="1"/>
  <c r="N42" i="1" s="1"/>
  <c r="L42" i="1" s="1"/>
  <c r="M42" i="1" s="1"/>
  <c r="H42" i="1"/>
  <c r="K43" i="7" l="1"/>
  <c r="L43" i="7"/>
  <c r="B45" i="7"/>
  <c r="M44" i="7"/>
  <c r="G44" i="7"/>
  <c r="F44" i="7"/>
  <c r="Q44" i="7" s="1"/>
  <c r="N43" i="7"/>
  <c r="P43" i="7" s="1"/>
  <c r="K41" i="6"/>
  <c r="J41" i="3"/>
  <c r="I41" i="3"/>
  <c r="J41" i="4"/>
  <c r="I41" i="4"/>
  <c r="G43" i="1"/>
  <c r="C43" i="6"/>
  <c r="F43" i="6" s="1"/>
  <c r="Q43" i="6" s="1"/>
  <c r="C43" i="4"/>
  <c r="G42" i="4"/>
  <c r="E42" i="4"/>
  <c r="N42" i="4" s="1"/>
  <c r="L42" i="4" s="1"/>
  <c r="M42" i="4" s="1"/>
  <c r="H42" i="4"/>
  <c r="H42" i="6"/>
  <c r="L42" i="6" s="1"/>
  <c r="J42" i="6"/>
  <c r="G42" i="3"/>
  <c r="H42" i="3"/>
  <c r="E42" i="3"/>
  <c r="N42" i="3" s="1"/>
  <c r="L42" i="3" s="1"/>
  <c r="M42" i="3" s="1"/>
  <c r="C43" i="3"/>
  <c r="F43" i="3"/>
  <c r="K43" i="3"/>
  <c r="B44" i="3"/>
  <c r="N42" i="6"/>
  <c r="P42" i="6" s="1"/>
  <c r="K42" i="6"/>
  <c r="B44" i="6"/>
  <c r="M43" i="6"/>
  <c r="G43" i="6"/>
  <c r="B46" i="4"/>
  <c r="K45" i="4"/>
  <c r="F45" i="4"/>
  <c r="I42" i="1"/>
  <c r="J42" i="1"/>
  <c r="C44" i="1"/>
  <c r="B45" i="1"/>
  <c r="K44" i="1"/>
  <c r="F44" i="1"/>
  <c r="H43" i="1"/>
  <c r="E43" i="1"/>
  <c r="N43" i="1" s="1"/>
  <c r="L43" i="1" s="1"/>
  <c r="M43" i="1" s="1"/>
  <c r="N44" i="7" l="1"/>
  <c r="P44" i="7" s="1"/>
  <c r="K44" i="7"/>
  <c r="L44" i="7"/>
  <c r="B46" i="7"/>
  <c r="G45" i="7"/>
  <c r="M45" i="7"/>
  <c r="F45" i="7"/>
  <c r="Q45" i="7" s="1"/>
  <c r="C44" i="3"/>
  <c r="B45" i="3"/>
  <c r="K44" i="3"/>
  <c r="F44" i="3"/>
  <c r="J42" i="4"/>
  <c r="I42" i="4"/>
  <c r="G43" i="4"/>
  <c r="E43" i="4"/>
  <c r="N43" i="4" s="1"/>
  <c r="L43" i="4" s="1"/>
  <c r="M43" i="4" s="1"/>
  <c r="H43" i="4"/>
  <c r="G44" i="1"/>
  <c r="C44" i="6"/>
  <c r="C44" i="4"/>
  <c r="H43" i="3"/>
  <c r="E43" i="3"/>
  <c r="N43" i="3" s="1"/>
  <c r="L43" i="3" s="1"/>
  <c r="M43" i="3" s="1"/>
  <c r="G43" i="3"/>
  <c r="J43" i="6"/>
  <c r="H43" i="6"/>
  <c r="L43" i="6" s="1"/>
  <c r="J42" i="3"/>
  <c r="I42" i="3"/>
  <c r="N43" i="6"/>
  <c r="P43" i="6" s="1"/>
  <c r="B45" i="6"/>
  <c r="M44" i="6"/>
  <c r="G44" i="6"/>
  <c r="F44" i="6"/>
  <c r="Q44" i="6" s="1"/>
  <c r="B47" i="4"/>
  <c r="K46" i="4"/>
  <c r="F46" i="4"/>
  <c r="J43" i="1"/>
  <c r="I43" i="1"/>
  <c r="C45" i="1"/>
  <c r="B46" i="1"/>
  <c r="K45" i="1"/>
  <c r="F45" i="1"/>
  <c r="H44" i="1"/>
  <c r="E44" i="1"/>
  <c r="N44" i="1" s="1"/>
  <c r="L44" i="1" s="1"/>
  <c r="M44" i="1" s="1"/>
  <c r="K45" i="7" l="1"/>
  <c r="L45" i="7"/>
  <c r="M46" i="7"/>
  <c r="B47" i="7"/>
  <c r="G46" i="7"/>
  <c r="F46" i="7"/>
  <c r="Q46" i="7" s="1"/>
  <c r="N45" i="7"/>
  <c r="P45" i="7" s="1"/>
  <c r="J43" i="4"/>
  <c r="I43" i="4"/>
  <c r="J43" i="3"/>
  <c r="I43" i="3"/>
  <c r="G45" i="1"/>
  <c r="C45" i="6"/>
  <c r="C45" i="4"/>
  <c r="K43" i="6"/>
  <c r="G44" i="4"/>
  <c r="H44" i="4"/>
  <c r="E44" i="4"/>
  <c r="N44" i="4" s="1"/>
  <c r="L44" i="4" s="1"/>
  <c r="M44" i="4" s="1"/>
  <c r="C45" i="3"/>
  <c r="B46" i="3"/>
  <c r="F45" i="3"/>
  <c r="K45" i="3"/>
  <c r="H44" i="6"/>
  <c r="L44" i="6" s="1"/>
  <c r="J44" i="6"/>
  <c r="E44" i="3"/>
  <c r="N44" i="3" s="1"/>
  <c r="L44" i="3" s="1"/>
  <c r="M44" i="3" s="1"/>
  <c r="G44" i="3"/>
  <c r="H44" i="3"/>
  <c r="N44" i="6"/>
  <c r="P44" i="6" s="1"/>
  <c r="G45" i="6"/>
  <c r="M45" i="6"/>
  <c r="B46" i="6"/>
  <c r="F45" i="6"/>
  <c r="Q45" i="6" s="1"/>
  <c r="F47" i="4"/>
  <c r="B48" i="4"/>
  <c r="K47" i="4"/>
  <c r="I44" i="1"/>
  <c r="J44" i="1"/>
  <c r="C46" i="1"/>
  <c r="B47" i="1"/>
  <c r="F46" i="1"/>
  <c r="K46" i="1"/>
  <c r="H45" i="1"/>
  <c r="E45" i="1"/>
  <c r="N45" i="1" s="1"/>
  <c r="L45" i="1" s="1"/>
  <c r="M45" i="1" s="1"/>
  <c r="K46" i="7" l="1"/>
  <c r="L46" i="7"/>
  <c r="B48" i="7"/>
  <c r="F47" i="7"/>
  <c r="Q47" i="7" s="1"/>
  <c r="M47" i="7"/>
  <c r="N47" i="7" s="1"/>
  <c r="P47" i="7" s="1"/>
  <c r="G47" i="7"/>
  <c r="N46" i="7"/>
  <c r="P46" i="7" s="1"/>
  <c r="I44" i="3"/>
  <c r="J44" i="3"/>
  <c r="J44" i="4"/>
  <c r="I44" i="4"/>
  <c r="G45" i="4"/>
  <c r="H45" i="4"/>
  <c r="E45" i="4"/>
  <c r="N45" i="4" s="1"/>
  <c r="L45" i="4" s="1"/>
  <c r="M45" i="4" s="1"/>
  <c r="H45" i="6"/>
  <c r="K45" i="6" s="1"/>
  <c r="J45" i="6"/>
  <c r="G46" i="1"/>
  <c r="C46" i="4"/>
  <c r="C46" i="6"/>
  <c r="F46" i="6" s="1"/>
  <c r="Q46" i="6" s="1"/>
  <c r="K44" i="6"/>
  <c r="C46" i="3"/>
  <c r="K46" i="3"/>
  <c r="F46" i="3"/>
  <c r="B47" i="3"/>
  <c r="E45" i="3"/>
  <c r="N45" i="3" s="1"/>
  <c r="L45" i="3" s="1"/>
  <c r="M45" i="3" s="1"/>
  <c r="G45" i="3"/>
  <c r="H45" i="3"/>
  <c r="N45" i="6"/>
  <c r="P45" i="6" s="1"/>
  <c r="M46" i="6"/>
  <c r="G46" i="6"/>
  <c r="B47" i="6"/>
  <c r="K48" i="4"/>
  <c r="F48" i="4"/>
  <c r="B49" i="4"/>
  <c r="J45" i="1"/>
  <c r="I45" i="1"/>
  <c r="C47" i="1"/>
  <c r="B48" i="1"/>
  <c r="K47" i="1"/>
  <c r="F47" i="1"/>
  <c r="E46" i="1"/>
  <c r="N46" i="1" s="1"/>
  <c r="L46" i="1" s="1"/>
  <c r="M46" i="1" s="1"/>
  <c r="H46" i="1"/>
  <c r="L47" i="7" l="1"/>
  <c r="K47" i="7"/>
  <c r="B49" i="7"/>
  <c r="G48" i="7"/>
  <c r="M48" i="7"/>
  <c r="F48" i="7"/>
  <c r="Q48" i="7" s="1"/>
  <c r="L45" i="6"/>
  <c r="J45" i="3"/>
  <c r="I45" i="3"/>
  <c r="G47" i="1"/>
  <c r="C47" i="4"/>
  <c r="C47" i="6"/>
  <c r="C47" i="3"/>
  <c r="K47" i="3"/>
  <c r="B48" i="3"/>
  <c r="F47" i="3"/>
  <c r="J45" i="4"/>
  <c r="I45" i="4"/>
  <c r="H46" i="3"/>
  <c r="G46" i="3"/>
  <c r="E46" i="3"/>
  <c r="N46" i="3" s="1"/>
  <c r="L46" i="3" s="1"/>
  <c r="M46" i="3" s="1"/>
  <c r="H46" i="6"/>
  <c r="K46" i="6" s="1"/>
  <c r="J46" i="6"/>
  <c r="G46" i="4"/>
  <c r="E46" i="4"/>
  <c r="N46" i="4" s="1"/>
  <c r="L46" i="4" s="1"/>
  <c r="M46" i="4" s="1"/>
  <c r="H46" i="4"/>
  <c r="N46" i="6"/>
  <c r="P46" i="6" s="1"/>
  <c r="G47" i="6"/>
  <c r="B48" i="6"/>
  <c r="M47" i="6"/>
  <c r="F47" i="6"/>
  <c r="Q47" i="6" s="1"/>
  <c r="F49" i="4"/>
  <c r="K49" i="4"/>
  <c r="B50" i="4"/>
  <c r="C48" i="1"/>
  <c r="B49" i="1"/>
  <c r="F48" i="1"/>
  <c r="K48" i="1"/>
  <c r="I46" i="1"/>
  <c r="J46" i="1"/>
  <c r="H47" i="1"/>
  <c r="E47" i="1"/>
  <c r="N47" i="1" s="1"/>
  <c r="L47" i="1" s="1"/>
  <c r="M47" i="1" s="1"/>
  <c r="N48" i="7" l="1"/>
  <c r="P48" i="7" s="1"/>
  <c r="L48" i="7"/>
  <c r="K48" i="7"/>
  <c r="F49" i="7"/>
  <c r="Q49" i="7" s="1"/>
  <c r="B50" i="7"/>
  <c r="G49" i="7"/>
  <c r="M49" i="7"/>
  <c r="N49" i="7" s="1"/>
  <c r="P49" i="7" s="1"/>
  <c r="C48" i="3"/>
  <c r="F48" i="3"/>
  <c r="B49" i="3"/>
  <c r="K48" i="3"/>
  <c r="J46" i="4"/>
  <c r="I46" i="4"/>
  <c r="I46" i="3"/>
  <c r="J46" i="3"/>
  <c r="L46" i="6"/>
  <c r="E47" i="3"/>
  <c r="N47" i="3" s="1"/>
  <c r="L47" i="3" s="1"/>
  <c r="M47" i="3" s="1"/>
  <c r="G47" i="3"/>
  <c r="H47" i="3"/>
  <c r="J47" i="6"/>
  <c r="H47" i="6"/>
  <c r="L47" i="6" s="1"/>
  <c r="G48" i="1"/>
  <c r="C48" i="4"/>
  <c r="C48" i="6"/>
  <c r="G47" i="4"/>
  <c r="H47" i="4"/>
  <c r="E47" i="4"/>
  <c r="N47" i="4" s="1"/>
  <c r="L47" i="4" s="1"/>
  <c r="M47" i="4" s="1"/>
  <c r="N47" i="6"/>
  <c r="P47" i="6" s="1"/>
  <c r="F48" i="6"/>
  <c r="Q48" i="6" s="1"/>
  <c r="B49" i="6"/>
  <c r="G48" i="6"/>
  <c r="M48" i="6"/>
  <c r="K47" i="6"/>
  <c r="K50" i="4"/>
  <c r="F50" i="4"/>
  <c r="B51" i="4"/>
  <c r="J47" i="1"/>
  <c r="I47" i="1"/>
  <c r="C49" i="1"/>
  <c r="B50" i="1"/>
  <c r="K49" i="1"/>
  <c r="F49" i="1"/>
  <c r="H48" i="1"/>
  <c r="E48" i="1"/>
  <c r="N48" i="1" s="1"/>
  <c r="L48" i="1" s="1"/>
  <c r="M48" i="1" s="1"/>
  <c r="K49" i="7" l="1"/>
  <c r="L49" i="7"/>
  <c r="M50" i="7"/>
  <c r="F50" i="7"/>
  <c r="Q50" i="7" s="1"/>
  <c r="B51" i="7"/>
  <c r="G50" i="7"/>
  <c r="C49" i="3"/>
  <c r="B50" i="3"/>
  <c r="F49" i="3"/>
  <c r="K49" i="3"/>
  <c r="J47" i="3"/>
  <c r="I47" i="3"/>
  <c r="G48" i="3"/>
  <c r="H48" i="3"/>
  <c r="E48" i="3"/>
  <c r="N48" i="3" s="1"/>
  <c r="L48" i="3" s="1"/>
  <c r="M48" i="3" s="1"/>
  <c r="I47" i="4"/>
  <c r="J47" i="4"/>
  <c r="G49" i="1"/>
  <c r="C49" i="4"/>
  <c r="C49" i="6"/>
  <c r="J48" i="6"/>
  <c r="H48" i="6"/>
  <c r="L48" i="6" s="1"/>
  <c r="G48" i="4"/>
  <c r="H48" i="4"/>
  <c r="E48" i="4"/>
  <c r="N48" i="4" s="1"/>
  <c r="L48" i="4" s="1"/>
  <c r="M48" i="4" s="1"/>
  <c r="N48" i="6"/>
  <c r="P48" i="6" s="1"/>
  <c r="B50" i="6"/>
  <c r="M49" i="6"/>
  <c r="G49" i="6"/>
  <c r="K51" i="4"/>
  <c r="F51" i="4"/>
  <c r="B52" i="4"/>
  <c r="I48" i="1"/>
  <c r="J48" i="1"/>
  <c r="C50" i="1"/>
  <c r="B51" i="1"/>
  <c r="F50" i="1"/>
  <c r="K50" i="1"/>
  <c r="H49" i="1"/>
  <c r="E49" i="1"/>
  <c r="N49" i="1" s="1"/>
  <c r="L49" i="1" s="1"/>
  <c r="M49" i="1" s="1"/>
  <c r="B52" i="7" l="1"/>
  <c r="G51" i="7"/>
  <c r="F51" i="7"/>
  <c r="Q51" i="7" s="1"/>
  <c r="M51" i="7"/>
  <c r="N51" i="7" s="1"/>
  <c r="P51" i="7" s="1"/>
  <c r="L50" i="7"/>
  <c r="K50" i="7"/>
  <c r="N50" i="7"/>
  <c r="P50" i="7" s="1"/>
  <c r="K48" i="6"/>
  <c r="I48" i="4"/>
  <c r="J48" i="4"/>
  <c r="I48" i="3"/>
  <c r="J48" i="3"/>
  <c r="G50" i="1"/>
  <c r="C50" i="6"/>
  <c r="F50" i="6" s="1"/>
  <c r="Q50" i="6" s="1"/>
  <c r="C50" i="4"/>
  <c r="J49" i="6"/>
  <c r="H49" i="6"/>
  <c r="K49" i="6" s="1"/>
  <c r="G49" i="4"/>
  <c r="H49" i="4"/>
  <c r="E49" i="4"/>
  <c r="N49" i="4" s="1"/>
  <c r="L49" i="4" s="1"/>
  <c r="M49" i="4" s="1"/>
  <c r="C50" i="3"/>
  <c r="B51" i="3"/>
  <c r="F50" i="3"/>
  <c r="K50" i="3"/>
  <c r="F49" i="6"/>
  <c r="Q49" i="6" s="1"/>
  <c r="N49" i="6" s="1"/>
  <c r="P49" i="6" s="1"/>
  <c r="G49" i="3"/>
  <c r="E49" i="3"/>
  <c r="N49" i="3" s="1"/>
  <c r="L49" i="3" s="1"/>
  <c r="M49" i="3" s="1"/>
  <c r="H49" i="3"/>
  <c r="G50" i="6"/>
  <c r="B51" i="6"/>
  <c r="M50" i="6"/>
  <c r="B53" i="4"/>
  <c r="K52" i="4"/>
  <c r="F52" i="4"/>
  <c r="J49" i="1"/>
  <c r="I49" i="1"/>
  <c r="C51" i="1"/>
  <c r="B52" i="1"/>
  <c r="K51" i="1"/>
  <c r="F51" i="1"/>
  <c r="E50" i="1"/>
  <c r="N50" i="1" s="1"/>
  <c r="L50" i="1" s="1"/>
  <c r="M50" i="1" s="1"/>
  <c r="H50" i="1"/>
  <c r="L51" i="7" l="1"/>
  <c r="K51" i="7"/>
  <c r="F52" i="7"/>
  <c r="Q52" i="7" s="1"/>
  <c r="G52" i="7"/>
  <c r="B53" i="7"/>
  <c r="M52" i="7"/>
  <c r="N52" i="7" s="1"/>
  <c r="P52" i="7" s="1"/>
  <c r="J49" i="4"/>
  <c r="I49" i="4"/>
  <c r="J49" i="3"/>
  <c r="I49" i="3"/>
  <c r="G50" i="4"/>
  <c r="H50" i="4"/>
  <c r="E50" i="4"/>
  <c r="N50" i="4" s="1"/>
  <c r="L50" i="4" s="1"/>
  <c r="M50" i="4" s="1"/>
  <c r="H50" i="6"/>
  <c r="K50" i="6" s="1"/>
  <c r="J50" i="6"/>
  <c r="G51" i="1"/>
  <c r="C51" i="6"/>
  <c r="C51" i="4"/>
  <c r="C51" i="3"/>
  <c r="F51" i="3"/>
  <c r="K51" i="3"/>
  <c r="B52" i="3"/>
  <c r="L49" i="6"/>
  <c r="H50" i="3"/>
  <c r="E50" i="3"/>
  <c r="N50" i="3" s="1"/>
  <c r="L50" i="3" s="1"/>
  <c r="M50" i="3" s="1"/>
  <c r="G50" i="3"/>
  <c r="N50" i="6"/>
  <c r="P50" i="6" s="1"/>
  <c r="G51" i="6"/>
  <c r="F51" i="6"/>
  <c r="Q51" i="6" s="1"/>
  <c r="M51" i="6"/>
  <c r="B52" i="6"/>
  <c r="F53" i="4"/>
  <c r="B54" i="4"/>
  <c r="K53" i="4"/>
  <c r="J50" i="1"/>
  <c r="I50" i="1"/>
  <c r="C52" i="1"/>
  <c r="B53" i="1"/>
  <c r="K52" i="1"/>
  <c r="F52" i="1"/>
  <c r="H51" i="1"/>
  <c r="E51" i="1"/>
  <c r="N51" i="1" s="1"/>
  <c r="L51" i="1" s="1"/>
  <c r="M51" i="1" s="1"/>
  <c r="L52" i="7" l="1"/>
  <c r="K52" i="7"/>
  <c r="M53" i="7"/>
  <c r="G53" i="7"/>
  <c r="B54" i="7"/>
  <c r="F53" i="7"/>
  <c r="Q53" i="7" s="1"/>
  <c r="L50" i="6"/>
  <c r="J50" i="3"/>
  <c r="I50" i="3"/>
  <c r="C52" i="3"/>
  <c r="F52" i="3"/>
  <c r="B53" i="3"/>
  <c r="K52" i="3"/>
  <c r="J50" i="4"/>
  <c r="I50" i="4"/>
  <c r="G52" i="1"/>
  <c r="C52" i="6"/>
  <c r="C52" i="4"/>
  <c r="G51" i="3"/>
  <c r="E51" i="3"/>
  <c r="N51" i="3" s="1"/>
  <c r="L51" i="3" s="1"/>
  <c r="M51" i="3" s="1"/>
  <c r="H51" i="3"/>
  <c r="G51" i="4"/>
  <c r="H51" i="4"/>
  <c r="E51" i="4"/>
  <c r="N51" i="4" s="1"/>
  <c r="L51" i="4" s="1"/>
  <c r="M51" i="4" s="1"/>
  <c r="H51" i="6"/>
  <c r="K51" i="6" s="1"/>
  <c r="J51" i="6"/>
  <c r="N51" i="6"/>
  <c r="P51" i="6" s="1"/>
  <c r="B53" i="6"/>
  <c r="M52" i="6"/>
  <c r="G52" i="6"/>
  <c r="F54" i="4"/>
  <c r="B55" i="4"/>
  <c r="K54" i="4"/>
  <c r="J51" i="1"/>
  <c r="I51" i="1"/>
  <c r="C53" i="1"/>
  <c r="B54" i="1"/>
  <c r="F53" i="1"/>
  <c r="K53" i="1"/>
  <c r="H52" i="1"/>
  <c r="E52" i="1"/>
  <c r="N52" i="1" s="1"/>
  <c r="L52" i="1" s="1"/>
  <c r="M52" i="1" s="1"/>
  <c r="G54" i="7" l="1"/>
  <c r="B55" i="7"/>
  <c r="M54" i="7"/>
  <c r="F54" i="7"/>
  <c r="Q54" i="7" s="1"/>
  <c r="N53" i="7"/>
  <c r="P53" i="7" s="1"/>
  <c r="L53" i="7"/>
  <c r="K53" i="7"/>
  <c r="L51" i="6"/>
  <c r="G53" i="1"/>
  <c r="C53" i="6"/>
  <c r="C53" i="4"/>
  <c r="I51" i="4"/>
  <c r="J51" i="4"/>
  <c r="C53" i="3"/>
  <c r="F53" i="3"/>
  <c r="B54" i="3"/>
  <c r="K53" i="3"/>
  <c r="G52" i="4"/>
  <c r="E52" i="4"/>
  <c r="N52" i="4" s="1"/>
  <c r="L52" i="4" s="1"/>
  <c r="M52" i="4" s="1"/>
  <c r="H52" i="4"/>
  <c r="J52" i="6"/>
  <c r="H52" i="6"/>
  <c r="L52" i="6" s="1"/>
  <c r="F52" i="6"/>
  <c r="Q52" i="6" s="1"/>
  <c r="N52" i="6" s="1"/>
  <c r="P52" i="6" s="1"/>
  <c r="H52" i="3"/>
  <c r="G52" i="3"/>
  <c r="E52" i="3"/>
  <c r="N52" i="3" s="1"/>
  <c r="L52" i="3" s="1"/>
  <c r="M52" i="3" s="1"/>
  <c r="J51" i="3"/>
  <c r="I51" i="3"/>
  <c r="B54" i="6"/>
  <c r="M53" i="6"/>
  <c r="F53" i="6"/>
  <c r="Q53" i="6" s="1"/>
  <c r="G53" i="6"/>
  <c r="F55" i="4"/>
  <c r="B56" i="4"/>
  <c r="K55" i="4"/>
  <c r="C54" i="1"/>
  <c r="B55" i="1"/>
  <c r="F54" i="1"/>
  <c r="K54" i="1"/>
  <c r="I52" i="1"/>
  <c r="J52" i="1"/>
  <c r="H53" i="1"/>
  <c r="E53" i="1"/>
  <c r="N53" i="1" s="1"/>
  <c r="L53" i="1" s="1"/>
  <c r="M53" i="1" s="1"/>
  <c r="N54" i="7" l="1"/>
  <c r="P54" i="7" s="1"/>
  <c r="B56" i="7"/>
  <c r="G55" i="7"/>
  <c r="M55" i="7"/>
  <c r="F55" i="7"/>
  <c r="Q55" i="7" s="1"/>
  <c r="K54" i="7"/>
  <c r="L54" i="7"/>
  <c r="K52" i="6"/>
  <c r="G54" i="1"/>
  <c r="C54" i="6"/>
  <c r="C54" i="4"/>
  <c r="C54" i="3"/>
  <c r="K54" i="3"/>
  <c r="B55" i="3"/>
  <c r="F54" i="3"/>
  <c r="I52" i="3"/>
  <c r="J52" i="3"/>
  <c r="H53" i="3"/>
  <c r="G53" i="3"/>
  <c r="E53" i="3"/>
  <c r="N53" i="3" s="1"/>
  <c r="L53" i="3" s="1"/>
  <c r="M53" i="3" s="1"/>
  <c r="G53" i="4"/>
  <c r="H53" i="4"/>
  <c r="E53" i="4"/>
  <c r="N53" i="4" s="1"/>
  <c r="L53" i="4" s="1"/>
  <c r="M53" i="4" s="1"/>
  <c r="J53" i="6"/>
  <c r="H53" i="6"/>
  <c r="L53" i="6" s="1"/>
  <c r="J52" i="4"/>
  <c r="I52" i="4"/>
  <c r="N53" i="6"/>
  <c r="P53" i="6" s="1"/>
  <c r="M54" i="6"/>
  <c r="G54" i="6"/>
  <c r="B55" i="6"/>
  <c r="B57" i="4"/>
  <c r="F56" i="4"/>
  <c r="K56" i="4"/>
  <c r="J53" i="1"/>
  <c r="I53" i="1"/>
  <c r="C55" i="1"/>
  <c r="B56" i="1"/>
  <c r="F55" i="1"/>
  <c r="K55" i="1"/>
  <c r="H54" i="1"/>
  <c r="E54" i="1"/>
  <c r="N54" i="1" s="1"/>
  <c r="L54" i="1" s="1"/>
  <c r="M54" i="1" s="1"/>
  <c r="N55" i="7" l="1"/>
  <c r="P55" i="7" s="1"/>
  <c r="K55" i="7"/>
  <c r="L55" i="7"/>
  <c r="M56" i="7"/>
  <c r="G56" i="7"/>
  <c r="B57" i="7"/>
  <c r="F56" i="7"/>
  <c r="Q56" i="7" s="1"/>
  <c r="K53" i="6"/>
  <c r="I53" i="4"/>
  <c r="J53" i="4"/>
  <c r="G54" i="4"/>
  <c r="E54" i="4"/>
  <c r="N54" i="4" s="1"/>
  <c r="L54" i="4" s="1"/>
  <c r="M54" i="4" s="1"/>
  <c r="H54" i="4"/>
  <c r="H54" i="6"/>
  <c r="K54" i="6" s="1"/>
  <c r="J54" i="6"/>
  <c r="J53" i="3"/>
  <c r="I53" i="3"/>
  <c r="G55" i="1"/>
  <c r="C55" i="6"/>
  <c r="C55" i="4"/>
  <c r="F54" i="6"/>
  <c r="Q54" i="6" s="1"/>
  <c r="N54" i="6" s="1"/>
  <c r="P54" i="6" s="1"/>
  <c r="C55" i="3"/>
  <c r="B56" i="3"/>
  <c r="F55" i="3"/>
  <c r="K55" i="3"/>
  <c r="E54" i="3"/>
  <c r="N54" i="3" s="1"/>
  <c r="L54" i="3" s="1"/>
  <c r="M54" i="3" s="1"/>
  <c r="G54" i="3"/>
  <c r="H54" i="3"/>
  <c r="G55" i="6"/>
  <c r="F55" i="6"/>
  <c r="Q55" i="6" s="1"/>
  <c r="B56" i="6"/>
  <c r="M55" i="6"/>
  <c r="B58" i="4"/>
  <c r="K57" i="4"/>
  <c r="F57" i="4"/>
  <c r="J54" i="1"/>
  <c r="I54" i="1"/>
  <c r="C56" i="1"/>
  <c r="B57" i="1"/>
  <c r="F56" i="1"/>
  <c r="K56" i="1"/>
  <c r="H55" i="1"/>
  <c r="E55" i="1"/>
  <c r="N55" i="1" s="1"/>
  <c r="L55" i="1" s="1"/>
  <c r="M55" i="1" s="1"/>
  <c r="G57" i="7" l="1"/>
  <c r="F57" i="7"/>
  <c r="Q57" i="7" s="1"/>
  <c r="B58" i="7"/>
  <c r="M57" i="7"/>
  <c r="N57" i="7" s="1"/>
  <c r="P57" i="7" s="1"/>
  <c r="K56" i="7"/>
  <c r="L56" i="7"/>
  <c r="N56" i="7"/>
  <c r="P56" i="7" s="1"/>
  <c r="L54" i="6"/>
  <c r="C56" i="3"/>
  <c r="F56" i="3"/>
  <c r="K56" i="3"/>
  <c r="B57" i="3"/>
  <c r="E55" i="3"/>
  <c r="N55" i="3" s="1"/>
  <c r="L55" i="3" s="1"/>
  <c r="M55" i="3" s="1"/>
  <c r="G55" i="3"/>
  <c r="H55" i="3"/>
  <c r="J54" i="4"/>
  <c r="I54" i="4"/>
  <c r="I54" i="3"/>
  <c r="J54" i="3"/>
  <c r="G56" i="1"/>
  <c r="C56" i="4"/>
  <c r="C56" i="6"/>
  <c r="G55" i="4"/>
  <c r="E55" i="4"/>
  <c r="N55" i="4" s="1"/>
  <c r="L55" i="4" s="1"/>
  <c r="M55" i="4" s="1"/>
  <c r="H55" i="4"/>
  <c r="H55" i="6"/>
  <c r="K55" i="6" s="1"/>
  <c r="J55" i="6"/>
  <c r="N55" i="6"/>
  <c r="P55" i="6" s="1"/>
  <c r="M56" i="6"/>
  <c r="G56" i="6"/>
  <c r="B57" i="6"/>
  <c r="K58" i="4"/>
  <c r="F58" i="4"/>
  <c r="B59" i="4"/>
  <c r="I55" i="1"/>
  <c r="J55" i="1"/>
  <c r="C57" i="1"/>
  <c r="B58" i="1"/>
  <c r="K57" i="1"/>
  <c r="F57" i="1"/>
  <c r="E56" i="1"/>
  <c r="N56" i="1" s="1"/>
  <c r="L56" i="1" s="1"/>
  <c r="M56" i="1" s="1"/>
  <c r="H56" i="1"/>
  <c r="B59" i="7" l="1"/>
  <c r="G58" i="7"/>
  <c r="M58" i="7"/>
  <c r="F58" i="7"/>
  <c r="Q58" i="7" s="1"/>
  <c r="K57" i="7"/>
  <c r="L57" i="7"/>
  <c r="G57" i="1"/>
  <c r="C57" i="4"/>
  <c r="C57" i="6"/>
  <c r="F57" i="6" s="1"/>
  <c r="Q57" i="6" s="1"/>
  <c r="L55" i="6"/>
  <c r="J55" i="3"/>
  <c r="I55" i="3"/>
  <c r="I55" i="4"/>
  <c r="J55" i="4"/>
  <c r="H56" i="6"/>
  <c r="K56" i="6" s="1"/>
  <c r="J56" i="6"/>
  <c r="C57" i="3"/>
  <c r="B58" i="3"/>
  <c r="F57" i="3"/>
  <c r="K57" i="3"/>
  <c r="F56" i="6"/>
  <c r="Q56" i="6" s="1"/>
  <c r="N56" i="6" s="1"/>
  <c r="P56" i="6" s="1"/>
  <c r="G56" i="4"/>
  <c r="H56" i="4"/>
  <c r="E56" i="4"/>
  <c r="N56" i="4" s="1"/>
  <c r="L56" i="4" s="1"/>
  <c r="M56" i="4" s="1"/>
  <c r="G56" i="3"/>
  <c r="E56" i="3"/>
  <c r="N56" i="3" s="1"/>
  <c r="L56" i="3" s="1"/>
  <c r="M56" i="3" s="1"/>
  <c r="H56" i="3"/>
  <c r="G57" i="6"/>
  <c r="B58" i="6"/>
  <c r="M57" i="6"/>
  <c r="F59" i="4"/>
  <c r="B60" i="4"/>
  <c r="K59" i="4"/>
  <c r="C58" i="1"/>
  <c r="B59" i="1"/>
  <c r="K58" i="1"/>
  <c r="F58" i="1"/>
  <c r="I56" i="1"/>
  <c r="J56" i="1"/>
  <c r="E57" i="1"/>
  <c r="N57" i="1" s="1"/>
  <c r="L57" i="1" s="1"/>
  <c r="M57" i="1" s="1"/>
  <c r="H57" i="1"/>
  <c r="N58" i="7" l="1"/>
  <c r="P58" i="7" s="1"/>
  <c r="L58" i="7"/>
  <c r="K58" i="7"/>
  <c r="G59" i="7"/>
  <c r="F59" i="7"/>
  <c r="Q59" i="7" s="1"/>
  <c r="B60" i="7"/>
  <c r="M59" i="7"/>
  <c r="N59" i="7" s="1"/>
  <c r="P59" i="7" s="1"/>
  <c r="J56" i="3"/>
  <c r="I56" i="3"/>
  <c r="L56" i="6"/>
  <c r="C58" i="3"/>
  <c r="B59" i="3"/>
  <c r="F58" i="3"/>
  <c r="K58" i="3"/>
  <c r="E57" i="3"/>
  <c r="N57" i="3" s="1"/>
  <c r="L57" i="3" s="1"/>
  <c r="M57" i="3" s="1"/>
  <c r="G57" i="3"/>
  <c r="H57" i="3"/>
  <c r="G58" i="1"/>
  <c r="C58" i="4"/>
  <c r="C58" i="6"/>
  <c r="I56" i="4"/>
  <c r="J56" i="4"/>
  <c r="J57" i="6"/>
  <c r="H57" i="6"/>
  <c r="K57" i="6" s="1"/>
  <c r="G57" i="4"/>
  <c r="H57" i="4"/>
  <c r="E57" i="4"/>
  <c r="N57" i="4" s="1"/>
  <c r="L57" i="4" s="1"/>
  <c r="M57" i="4" s="1"/>
  <c r="N57" i="6"/>
  <c r="P57" i="6" s="1"/>
  <c r="G58" i="6"/>
  <c r="F58" i="6"/>
  <c r="Q58" i="6" s="1"/>
  <c r="B59" i="6"/>
  <c r="M58" i="6"/>
  <c r="B61" i="4"/>
  <c r="K60" i="4"/>
  <c r="F60" i="4"/>
  <c r="I57" i="1"/>
  <c r="J57" i="1"/>
  <c r="C59" i="1"/>
  <c r="B60" i="1"/>
  <c r="K59" i="1"/>
  <c r="F59" i="1"/>
  <c r="H58" i="1"/>
  <c r="E58" i="1"/>
  <c r="N58" i="1" s="1"/>
  <c r="L58" i="1" s="1"/>
  <c r="M58" i="1" s="1"/>
  <c r="M60" i="7" l="1"/>
  <c r="G60" i="7"/>
  <c r="B61" i="7"/>
  <c r="F60" i="7"/>
  <c r="Q60" i="7" s="1"/>
  <c r="K59" i="7"/>
  <c r="L59" i="7"/>
  <c r="J57" i="4"/>
  <c r="I57" i="4"/>
  <c r="G59" i="1"/>
  <c r="C59" i="4"/>
  <c r="C59" i="6"/>
  <c r="I57" i="3"/>
  <c r="J57" i="3"/>
  <c r="L57" i="6"/>
  <c r="C59" i="3"/>
  <c r="B60" i="3"/>
  <c r="F59" i="3"/>
  <c r="K59" i="3"/>
  <c r="H58" i="3"/>
  <c r="E58" i="3"/>
  <c r="N58" i="3" s="1"/>
  <c r="L58" i="3" s="1"/>
  <c r="M58" i="3" s="1"/>
  <c r="G58" i="3"/>
  <c r="J58" i="6"/>
  <c r="H58" i="6"/>
  <c r="K58" i="6" s="1"/>
  <c r="G58" i="4"/>
  <c r="H58" i="4"/>
  <c r="E58" i="4"/>
  <c r="N58" i="4" s="1"/>
  <c r="L58" i="4" s="1"/>
  <c r="M58" i="4" s="1"/>
  <c r="N58" i="6"/>
  <c r="P58" i="6" s="1"/>
  <c r="G59" i="6"/>
  <c r="F59" i="6"/>
  <c r="Q59" i="6" s="1"/>
  <c r="B60" i="6"/>
  <c r="M59" i="6"/>
  <c r="B62" i="4"/>
  <c r="F61" i="4"/>
  <c r="K61" i="4"/>
  <c r="I58" i="1"/>
  <c r="J58" i="1"/>
  <c r="C60" i="1"/>
  <c r="B61" i="1"/>
  <c r="F60" i="1"/>
  <c r="K60" i="1"/>
  <c r="H59" i="1"/>
  <c r="E59" i="1"/>
  <c r="N59" i="1" s="1"/>
  <c r="L59" i="1" s="1"/>
  <c r="M59" i="1" s="1"/>
  <c r="L60" i="7" l="1"/>
  <c r="K60" i="7"/>
  <c r="B62" i="7"/>
  <c r="G61" i="7"/>
  <c r="M61" i="7"/>
  <c r="F61" i="7"/>
  <c r="Q61" i="7" s="1"/>
  <c r="N60" i="7"/>
  <c r="P60" i="7" s="1"/>
  <c r="L58" i="6"/>
  <c r="C60" i="3"/>
  <c r="B61" i="3"/>
  <c r="F60" i="3"/>
  <c r="K60" i="3"/>
  <c r="G59" i="3"/>
  <c r="H59" i="3"/>
  <c r="E59" i="3"/>
  <c r="N59" i="3" s="1"/>
  <c r="L59" i="3" s="1"/>
  <c r="M59" i="3" s="1"/>
  <c r="J58" i="4"/>
  <c r="I58" i="4"/>
  <c r="I58" i="3"/>
  <c r="J58" i="3"/>
  <c r="J59" i="6"/>
  <c r="H59" i="6"/>
  <c r="K59" i="6" s="1"/>
  <c r="G60" i="1"/>
  <c r="C60" i="6"/>
  <c r="C60" i="4"/>
  <c r="G59" i="4"/>
  <c r="H59" i="4"/>
  <c r="E59" i="4"/>
  <c r="N59" i="4" s="1"/>
  <c r="L59" i="4" s="1"/>
  <c r="M59" i="4" s="1"/>
  <c r="N59" i="6"/>
  <c r="P59" i="6" s="1"/>
  <c r="G60" i="6"/>
  <c r="B61" i="6"/>
  <c r="M60" i="6"/>
  <c r="B63" i="4"/>
  <c r="K62" i="4"/>
  <c r="F62" i="4"/>
  <c r="I59" i="1"/>
  <c r="J59" i="1"/>
  <c r="C61" i="1"/>
  <c r="B62" i="1"/>
  <c r="F61" i="1"/>
  <c r="K61" i="1"/>
  <c r="E60" i="1"/>
  <c r="N60" i="1" s="1"/>
  <c r="L60" i="1" s="1"/>
  <c r="M60" i="1" s="1"/>
  <c r="H60" i="1"/>
  <c r="N61" i="7" l="1"/>
  <c r="P61" i="7" s="1"/>
  <c r="K61" i="7"/>
  <c r="L61" i="7"/>
  <c r="F62" i="7"/>
  <c r="Q62" i="7" s="1"/>
  <c r="B63" i="7"/>
  <c r="G62" i="7"/>
  <c r="M62" i="7"/>
  <c r="N62" i="7" s="1"/>
  <c r="P62" i="7" s="1"/>
  <c r="J59" i="4"/>
  <c r="I59" i="4"/>
  <c r="L59" i="6"/>
  <c r="C61" i="3"/>
  <c r="F61" i="3"/>
  <c r="K61" i="3"/>
  <c r="B62" i="3"/>
  <c r="G60" i="3"/>
  <c r="E60" i="3"/>
  <c r="N60" i="3" s="1"/>
  <c r="L60" i="3" s="1"/>
  <c r="M60" i="3" s="1"/>
  <c r="H60" i="3"/>
  <c r="G61" i="1"/>
  <c r="C61" i="6"/>
  <c r="C61" i="4"/>
  <c r="G60" i="4"/>
  <c r="H60" i="4"/>
  <c r="E60" i="4"/>
  <c r="N60" i="4" s="1"/>
  <c r="L60" i="4" s="1"/>
  <c r="M60" i="4" s="1"/>
  <c r="J60" i="6"/>
  <c r="H60" i="6"/>
  <c r="K60" i="6" s="1"/>
  <c r="J59" i="3"/>
  <c r="I59" i="3"/>
  <c r="F60" i="6"/>
  <c r="Q60" i="6" s="1"/>
  <c r="N60" i="6"/>
  <c r="P60" i="6" s="1"/>
  <c r="G61" i="6"/>
  <c r="F61" i="6"/>
  <c r="Q61" i="6" s="1"/>
  <c r="B62" i="6"/>
  <c r="M61" i="6"/>
  <c r="F63" i="4"/>
  <c r="B64" i="4"/>
  <c r="K63" i="4"/>
  <c r="C62" i="1"/>
  <c r="B63" i="1"/>
  <c r="K62" i="1"/>
  <c r="F62" i="1"/>
  <c r="H61" i="1"/>
  <c r="E61" i="1"/>
  <c r="N61" i="1" s="1"/>
  <c r="L61" i="1" s="1"/>
  <c r="M61" i="1" s="1"/>
  <c r="I60" i="1"/>
  <c r="J60" i="1"/>
  <c r="M63" i="7" l="1"/>
  <c r="G63" i="7"/>
  <c r="B64" i="7"/>
  <c r="F63" i="7"/>
  <c r="Q63" i="7" s="1"/>
  <c r="K62" i="7"/>
  <c r="L62" i="7"/>
  <c r="L60" i="6"/>
  <c r="J60" i="4"/>
  <c r="I60" i="4"/>
  <c r="G61" i="3"/>
  <c r="E61" i="3"/>
  <c r="N61" i="3" s="1"/>
  <c r="L61" i="3" s="1"/>
  <c r="M61" i="3" s="1"/>
  <c r="H61" i="3"/>
  <c r="G61" i="4"/>
  <c r="E61" i="4"/>
  <c r="N61" i="4" s="1"/>
  <c r="L61" i="4" s="1"/>
  <c r="M61" i="4" s="1"/>
  <c r="H61" i="4"/>
  <c r="J61" i="6"/>
  <c r="H61" i="6"/>
  <c r="K61" i="6" s="1"/>
  <c r="I60" i="3"/>
  <c r="J60" i="3"/>
  <c r="C62" i="3"/>
  <c r="K62" i="3"/>
  <c r="F62" i="3"/>
  <c r="B63" i="3"/>
  <c r="G62" i="1"/>
  <c r="C62" i="6"/>
  <c r="C62" i="4"/>
  <c r="N61" i="6"/>
  <c r="P61" i="6" s="1"/>
  <c r="B63" i="6"/>
  <c r="M62" i="6"/>
  <c r="G62" i="6"/>
  <c r="F64" i="4"/>
  <c r="B65" i="4"/>
  <c r="K64" i="4"/>
  <c r="J61" i="1"/>
  <c r="I61" i="1"/>
  <c r="C63" i="1"/>
  <c r="B64" i="1"/>
  <c r="K63" i="1"/>
  <c r="F63" i="1"/>
  <c r="H62" i="1"/>
  <c r="E62" i="1"/>
  <c r="N62" i="1" s="1"/>
  <c r="L62" i="1" s="1"/>
  <c r="M62" i="1" s="1"/>
  <c r="L63" i="7" l="1"/>
  <c r="K63" i="7"/>
  <c r="B65" i="7"/>
  <c r="G64" i="7"/>
  <c r="M64" i="7"/>
  <c r="F64" i="7"/>
  <c r="Q64" i="7" s="1"/>
  <c r="N63" i="7"/>
  <c r="P63" i="7" s="1"/>
  <c r="G62" i="4"/>
  <c r="H62" i="4"/>
  <c r="E62" i="4"/>
  <c r="N62" i="4" s="1"/>
  <c r="L62" i="4" s="1"/>
  <c r="M62" i="4" s="1"/>
  <c r="J62" i="6"/>
  <c r="H62" i="6"/>
  <c r="K62" i="6" s="1"/>
  <c r="L61" i="6"/>
  <c r="C63" i="3"/>
  <c r="K63" i="3"/>
  <c r="B64" i="3"/>
  <c r="F63" i="3"/>
  <c r="J61" i="4"/>
  <c r="I61" i="4"/>
  <c r="G63" i="1"/>
  <c r="C63" i="6"/>
  <c r="C63" i="4"/>
  <c r="H62" i="3"/>
  <c r="E62" i="3"/>
  <c r="N62" i="3" s="1"/>
  <c r="L62" i="3" s="1"/>
  <c r="M62" i="3" s="1"/>
  <c r="G62" i="3"/>
  <c r="I61" i="3"/>
  <c r="J61" i="3"/>
  <c r="F62" i="6"/>
  <c r="Q62" i="6" s="1"/>
  <c r="N62" i="6"/>
  <c r="P62" i="6" s="1"/>
  <c r="B64" i="6"/>
  <c r="M63" i="6"/>
  <c r="F63" i="6"/>
  <c r="Q63" i="6" s="1"/>
  <c r="G63" i="6"/>
  <c r="F65" i="4"/>
  <c r="B66" i="4"/>
  <c r="K65" i="4"/>
  <c r="I62" i="1"/>
  <c r="J62" i="1"/>
  <c r="C64" i="1"/>
  <c r="K64" i="1"/>
  <c r="F64" i="1"/>
  <c r="B65" i="1"/>
  <c r="E63" i="1"/>
  <c r="N63" i="1" s="1"/>
  <c r="L63" i="1" s="1"/>
  <c r="M63" i="1" s="1"/>
  <c r="H63" i="1"/>
  <c r="N64" i="7" l="1"/>
  <c r="P64" i="7" s="1"/>
  <c r="B66" i="7"/>
  <c r="G65" i="7"/>
  <c r="M65" i="7"/>
  <c r="F65" i="7"/>
  <c r="Q65" i="7" s="1"/>
  <c r="L64" i="7"/>
  <c r="K64" i="7"/>
  <c r="C64" i="3"/>
  <c r="K64" i="3"/>
  <c r="F64" i="3"/>
  <c r="B65" i="3"/>
  <c r="G63" i="3"/>
  <c r="E63" i="3"/>
  <c r="N63" i="3" s="1"/>
  <c r="L63" i="3" s="1"/>
  <c r="M63" i="3" s="1"/>
  <c r="H63" i="3"/>
  <c r="G64" i="1"/>
  <c r="C64" i="6"/>
  <c r="C64" i="4"/>
  <c r="G63" i="4"/>
  <c r="H63" i="4"/>
  <c r="E63" i="4"/>
  <c r="N63" i="4" s="1"/>
  <c r="L63" i="4" s="1"/>
  <c r="M63" i="4" s="1"/>
  <c r="L62" i="6"/>
  <c r="J63" i="6"/>
  <c r="H63" i="6"/>
  <c r="L63" i="6" s="1"/>
  <c r="J62" i="3"/>
  <c r="I62" i="3"/>
  <c r="J62" i="4"/>
  <c r="I62" i="4"/>
  <c r="N63" i="6"/>
  <c r="P63" i="6" s="1"/>
  <c r="M64" i="6"/>
  <c r="B65" i="6"/>
  <c r="G64" i="6"/>
  <c r="F66" i="4"/>
  <c r="B67" i="4"/>
  <c r="K66" i="4"/>
  <c r="J63" i="1"/>
  <c r="I63" i="1"/>
  <c r="C65" i="1"/>
  <c r="K65" i="1"/>
  <c r="B66" i="1"/>
  <c r="F65" i="1"/>
  <c r="H64" i="1"/>
  <c r="E64" i="1"/>
  <c r="N64" i="1" s="1"/>
  <c r="L64" i="1" s="1"/>
  <c r="M64" i="1" s="1"/>
  <c r="M66" i="7" l="1"/>
  <c r="B67" i="7"/>
  <c r="F66" i="7"/>
  <c r="Q66" i="7" s="1"/>
  <c r="G66" i="7"/>
  <c r="N65" i="7"/>
  <c r="P65" i="7" s="1"/>
  <c r="K65" i="7"/>
  <c r="L65" i="7"/>
  <c r="G64" i="4"/>
  <c r="E64" i="4"/>
  <c r="N64" i="4" s="1"/>
  <c r="L64" i="4" s="1"/>
  <c r="M64" i="4" s="1"/>
  <c r="H64" i="4"/>
  <c r="J64" i="6"/>
  <c r="H64" i="6"/>
  <c r="L64" i="6" s="1"/>
  <c r="G65" i="1"/>
  <c r="C65" i="6"/>
  <c r="C65" i="4"/>
  <c r="F64" i="6"/>
  <c r="Q64" i="6" s="1"/>
  <c r="I63" i="3"/>
  <c r="J63" i="3"/>
  <c r="C65" i="3"/>
  <c r="B66" i="3"/>
  <c r="K65" i="3"/>
  <c r="F65" i="3"/>
  <c r="K63" i="6"/>
  <c r="I63" i="4"/>
  <c r="J63" i="4"/>
  <c r="G64" i="3"/>
  <c r="E64" i="3"/>
  <c r="N64" i="3" s="1"/>
  <c r="L64" i="3" s="1"/>
  <c r="M64" i="3" s="1"/>
  <c r="H64" i="3"/>
  <c r="N64" i="6"/>
  <c r="P64" i="6" s="1"/>
  <c r="G65" i="6"/>
  <c r="M65" i="6"/>
  <c r="F65" i="6"/>
  <c r="Q65" i="6" s="1"/>
  <c r="B66" i="6"/>
  <c r="K67" i="4"/>
  <c r="F67" i="4"/>
  <c r="B68" i="4"/>
  <c r="B67" i="1"/>
  <c r="C66" i="1"/>
  <c r="F66" i="1"/>
  <c r="K66" i="1"/>
  <c r="H65" i="1"/>
  <c r="E65" i="1"/>
  <c r="N65" i="1" s="1"/>
  <c r="L65" i="1" s="1"/>
  <c r="M65" i="1" s="1"/>
  <c r="I64" i="1"/>
  <c r="J64" i="1"/>
  <c r="K66" i="7" l="1"/>
  <c r="L66" i="7"/>
  <c r="M67" i="7"/>
  <c r="F67" i="7"/>
  <c r="Q67" i="7" s="1"/>
  <c r="B68" i="7"/>
  <c r="G67" i="7"/>
  <c r="N66" i="7"/>
  <c r="P66" i="7" s="1"/>
  <c r="K64" i="6"/>
  <c r="G65" i="4"/>
  <c r="E65" i="4"/>
  <c r="N65" i="4" s="1"/>
  <c r="L65" i="4" s="1"/>
  <c r="M65" i="4" s="1"/>
  <c r="H65" i="4"/>
  <c r="J64" i="4"/>
  <c r="I64" i="4"/>
  <c r="J64" i="3"/>
  <c r="I64" i="3"/>
  <c r="H65" i="6"/>
  <c r="L65" i="6" s="1"/>
  <c r="J65" i="6"/>
  <c r="G66" i="1"/>
  <c r="C66" i="4"/>
  <c r="C66" i="6"/>
  <c r="C66" i="3"/>
  <c r="K66" i="3"/>
  <c r="B67" i="3"/>
  <c r="F66" i="3"/>
  <c r="G65" i="3"/>
  <c r="E65" i="3"/>
  <c r="N65" i="3" s="1"/>
  <c r="L65" i="3" s="1"/>
  <c r="M65" i="3" s="1"/>
  <c r="H65" i="3"/>
  <c r="N65" i="6"/>
  <c r="P65" i="6" s="1"/>
  <c r="M66" i="6"/>
  <c r="G66" i="6"/>
  <c r="F66" i="6"/>
  <c r="Q66" i="6" s="1"/>
  <c r="B67" i="6"/>
  <c r="F68" i="4"/>
  <c r="B69" i="4"/>
  <c r="K68" i="4"/>
  <c r="J65" i="1"/>
  <c r="I65" i="1"/>
  <c r="H66" i="1"/>
  <c r="E66" i="1"/>
  <c r="N66" i="1" s="1"/>
  <c r="L66" i="1" s="1"/>
  <c r="M66" i="1" s="1"/>
  <c r="K67" i="1"/>
  <c r="B68" i="1"/>
  <c r="C67" i="1"/>
  <c r="F67" i="1"/>
  <c r="M68" i="7" l="1"/>
  <c r="G68" i="7"/>
  <c r="B69" i="7"/>
  <c r="F68" i="7"/>
  <c r="Q68" i="7" s="1"/>
  <c r="L67" i="7"/>
  <c r="K67" i="7"/>
  <c r="N67" i="7"/>
  <c r="P67" i="7" s="1"/>
  <c r="K65" i="6"/>
  <c r="G67" i="1"/>
  <c r="C67" i="4"/>
  <c r="C67" i="6"/>
  <c r="I65" i="3"/>
  <c r="J65" i="3"/>
  <c r="H66" i="3"/>
  <c r="E66" i="3"/>
  <c r="N66" i="3" s="1"/>
  <c r="L66" i="3" s="1"/>
  <c r="M66" i="3" s="1"/>
  <c r="G66" i="3"/>
  <c r="C67" i="3"/>
  <c r="B68" i="3"/>
  <c r="K67" i="3"/>
  <c r="F67" i="3"/>
  <c r="J66" i="6"/>
  <c r="H66" i="6"/>
  <c r="K66" i="6" s="1"/>
  <c r="G66" i="4"/>
  <c r="E66" i="4"/>
  <c r="N66" i="4" s="1"/>
  <c r="L66" i="4" s="1"/>
  <c r="M66" i="4" s="1"/>
  <c r="H66" i="4"/>
  <c r="I65" i="4"/>
  <c r="J65" i="4"/>
  <c r="N66" i="6"/>
  <c r="P66" i="6" s="1"/>
  <c r="G67" i="6"/>
  <c r="B68" i="6"/>
  <c r="M67" i="6"/>
  <c r="F69" i="4"/>
  <c r="B70" i="4"/>
  <c r="K69" i="4"/>
  <c r="E67" i="1"/>
  <c r="N67" i="1" s="1"/>
  <c r="L67" i="1" s="1"/>
  <c r="M67" i="1" s="1"/>
  <c r="H67" i="1"/>
  <c r="B69" i="1"/>
  <c r="C68" i="1"/>
  <c r="F68" i="1"/>
  <c r="K68" i="1"/>
  <c r="I66" i="1"/>
  <c r="J66" i="1"/>
  <c r="B70" i="7" l="1"/>
  <c r="G69" i="7"/>
  <c r="M69" i="7"/>
  <c r="F69" i="7"/>
  <c r="Q69" i="7" s="1"/>
  <c r="K68" i="7"/>
  <c r="L68" i="7"/>
  <c r="N68" i="7"/>
  <c r="P68" i="7" s="1"/>
  <c r="L66" i="6"/>
  <c r="E67" i="3"/>
  <c r="N67" i="3" s="1"/>
  <c r="L67" i="3" s="1"/>
  <c r="M67" i="3" s="1"/>
  <c r="H67" i="3"/>
  <c r="G67" i="3"/>
  <c r="I66" i="3"/>
  <c r="J66" i="3"/>
  <c r="G68" i="1"/>
  <c r="C68" i="4"/>
  <c r="C68" i="6"/>
  <c r="I66" i="4"/>
  <c r="J66" i="4"/>
  <c r="C68" i="3"/>
  <c r="K68" i="3"/>
  <c r="F68" i="3"/>
  <c r="B69" i="3"/>
  <c r="J67" i="6"/>
  <c r="H67" i="6"/>
  <c r="K67" i="6" s="1"/>
  <c r="F67" i="6"/>
  <c r="Q67" i="6" s="1"/>
  <c r="N67" i="6" s="1"/>
  <c r="P67" i="6" s="1"/>
  <c r="G67" i="4"/>
  <c r="H67" i="4"/>
  <c r="E67" i="4"/>
  <c r="N67" i="4" s="1"/>
  <c r="L67" i="4" s="1"/>
  <c r="M67" i="4" s="1"/>
  <c r="G68" i="6"/>
  <c r="B69" i="6"/>
  <c r="M68" i="6"/>
  <c r="F70" i="4"/>
  <c r="B71" i="4"/>
  <c r="K70" i="4"/>
  <c r="E68" i="1"/>
  <c r="N68" i="1" s="1"/>
  <c r="L68" i="1" s="1"/>
  <c r="M68" i="1" s="1"/>
  <c r="H68" i="1"/>
  <c r="B70" i="1"/>
  <c r="C69" i="1"/>
  <c r="F69" i="1"/>
  <c r="K69" i="1"/>
  <c r="I67" i="1"/>
  <c r="J67" i="1"/>
  <c r="N69" i="7" l="1"/>
  <c r="P69" i="7" s="1"/>
  <c r="L69" i="7"/>
  <c r="K69" i="7"/>
  <c r="G70" i="7"/>
  <c r="B71" i="7"/>
  <c r="M70" i="7"/>
  <c r="F70" i="7"/>
  <c r="Q70" i="7" s="1"/>
  <c r="L67" i="6"/>
  <c r="J68" i="6"/>
  <c r="H68" i="6"/>
  <c r="L68" i="6" s="1"/>
  <c r="G68" i="4"/>
  <c r="H68" i="4"/>
  <c r="E68" i="4"/>
  <c r="N68" i="4" s="1"/>
  <c r="L68" i="4" s="1"/>
  <c r="M68" i="4" s="1"/>
  <c r="G69" i="1"/>
  <c r="C69" i="4"/>
  <c r="C69" i="6"/>
  <c r="J67" i="4"/>
  <c r="I67" i="4"/>
  <c r="C69" i="3"/>
  <c r="B70" i="3"/>
  <c r="K69" i="3"/>
  <c r="F69" i="3"/>
  <c r="F68" i="6"/>
  <c r="Q68" i="6" s="1"/>
  <c r="J67" i="3"/>
  <c r="I67" i="3"/>
  <c r="G68" i="3"/>
  <c r="E68" i="3"/>
  <c r="N68" i="3" s="1"/>
  <c r="L68" i="3" s="1"/>
  <c r="M68" i="3" s="1"/>
  <c r="H68" i="3"/>
  <c r="N68" i="6"/>
  <c r="P68" i="6" s="1"/>
  <c r="G69" i="6"/>
  <c r="F69" i="6"/>
  <c r="Q69" i="6" s="1"/>
  <c r="B70" i="6"/>
  <c r="M69" i="6"/>
  <c r="F71" i="4"/>
  <c r="K71" i="4"/>
  <c r="B72" i="4"/>
  <c r="H69" i="1"/>
  <c r="E69" i="1"/>
  <c r="N69" i="1" s="1"/>
  <c r="L69" i="1" s="1"/>
  <c r="M69" i="1" s="1"/>
  <c r="B71" i="1"/>
  <c r="C70" i="1"/>
  <c r="K70" i="1"/>
  <c r="F70" i="1"/>
  <c r="I68" i="1"/>
  <c r="J68" i="1"/>
  <c r="N70" i="7" l="1"/>
  <c r="P70" i="7" s="1"/>
  <c r="G71" i="7"/>
  <c r="B72" i="7"/>
  <c r="M71" i="7"/>
  <c r="F71" i="7"/>
  <c r="Q71" i="7" s="1"/>
  <c r="K70" i="7"/>
  <c r="L70" i="7"/>
  <c r="J68" i="3"/>
  <c r="I68" i="3"/>
  <c r="J69" i="6"/>
  <c r="H69" i="6"/>
  <c r="G70" i="1"/>
  <c r="C70" i="6"/>
  <c r="C70" i="4"/>
  <c r="K68" i="6"/>
  <c r="G69" i="4"/>
  <c r="E69" i="4"/>
  <c r="N69" i="4" s="1"/>
  <c r="L69" i="4" s="1"/>
  <c r="M69" i="4" s="1"/>
  <c r="H69" i="4"/>
  <c r="J68" i="4"/>
  <c r="I68" i="4"/>
  <c r="C70" i="3"/>
  <c r="K70" i="3"/>
  <c r="B71" i="3"/>
  <c r="F70" i="3"/>
  <c r="E69" i="3"/>
  <c r="N69" i="3" s="1"/>
  <c r="L69" i="3" s="1"/>
  <c r="M69" i="3" s="1"/>
  <c r="G69" i="3"/>
  <c r="H69" i="3"/>
  <c r="N69" i="6"/>
  <c r="P69" i="6" s="1"/>
  <c r="G70" i="6"/>
  <c r="B71" i="6"/>
  <c r="M70" i="6"/>
  <c r="K69" i="6"/>
  <c r="L69" i="6"/>
  <c r="F72" i="4"/>
  <c r="B73" i="4"/>
  <c r="K72" i="4"/>
  <c r="H70" i="1"/>
  <c r="E70" i="1"/>
  <c r="N70" i="1" s="1"/>
  <c r="L70" i="1" s="1"/>
  <c r="M70" i="1" s="1"/>
  <c r="C71" i="1"/>
  <c r="K71" i="1"/>
  <c r="F71" i="1"/>
  <c r="B72" i="1"/>
  <c r="J69" i="1"/>
  <c r="I69" i="1"/>
  <c r="N71" i="7" l="1"/>
  <c r="P71" i="7" s="1"/>
  <c r="B73" i="7"/>
  <c r="G72" i="7"/>
  <c r="M72" i="7"/>
  <c r="F72" i="7"/>
  <c r="Q72" i="7" s="1"/>
  <c r="L71" i="7"/>
  <c r="K71" i="7"/>
  <c r="J69" i="4"/>
  <c r="I69" i="4"/>
  <c r="J70" i="6"/>
  <c r="H70" i="6"/>
  <c r="L70" i="6" s="1"/>
  <c r="J69" i="3"/>
  <c r="I69" i="3"/>
  <c r="G70" i="4"/>
  <c r="H70" i="4"/>
  <c r="E70" i="4"/>
  <c r="N70" i="4" s="1"/>
  <c r="L70" i="4" s="1"/>
  <c r="M70" i="4" s="1"/>
  <c r="C71" i="3"/>
  <c r="B72" i="3"/>
  <c r="K71" i="3"/>
  <c r="F71" i="3"/>
  <c r="G71" i="1"/>
  <c r="C71" i="6"/>
  <c r="C71" i="4"/>
  <c r="H70" i="3"/>
  <c r="G70" i="3"/>
  <c r="E70" i="3"/>
  <c r="N70" i="3" s="1"/>
  <c r="L70" i="3" s="1"/>
  <c r="M70" i="3" s="1"/>
  <c r="F70" i="6"/>
  <c r="Q70" i="6" s="1"/>
  <c r="N70" i="6" s="1"/>
  <c r="P70" i="6" s="1"/>
  <c r="G71" i="6"/>
  <c r="B72" i="6"/>
  <c r="M71" i="6"/>
  <c r="F73" i="4"/>
  <c r="B74" i="4"/>
  <c r="K73" i="4"/>
  <c r="B73" i="1"/>
  <c r="C72" i="1"/>
  <c r="K72" i="1"/>
  <c r="F72" i="1"/>
  <c r="E71" i="1"/>
  <c r="N71" i="1" s="1"/>
  <c r="L71" i="1" s="1"/>
  <c r="M71" i="1" s="1"/>
  <c r="H71" i="1"/>
  <c r="J70" i="1"/>
  <c r="I70" i="1"/>
  <c r="N72" i="7" l="1"/>
  <c r="P72" i="7" s="1"/>
  <c r="G73" i="7"/>
  <c r="F73" i="7"/>
  <c r="Q73" i="7" s="1"/>
  <c r="B74" i="7"/>
  <c r="M73" i="7"/>
  <c r="N73" i="7" s="1"/>
  <c r="P73" i="7" s="1"/>
  <c r="L72" i="7"/>
  <c r="K72" i="7"/>
  <c r="K70" i="6"/>
  <c r="I70" i="4"/>
  <c r="J70" i="4"/>
  <c r="G71" i="4"/>
  <c r="H71" i="4"/>
  <c r="E71" i="4"/>
  <c r="N71" i="4" s="1"/>
  <c r="L71" i="4" s="1"/>
  <c r="M71" i="4" s="1"/>
  <c r="H71" i="3"/>
  <c r="E71" i="3"/>
  <c r="N71" i="3" s="1"/>
  <c r="L71" i="3" s="1"/>
  <c r="M71" i="3" s="1"/>
  <c r="G71" i="3"/>
  <c r="I70" i="3"/>
  <c r="J70" i="3"/>
  <c r="J71" i="6"/>
  <c r="H71" i="6"/>
  <c r="K71" i="6" s="1"/>
  <c r="G72" i="1"/>
  <c r="C72" i="6"/>
  <c r="F72" i="6" s="1"/>
  <c r="Q72" i="6" s="1"/>
  <c r="C72" i="4"/>
  <c r="F71" i="6"/>
  <c r="Q71" i="6" s="1"/>
  <c r="C72" i="3"/>
  <c r="B73" i="3"/>
  <c r="F72" i="3"/>
  <c r="K72" i="3"/>
  <c r="N71" i="6"/>
  <c r="P71" i="6" s="1"/>
  <c r="B73" i="6"/>
  <c r="M72" i="6"/>
  <c r="G72" i="6"/>
  <c r="F74" i="4"/>
  <c r="K74" i="4"/>
  <c r="B75" i="4"/>
  <c r="I71" i="1"/>
  <c r="J71" i="1"/>
  <c r="E72" i="1"/>
  <c r="N72" i="1" s="1"/>
  <c r="L72" i="1" s="1"/>
  <c r="M72" i="1" s="1"/>
  <c r="H72" i="1"/>
  <c r="B74" i="1"/>
  <c r="C73" i="1"/>
  <c r="K73" i="1"/>
  <c r="F73" i="1"/>
  <c r="M74" i="7" l="1"/>
  <c r="N74" i="7" s="1"/>
  <c r="P74" i="7" s="1"/>
  <c r="F74" i="7"/>
  <c r="Q74" i="7" s="1"/>
  <c r="B75" i="7"/>
  <c r="G74" i="7"/>
  <c r="K73" i="7"/>
  <c r="L73" i="7"/>
  <c r="G73" i="1"/>
  <c r="C73" i="6"/>
  <c r="C73" i="4"/>
  <c r="C73" i="3"/>
  <c r="K73" i="3"/>
  <c r="F73" i="3"/>
  <c r="B74" i="3"/>
  <c r="J71" i="3"/>
  <c r="I71" i="3"/>
  <c r="L71" i="6"/>
  <c r="E72" i="3"/>
  <c r="N72" i="3" s="1"/>
  <c r="L72" i="3" s="1"/>
  <c r="M72" i="3" s="1"/>
  <c r="H72" i="3"/>
  <c r="G72" i="3"/>
  <c r="G72" i="4"/>
  <c r="E72" i="4"/>
  <c r="N72" i="4" s="1"/>
  <c r="L72" i="4" s="1"/>
  <c r="M72" i="4" s="1"/>
  <c r="H72" i="4"/>
  <c r="J72" i="6"/>
  <c r="H72" i="6"/>
  <c r="K72" i="6" s="1"/>
  <c r="J71" i="4"/>
  <c r="I71" i="4"/>
  <c r="N72" i="6"/>
  <c r="P72" i="6" s="1"/>
  <c r="B74" i="6"/>
  <c r="M73" i="6"/>
  <c r="F73" i="6"/>
  <c r="Q73" i="6" s="1"/>
  <c r="G73" i="6"/>
  <c r="F75" i="4"/>
  <c r="B76" i="4"/>
  <c r="K75" i="4"/>
  <c r="H73" i="1"/>
  <c r="E73" i="1"/>
  <c r="N73" i="1" s="1"/>
  <c r="L73" i="1" s="1"/>
  <c r="M73" i="1" s="1"/>
  <c r="B75" i="1"/>
  <c r="C74" i="1"/>
  <c r="F74" i="1"/>
  <c r="K74" i="1"/>
  <c r="J72" i="1"/>
  <c r="I72" i="1"/>
  <c r="L74" i="7" l="1"/>
  <c r="K74" i="7"/>
  <c r="B76" i="7"/>
  <c r="G75" i="7"/>
  <c r="F75" i="7"/>
  <c r="Q75" i="7" s="1"/>
  <c r="M75" i="7"/>
  <c r="N75" i="7" s="1"/>
  <c r="P75" i="7" s="1"/>
  <c r="C74" i="3"/>
  <c r="K74" i="3"/>
  <c r="B75" i="3"/>
  <c r="F74" i="3"/>
  <c r="G74" i="1"/>
  <c r="C74" i="6"/>
  <c r="C74" i="4"/>
  <c r="I72" i="4"/>
  <c r="J72" i="4"/>
  <c r="E73" i="3"/>
  <c r="N73" i="3" s="1"/>
  <c r="L73" i="3" s="1"/>
  <c r="M73" i="3" s="1"/>
  <c r="H73" i="3"/>
  <c r="G73" i="3"/>
  <c r="L72" i="6"/>
  <c r="I72" i="3"/>
  <c r="J72" i="3"/>
  <c r="G73" i="4"/>
  <c r="H73" i="4"/>
  <c r="E73" i="4"/>
  <c r="N73" i="4" s="1"/>
  <c r="L73" i="4" s="1"/>
  <c r="M73" i="4" s="1"/>
  <c r="J73" i="6"/>
  <c r="H73" i="6"/>
  <c r="K73" i="6" s="1"/>
  <c r="N73" i="6"/>
  <c r="P73" i="6" s="1"/>
  <c r="M74" i="6"/>
  <c r="B75" i="6"/>
  <c r="F74" i="6"/>
  <c r="Q74" i="6" s="1"/>
  <c r="G74" i="6"/>
  <c r="B77" i="4"/>
  <c r="F76" i="4"/>
  <c r="K76" i="4"/>
  <c r="C75" i="1"/>
  <c r="B76" i="1"/>
  <c r="K75" i="1"/>
  <c r="F75" i="1"/>
  <c r="E74" i="1"/>
  <c r="N74" i="1" s="1"/>
  <c r="L74" i="1" s="1"/>
  <c r="M74" i="1" s="1"/>
  <c r="H74" i="1"/>
  <c r="I73" i="1"/>
  <c r="J73" i="1"/>
  <c r="K75" i="7" l="1"/>
  <c r="L75" i="7"/>
  <c r="M76" i="7"/>
  <c r="G76" i="7"/>
  <c r="B77" i="7"/>
  <c r="F76" i="7"/>
  <c r="Q76" i="7" s="1"/>
  <c r="G74" i="4"/>
  <c r="E74" i="4"/>
  <c r="N74" i="4" s="1"/>
  <c r="L74" i="4" s="1"/>
  <c r="M74" i="4" s="1"/>
  <c r="H74" i="4"/>
  <c r="I73" i="4"/>
  <c r="J73" i="4"/>
  <c r="J74" i="6"/>
  <c r="H74" i="6"/>
  <c r="K74" i="6" s="1"/>
  <c r="G75" i="1"/>
  <c r="C75" i="6"/>
  <c r="C75" i="4"/>
  <c r="L73" i="6"/>
  <c r="C75" i="3"/>
  <c r="F75" i="3"/>
  <c r="B76" i="3"/>
  <c r="K75" i="3"/>
  <c r="I73" i="3"/>
  <c r="J73" i="3"/>
  <c r="E74" i="3"/>
  <c r="N74" i="3" s="1"/>
  <c r="L74" i="3" s="1"/>
  <c r="M74" i="3" s="1"/>
  <c r="H74" i="3"/>
  <c r="G74" i="3"/>
  <c r="N74" i="6"/>
  <c r="P74" i="6" s="1"/>
  <c r="B76" i="6"/>
  <c r="M75" i="6"/>
  <c r="G75" i="6"/>
  <c r="F77" i="4"/>
  <c r="B78" i="4"/>
  <c r="K77" i="4"/>
  <c r="I74" i="1"/>
  <c r="J74" i="1"/>
  <c r="C76" i="1"/>
  <c r="K76" i="1"/>
  <c r="F76" i="1"/>
  <c r="B77" i="1"/>
  <c r="H75" i="1"/>
  <c r="E75" i="1"/>
  <c r="N75" i="1" s="1"/>
  <c r="L75" i="1" s="1"/>
  <c r="M75" i="1" s="1"/>
  <c r="M77" i="7" l="1"/>
  <c r="B78" i="7"/>
  <c r="G77" i="7"/>
  <c r="F77" i="7"/>
  <c r="Q77" i="7" s="1"/>
  <c r="K76" i="7"/>
  <c r="L76" i="7"/>
  <c r="N76" i="7"/>
  <c r="P76" i="7" s="1"/>
  <c r="L74" i="6"/>
  <c r="G75" i="4"/>
  <c r="E75" i="4"/>
  <c r="N75" i="4" s="1"/>
  <c r="L75" i="4" s="1"/>
  <c r="M75" i="4" s="1"/>
  <c r="H75" i="4"/>
  <c r="J75" i="6"/>
  <c r="H75" i="6"/>
  <c r="L75" i="6" s="1"/>
  <c r="I74" i="3"/>
  <c r="J74" i="3"/>
  <c r="G76" i="1"/>
  <c r="C76" i="4"/>
  <c r="C76" i="6"/>
  <c r="F76" i="6" s="1"/>
  <c r="Q76" i="6" s="1"/>
  <c r="F75" i="6"/>
  <c r="Q75" i="6" s="1"/>
  <c r="C76" i="3"/>
  <c r="B77" i="3"/>
  <c r="K76" i="3"/>
  <c r="F76" i="3"/>
  <c r="G75" i="3"/>
  <c r="E75" i="3"/>
  <c r="N75" i="3" s="1"/>
  <c r="L75" i="3" s="1"/>
  <c r="M75" i="3" s="1"/>
  <c r="H75" i="3"/>
  <c r="J74" i="4"/>
  <c r="I74" i="4"/>
  <c r="N75" i="6"/>
  <c r="P75" i="6" s="1"/>
  <c r="B77" i="6"/>
  <c r="M76" i="6"/>
  <c r="G76" i="6"/>
  <c r="B79" i="4"/>
  <c r="F78" i="4"/>
  <c r="K78" i="4"/>
  <c r="C77" i="1"/>
  <c r="K77" i="1"/>
  <c r="F77" i="1"/>
  <c r="B78" i="1"/>
  <c r="J75" i="1"/>
  <c r="I75" i="1"/>
  <c r="H76" i="1"/>
  <c r="E76" i="1"/>
  <c r="N76" i="1" s="1"/>
  <c r="L76" i="1" s="1"/>
  <c r="M76" i="1" s="1"/>
  <c r="M78" i="7" l="1"/>
  <c r="G78" i="7"/>
  <c r="F78" i="7"/>
  <c r="Q78" i="7" s="1"/>
  <c r="B79" i="7"/>
  <c r="L77" i="7"/>
  <c r="K77" i="7"/>
  <c r="N77" i="7"/>
  <c r="P77" i="7" s="1"/>
  <c r="I75" i="3"/>
  <c r="J75" i="3"/>
  <c r="H76" i="6"/>
  <c r="L76" i="6" s="1"/>
  <c r="J76" i="6"/>
  <c r="G76" i="4"/>
  <c r="H76" i="4"/>
  <c r="E76" i="4"/>
  <c r="N76" i="4" s="1"/>
  <c r="L76" i="4" s="1"/>
  <c r="M76" i="4" s="1"/>
  <c r="G77" i="1"/>
  <c r="C77" i="4"/>
  <c r="C77" i="6"/>
  <c r="K75" i="6"/>
  <c r="B78" i="3"/>
  <c r="C77" i="3"/>
  <c r="F77" i="3"/>
  <c r="K77" i="3"/>
  <c r="G76" i="3"/>
  <c r="E76" i="3"/>
  <c r="N76" i="3" s="1"/>
  <c r="L76" i="3" s="1"/>
  <c r="M76" i="3" s="1"/>
  <c r="H76" i="3"/>
  <c r="J75" i="4"/>
  <c r="I75" i="4"/>
  <c r="N76" i="6"/>
  <c r="P76" i="6" s="1"/>
  <c r="B78" i="6"/>
  <c r="M77" i="6"/>
  <c r="G77" i="6"/>
  <c r="K79" i="4"/>
  <c r="B80" i="4"/>
  <c r="F79" i="4"/>
  <c r="I76" i="1"/>
  <c r="J76" i="1"/>
  <c r="B79" i="1"/>
  <c r="C78" i="1"/>
  <c r="F78" i="1"/>
  <c r="K78" i="1"/>
  <c r="H77" i="1"/>
  <c r="E77" i="1"/>
  <c r="N77" i="1" s="1"/>
  <c r="L77" i="1" s="1"/>
  <c r="M77" i="1" s="1"/>
  <c r="B80" i="7" l="1"/>
  <c r="G79" i="7"/>
  <c r="M79" i="7"/>
  <c r="F79" i="7"/>
  <c r="Q79" i="7" s="1"/>
  <c r="L78" i="7"/>
  <c r="K78" i="7"/>
  <c r="N78" i="7"/>
  <c r="P78" i="7" s="1"/>
  <c r="K76" i="6"/>
  <c r="J77" i="6"/>
  <c r="H77" i="6"/>
  <c r="L77" i="6" s="1"/>
  <c r="G77" i="4"/>
  <c r="E77" i="4"/>
  <c r="N77" i="4" s="1"/>
  <c r="L77" i="4" s="1"/>
  <c r="M77" i="4" s="1"/>
  <c r="H77" i="4"/>
  <c r="J76" i="3"/>
  <c r="I76" i="3"/>
  <c r="F77" i="6"/>
  <c r="Q77" i="6" s="1"/>
  <c r="N77" i="6" s="1"/>
  <c r="P77" i="6" s="1"/>
  <c r="G78" i="1"/>
  <c r="C78" i="4"/>
  <c r="C78" i="6"/>
  <c r="I76" i="4"/>
  <c r="J76" i="4"/>
  <c r="E77" i="3"/>
  <c r="N77" i="3" s="1"/>
  <c r="L77" i="3" s="1"/>
  <c r="M77" i="3" s="1"/>
  <c r="H77" i="3"/>
  <c r="G77" i="3"/>
  <c r="C78" i="3"/>
  <c r="B79" i="3"/>
  <c r="K78" i="3"/>
  <c r="F78" i="3"/>
  <c r="G78" i="6"/>
  <c r="B79" i="6"/>
  <c r="M78" i="6"/>
  <c r="F78" i="6"/>
  <c r="Q78" i="6" s="1"/>
  <c r="B81" i="4"/>
  <c r="F80" i="4"/>
  <c r="K80" i="4"/>
  <c r="I77" i="1"/>
  <c r="J77" i="1"/>
  <c r="H78" i="1"/>
  <c r="E78" i="1"/>
  <c r="N78" i="1" s="1"/>
  <c r="L78" i="1" s="1"/>
  <c r="M78" i="1" s="1"/>
  <c r="C79" i="1"/>
  <c r="K79" i="1"/>
  <c r="B80" i="1"/>
  <c r="F79" i="1"/>
  <c r="L79" i="7" l="1"/>
  <c r="K79" i="7"/>
  <c r="N79" i="7"/>
  <c r="P79" i="7" s="1"/>
  <c r="B81" i="7"/>
  <c r="G80" i="7"/>
  <c r="M80" i="7"/>
  <c r="F80" i="7"/>
  <c r="Q80" i="7" s="1"/>
  <c r="K77" i="6"/>
  <c r="G78" i="4"/>
  <c r="E78" i="4"/>
  <c r="N78" i="4" s="1"/>
  <c r="L78" i="4" s="1"/>
  <c r="M78" i="4" s="1"/>
  <c r="H78" i="4"/>
  <c r="C79" i="3"/>
  <c r="B80" i="3"/>
  <c r="K79" i="3"/>
  <c r="F79" i="3"/>
  <c r="G78" i="3"/>
  <c r="E78" i="3"/>
  <c r="N78" i="3" s="1"/>
  <c r="L78" i="3" s="1"/>
  <c r="M78" i="3" s="1"/>
  <c r="H78" i="3"/>
  <c r="G79" i="1"/>
  <c r="C79" i="4"/>
  <c r="C79" i="6"/>
  <c r="I77" i="3"/>
  <c r="J77" i="3"/>
  <c r="J77" i="4"/>
  <c r="I77" i="4"/>
  <c r="J78" i="6"/>
  <c r="H78" i="6"/>
  <c r="K78" i="6" s="1"/>
  <c r="N78" i="6"/>
  <c r="P78" i="6" s="1"/>
  <c r="M79" i="6"/>
  <c r="G79" i="6"/>
  <c r="B80" i="6"/>
  <c r="B82" i="4"/>
  <c r="K81" i="4"/>
  <c r="F81" i="4"/>
  <c r="C80" i="1"/>
  <c r="K80" i="1"/>
  <c r="F80" i="1"/>
  <c r="B81" i="1"/>
  <c r="E79" i="1"/>
  <c r="N79" i="1" s="1"/>
  <c r="L79" i="1" s="1"/>
  <c r="M79" i="1" s="1"/>
  <c r="H79" i="1"/>
  <c r="I78" i="1"/>
  <c r="J78" i="1"/>
  <c r="N80" i="7" l="1"/>
  <c r="P80" i="7" s="1"/>
  <c r="L80" i="7"/>
  <c r="K80" i="7"/>
  <c r="M81" i="7"/>
  <c r="G81" i="7"/>
  <c r="F81" i="7"/>
  <c r="Q81" i="7" s="1"/>
  <c r="B82" i="7"/>
  <c r="L78" i="6"/>
  <c r="G79" i="3"/>
  <c r="E79" i="3"/>
  <c r="N79" i="3" s="1"/>
  <c r="L79" i="3" s="1"/>
  <c r="M79" i="3" s="1"/>
  <c r="H79" i="3"/>
  <c r="J79" i="6"/>
  <c r="H79" i="6"/>
  <c r="K79" i="6" s="1"/>
  <c r="G79" i="4"/>
  <c r="E79" i="4"/>
  <c r="N79" i="4" s="1"/>
  <c r="L79" i="4" s="1"/>
  <c r="M79" i="4" s="1"/>
  <c r="H79" i="4"/>
  <c r="G80" i="1"/>
  <c r="C80" i="6"/>
  <c r="C80" i="4"/>
  <c r="J78" i="4"/>
  <c r="I78" i="4"/>
  <c r="J78" i="3"/>
  <c r="I78" i="3"/>
  <c r="F79" i="6"/>
  <c r="Q79" i="6" s="1"/>
  <c r="N79" i="6" s="1"/>
  <c r="P79" i="6" s="1"/>
  <c r="C80" i="3"/>
  <c r="B81" i="3"/>
  <c r="K80" i="3"/>
  <c r="F80" i="3"/>
  <c r="G80" i="6"/>
  <c r="B81" i="6"/>
  <c r="M80" i="6"/>
  <c r="F82" i="4"/>
  <c r="B83" i="4"/>
  <c r="K82" i="4"/>
  <c r="I79" i="1"/>
  <c r="J79" i="1"/>
  <c r="B82" i="1"/>
  <c r="C81" i="1"/>
  <c r="F81" i="1"/>
  <c r="K81" i="1"/>
  <c r="H80" i="1"/>
  <c r="E80" i="1"/>
  <c r="N80" i="1" s="1"/>
  <c r="L80" i="1" s="1"/>
  <c r="M80" i="1" s="1"/>
  <c r="L81" i="7" l="1"/>
  <c r="K81" i="7"/>
  <c r="N81" i="7"/>
  <c r="P81" i="7" s="1"/>
  <c r="B83" i="7"/>
  <c r="G82" i="7"/>
  <c r="M82" i="7"/>
  <c r="F82" i="7"/>
  <c r="Q82" i="7" s="1"/>
  <c r="L79" i="6"/>
  <c r="J80" i="6"/>
  <c r="H80" i="6"/>
  <c r="K80" i="6" s="1"/>
  <c r="C81" i="3"/>
  <c r="B82" i="3"/>
  <c r="K81" i="3"/>
  <c r="F81" i="3"/>
  <c r="H80" i="3"/>
  <c r="G80" i="3"/>
  <c r="E80" i="3"/>
  <c r="N80" i="3" s="1"/>
  <c r="L80" i="3" s="1"/>
  <c r="M80" i="3" s="1"/>
  <c r="G81" i="1"/>
  <c r="C81" i="6"/>
  <c r="F81" i="6" s="1"/>
  <c r="Q81" i="6" s="1"/>
  <c r="C81" i="4"/>
  <c r="J79" i="4"/>
  <c r="I79" i="4"/>
  <c r="F80" i="6"/>
  <c r="Q80" i="6" s="1"/>
  <c r="G80" i="4"/>
  <c r="E80" i="4"/>
  <c r="N80" i="4" s="1"/>
  <c r="L80" i="4" s="1"/>
  <c r="M80" i="4" s="1"/>
  <c r="H80" i="4"/>
  <c r="I79" i="3"/>
  <c r="J79" i="3"/>
  <c r="N80" i="6"/>
  <c r="P80" i="6" s="1"/>
  <c r="G81" i="6"/>
  <c r="B82" i="6"/>
  <c r="M81" i="6"/>
  <c r="F83" i="4"/>
  <c r="B84" i="4"/>
  <c r="K83" i="4"/>
  <c r="J80" i="1"/>
  <c r="I80" i="1"/>
  <c r="H81" i="1"/>
  <c r="E81" i="1"/>
  <c r="N81" i="1" s="1"/>
  <c r="L81" i="1" s="1"/>
  <c r="M81" i="1" s="1"/>
  <c r="B83" i="1"/>
  <c r="C82" i="1"/>
  <c r="F82" i="1"/>
  <c r="K82" i="1"/>
  <c r="G83" i="7" l="1"/>
  <c r="F83" i="7"/>
  <c r="Q83" i="7" s="1"/>
  <c r="M83" i="7"/>
  <c r="N83" i="7" s="1"/>
  <c r="P83" i="7" s="1"/>
  <c r="B84" i="7"/>
  <c r="L82" i="7"/>
  <c r="K82" i="7"/>
  <c r="N82" i="7"/>
  <c r="P82" i="7" s="1"/>
  <c r="G82" i="1"/>
  <c r="C82" i="6"/>
  <c r="C82" i="4"/>
  <c r="L80" i="6"/>
  <c r="J80" i="4"/>
  <c r="I80" i="4"/>
  <c r="I80" i="3"/>
  <c r="J80" i="3"/>
  <c r="C82" i="3"/>
  <c r="B83" i="3"/>
  <c r="F82" i="3"/>
  <c r="K82" i="3"/>
  <c r="G81" i="3"/>
  <c r="E81" i="3"/>
  <c r="N81" i="3" s="1"/>
  <c r="L81" i="3" s="1"/>
  <c r="M81" i="3" s="1"/>
  <c r="H81" i="3"/>
  <c r="G81" i="4"/>
  <c r="H81" i="4"/>
  <c r="E81" i="4"/>
  <c r="N81" i="4" s="1"/>
  <c r="L81" i="4" s="1"/>
  <c r="M81" i="4" s="1"/>
  <c r="H81" i="6"/>
  <c r="L81" i="6" s="1"/>
  <c r="J81" i="6"/>
  <c r="N81" i="6"/>
  <c r="P81" i="6" s="1"/>
  <c r="G82" i="6"/>
  <c r="B83" i="6"/>
  <c r="M82" i="6"/>
  <c r="F82" i="6"/>
  <c r="Q82" i="6" s="1"/>
  <c r="K84" i="4"/>
  <c r="F84" i="4"/>
  <c r="B85" i="4"/>
  <c r="E82" i="1"/>
  <c r="N82" i="1" s="1"/>
  <c r="L82" i="1" s="1"/>
  <c r="M82" i="1" s="1"/>
  <c r="H82" i="1"/>
  <c r="I81" i="1"/>
  <c r="J81" i="1"/>
  <c r="B84" i="1"/>
  <c r="C83" i="1"/>
  <c r="F83" i="1"/>
  <c r="K83" i="1"/>
  <c r="M84" i="7" l="1"/>
  <c r="G84" i="7"/>
  <c r="B85" i="7"/>
  <c r="F84" i="7"/>
  <c r="Q84" i="7" s="1"/>
  <c r="L83" i="7"/>
  <c r="K83" i="7"/>
  <c r="K81" i="6"/>
  <c r="C83" i="3"/>
  <c r="B84" i="3"/>
  <c r="K83" i="3"/>
  <c r="F83" i="3"/>
  <c r="G83" i="1"/>
  <c r="C83" i="6"/>
  <c r="C83" i="4"/>
  <c r="G82" i="3"/>
  <c r="E82" i="3"/>
  <c r="N82" i="3" s="1"/>
  <c r="L82" i="3" s="1"/>
  <c r="M82" i="3" s="1"/>
  <c r="H82" i="3"/>
  <c r="J81" i="4"/>
  <c r="I81" i="4"/>
  <c r="I81" i="3"/>
  <c r="J81" i="3"/>
  <c r="G82" i="4"/>
  <c r="E82" i="4"/>
  <c r="N82" i="4" s="1"/>
  <c r="L82" i="4" s="1"/>
  <c r="M82" i="4" s="1"/>
  <c r="H82" i="4"/>
  <c r="J82" i="6"/>
  <c r="H82" i="6"/>
  <c r="L82" i="6" s="1"/>
  <c r="N82" i="6"/>
  <c r="P82" i="6" s="1"/>
  <c r="G83" i="6"/>
  <c r="M83" i="6"/>
  <c r="F83" i="6"/>
  <c r="Q83" i="6" s="1"/>
  <c r="B84" i="6"/>
  <c r="F85" i="4"/>
  <c r="B86" i="4"/>
  <c r="K85" i="4"/>
  <c r="H83" i="1"/>
  <c r="E83" i="1"/>
  <c r="N83" i="1" s="1"/>
  <c r="L83" i="1" s="1"/>
  <c r="M83" i="1" s="1"/>
  <c r="C84" i="1"/>
  <c r="K84" i="1"/>
  <c r="F84" i="1"/>
  <c r="B85" i="1"/>
  <c r="I82" i="1"/>
  <c r="J82" i="1"/>
  <c r="L84" i="7" l="1"/>
  <c r="K84" i="7"/>
  <c r="G85" i="7"/>
  <c r="B86" i="7"/>
  <c r="M85" i="7"/>
  <c r="F85" i="7"/>
  <c r="Q85" i="7" s="1"/>
  <c r="N84" i="7"/>
  <c r="P84" i="7" s="1"/>
  <c r="C84" i="3"/>
  <c r="B85" i="3"/>
  <c r="F84" i="3"/>
  <c r="K84" i="3"/>
  <c r="I82" i="3"/>
  <c r="J82" i="3"/>
  <c r="G83" i="4"/>
  <c r="E83" i="4"/>
  <c r="N83" i="4" s="1"/>
  <c r="L83" i="4" s="1"/>
  <c r="M83" i="4" s="1"/>
  <c r="H83" i="4"/>
  <c r="G84" i="1"/>
  <c r="C84" i="6"/>
  <c r="F84" i="6" s="1"/>
  <c r="Q84" i="6" s="1"/>
  <c r="C84" i="4"/>
  <c r="K82" i="6"/>
  <c r="H83" i="6"/>
  <c r="K83" i="6" s="1"/>
  <c r="J83" i="6"/>
  <c r="H83" i="3"/>
  <c r="E83" i="3"/>
  <c r="N83" i="3" s="1"/>
  <c r="L83" i="3" s="1"/>
  <c r="M83" i="3" s="1"/>
  <c r="G83" i="3"/>
  <c r="J82" i="4"/>
  <c r="I82" i="4"/>
  <c r="N83" i="6"/>
  <c r="P83" i="6" s="1"/>
  <c r="M84" i="6"/>
  <c r="G84" i="6"/>
  <c r="B85" i="6"/>
  <c r="F86" i="4"/>
  <c r="K86" i="4"/>
  <c r="B87" i="4"/>
  <c r="B86" i="1"/>
  <c r="C85" i="1"/>
  <c r="F85" i="1"/>
  <c r="K85" i="1"/>
  <c r="E84" i="1"/>
  <c r="N84" i="1" s="1"/>
  <c r="L84" i="1" s="1"/>
  <c r="M84" i="1" s="1"/>
  <c r="H84" i="1"/>
  <c r="I83" i="1"/>
  <c r="J83" i="1"/>
  <c r="N85" i="7" l="1"/>
  <c r="P85" i="7" s="1"/>
  <c r="G86" i="7"/>
  <c r="B87" i="7"/>
  <c r="M86" i="7"/>
  <c r="F86" i="7"/>
  <c r="Q86" i="7" s="1"/>
  <c r="L85" i="7"/>
  <c r="K85" i="7"/>
  <c r="C85" i="3"/>
  <c r="B86" i="3"/>
  <c r="K85" i="3"/>
  <c r="F85" i="3"/>
  <c r="I83" i="3"/>
  <c r="J83" i="3"/>
  <c r="J83" i="4"/>
  <c r="I83" i="4"/>
  <c r="G85" i="1"/>
  <c r="C85" i="6"/>
  <c r="C85" i="4"/>
  <c r="L83" i="6"/>
  <c r="G84" i="4"/>
  <c r="E84" i="4"/>
  <c r="N84" i="4" s="1"/>
  <c r="L84" i="4" s="1"/>
  <c r="M84" i="4" s="1"/>
  <c r="H84" i="4"/>
  <c r="H84" i="6"/>
  <c r="L84" i="6" s="1"/>
  <c r="J84" i="6"/>
  <c r="E84" i="3"/>
  <c r="N84" i="3" s="1"/>
  <c r="L84" i="3" s="1"/>
  <c r="M84" i="3" s="1"/>
  <c r="G84" i="3"/>
  <c r="H84" i="3"/>
  <c r="N84" i="6"/>
  <c r="P84" i="6" s="1"/>
  <c r="G85" i="6"/>
  <c r="B86" i="6"/>
  <c r="M85" i="6"/>
  <c r="F87" i="4"/>
  <c r="B88" i="4"/>
  <c r="K87" i="4"/>
  <c r="I84" i="1"/>
  <c r="J84" i="1"/>
  <c r="H85" i="1"/>
  <c r="E85" i="1"/>
  <c r="N85" i="1" s="1"/>
  <c r="L85" i="1" s="1"/>
  <c r="M85" i="1" s="1"/>
  <c r="B87" i="1"/>
  <c r="C86" i="1"/>
  <c r="F86" i="1"/>
  <c r="K86" i="1"/>
  <c r="M87" i="7" l="1"/>
  <c r="B88" i="7"/>
  <c r="G87" i="7"/>
  <c r="F87" i="7"/>
  <c r="Q87" i="7" s="1"/>
  <c r="L86" i="7"/>
  <c r="K86" i="7"/>
  <c r="N86" i="7"/>
  <c r="P86" i="7" s="1"/>
  <c r="H85" i="6"/>
  <c r="L85" i="6" s="1"/>
  <c r="J85" i="6"/>
  <c r="J84" i="3"/>
  <c r="I84" i="3"/>
  <c r="G86" i="1"/>
  <c r="C86" i="4"/>
  <c r="C86" i="6"/>
  <c r="F86" i="6" s="1"/>
  <c r="Q86" i="6" s="1"/>
  <c r="F85" i="6"/>
  <c r="Q85" i="6" s="1"/>
  <c r="K84" i="6"/>
  <c r="J84" i="4"/>
  <c r="I84" i="4"/>
  <c r="C86" i="3"/>
  <c r="B87" i="3"/>
  <c r="K86" i="3"/>
  <c r="F86" i="3"/>
  <c r="G85" i="4"/>
  <c r="E85" i="4"/>
  <c r="N85" i="4" s="1"/>
  <c r="L85" i="4" s="1"/>
  <c r="M85" i="4" s="1"/>
  <c r="H85" i="4"/>
  <c r="E85" i="3"/>
  <c r="N85" i="3" s="1"/>
  <c r="L85" i="3" s="1"/>
  <c r="M85" i="3" s="1"/>
  <c r="G85" i="3"/>
  <c r="H85" i="3"/>
  <c r="N85" i="6"/>
  <c r="P85" i="6" s="1"/>
  <c r="G86" i="6"/>
  <c r="B87" i="6"/>
  <c r="M86" i="6"/>
  <c r="F88" i="4"/>
  <c r="B89" i="4"/>
  <c r="K88" i="4"/>
  <c r="B88" i="1"/>
  <c r="C87" i="1"/>
  <c r="K87" i="1"/>
  <c r="F87" i="1"/>
  <c r="H86" i="1"/>
  <c r="E86" i="1"/>
  <c r="N86" i="1" s="1"/>
  <c r="L86" i="1" s="1"/>
  <c r="M86" i="1" s="1"/>
  <c r="J85" i="1"/>
  <c r="I85" i="1"/>
  <c r="B89" i="7" l="1"/>
  <c r="M88" i="7"/>
  <c r="G88" i="7"/>
  <c r="F88" i="7"/>
  <c r="Q88" i="7" s="1"/>
  <c r="L87" i="7"/>
  <c r="K87" i="7"/>
  <c r="N87" i="7"/>
  <c r="P87" i="7" s="1"/>
  <c r="C87" i="3"/>
  <c r="B88" i="3"/>
  <c r="K87" i="3"/>
  <c r="F87" i="3"/>
  <c r="K85" i="6"/>
  <c r="J85" i="4"/>
  <c r="I85" i="4"/>
  <c r="G86" i="4"/>
  <c r="E86" i="4"/>
  <c r="N86" i="4" s="1"/>
  <c r="L86" i="4" s="1"/>
  <c r="M86" i="4" s="1"/>
  <c r="H86" i="4"/>
  <c r="G86" i="3"/>
  <c r="H86" i="3"/>
  <c r="E86" i="3"/>
  <c r="N86" i="3" s="1"/>
  <c r="L86" i="3" s="1"/>
  <c r="M86" i="3" s="1"/>
  <c r="J85" i="3"/>
  <c r="I85" i="3"/>
  <c r="H86" i="6"/>
  <c r="L86" i="6" s="1"/>
  <c r="J86" i="6"/>
  <c r="G87" i="1"/>
  <c r="C87" i="4"/>
  <c r="C87" i="6"/>
  <c r="F87" i="6" s="1"/>
  <c r="Q87" i="6" s="1"/>
  <c r="N86" i="6"/>
  <c r="P86" i="6" s="1"/>
  <c r="G87" i="6"/>
  <c r="B88" i="6"/>
  <c r="M87" i="6"/>
  <c r="K89" i="4"/>
  <c r="F89" i="4"/>
  <c r="B90" i="4"/>
  <c r="J86" i="1"/>
  <c r="I86" i="1"/>
  <c r="E87" i="1"/>
  <c r="N87" i="1" s="1"/>
  <c r="L87" i="1" s="1"/>
  <c r="M87" i="1" s="1"/>
  <c r="H87" i="1"/>
  <c r="C88" i="1"/>
  <c r="F88" i="1"/>
  <c r="K88" i="1"/>
  <c r="B89" i="1"/>
  <c r="H5" i="1"/>
  <c r="K88" i="7" l="1"/>
  <c r="L88" i="7"/>
  <c r="N88" i="7"/>
  <c r="P88" i="7" s="1"/>
  <c r="B90" i="7"/>
  <c r="G89" i="7"/>
  <c r="M89" i="7"/>
  <c r="F89" i="7"/>
  <c r="Q89" i="7" s="1"/>
  <c r="K86" i="6"/>
  <c r="G87" i="4"/>
  <c r="H87" i="4"/>
  <c r="E87" i="4"/>
  <c r="N87" i="4" s="1"/>
  <c r="L87" i="4" s="1"/>
  <c r="M87" i="4" s="1"/>
  <c r="I86" i="4"/>
  <c r="J86" i="4"/>
  <c r="G88" i="1"/>
  <c r="C88" i="4"/>
  <c r="C88" i="6"/>
  <c r="H87" i="6"/>
  <c r="L87" i="6" s="1"/>
  <c r="J87" i="6"/>
  <c r="C88" i="3"/>
  <c r="B89" i="3"/>
  <c r="F88" i="3"/>
  <c r="K88" i="3"/>
  <c r="J86" i="3"/>
  <c r="I86" i="3"/>
  <c r="H87" i="3"/>
  <c r="E87" i="3"/>
  <c r="N87" i="3" s="1"/>
  <c r="L87" i="3" s="1"/>
  <c r="M87" i="3" s="1"/>
  <c r="G87" i="3"/>
  <c r="N87" i="6"/>
  <c r="P87" i="6" s="1"/>
  <c r="G88" i="6"/>
  <c r="B89" i="6"/>
  <c r="M88" i="6"/>
  <c r="F90" i="4"/>
  <c r="K90" i="4"/>
  <c r="B91" i="4"/>
  <c r="B90" i="1"/>
  <c r="C89" i="1"/>
  <c r="F89" i="1"/>
  <c r="K89" i="1"/>
  <c r="E88" i="1"/>
  <c r="N88" i="1" s="1"/>
  <c r="L88" i="1" s="1"/>
  <c r="M88" i="1" s="1"/>
  <c r="H88" i="1"/>
  <c r="J87" i="1"/>
  <c r="I87" i="1"/>
  <c r="E5" i="1"/>
  <c r="N5" i="1" s="1"/>
  <c r="L5" i="1" s="1"/>
  <c r="M5" i="1" s="1"/>
  <c r="N89" i="7" l="1"/>
  <c r="P89" i="7" s="1"/>
  <c r="L89" i="7"/>
  <c r="K89" i="7"/>
  <c r="M90" i="7"/>
  <c r="B91" i="7"/>
  <c r="G90" i="7"/>
  <c r="F90" i="7"/>
  <c r="Q90" i="7" s="1"/>
  <c r="K87" i="6"/>
  <c r="I87" i="3"/>
  <c r="J87" i="3"/>
  <c r="J88" i="6"/>
  <c r="H88" i="6"/>
  <c r="G88" i="4"/>
  <c r="H88" i="4"/>
  <c r="E88" i="4"/>
  <c r="N88" i="4" s="1"/>
  <c r="L88" i="4" s="1"/>
  <c r="M88" i="4" s="1"/>
  <c r="G89" i="1"/>
  <c r="C89" i="4"/>
  <c r="C89" i="6"/>
  <c r="F88" i="6"/>
  <c r="Q88" i="6" s="1"/>
  <c r="C89" i="3"/>
  <c r="B90" i="3"/>
  <c r="F89" i="3"/>
  <c r="K89" i="3"/>
  <c r="H88" i="3"/>
  <c r="E88" i="3"/>
  <c r="N88" i="3" s="1"/>
  <c r="L88" i="3" s="1"/>
  <c r="M88" i="3" s="1"/>
  <c r="G88" i="3"/>
  <c r="I87" i="4"/>
  <c r="J87" i="4"/>
  <c r="N88" i="6"/>
  <c r="P88" i="6" s="1"/>
  <c r="M89" i="6"/>
  <c r="G89" i="6"/>
  <c r="B90" i="6"/>
  <c r="L88" i="6"/>
  <c r="K88" i="6"/>
  <c r="F91" i="4"/>
  <c r="K91" i="4"/>
  <c r="B92" i="4"/>
  <c r="E89" i="1"/>
  <c r="N89" i="1" s="1"/>
  <c r="L89" i="1" s="1"/>
  <c r="M89" i="1" s="1"/>
  <c r="H89" i="1"/>
  <c r="I88" i="1"/>
  <c r="J88" i="1"/>
  <c r="B91" i="1"/>
  <c r="C90" i="1"/>
  <c r="K90" i="1"/>
  <c r="F90" i="1"/>
  <c r="J5" i="1"/>
  <c r="I5" i="1"/>
  <c r="L90" i="7" l="1"/>
  <c r="K90" i="7"/>
  <c r="B92" i="7"/>
  <c r="M91" i="7"/>
  <c r="G91" i="7"/>
  <c r="F91" i="7"/>
  <c r="Q91" i="7" s="1"/>
  <c r="N90" i="7"/>
  <c r="P90" i="7" s="1"/>
  <c r="H89" i="6"/>
  <c r="L89" i="6" s="1"/>
  <c r="J89" i="6"/>
  <c r="G89" i="4"/>
  <c r="E89" i="4"/>
  <c r="N89" i="4" s="1"/>
  <c r="L89" i="4" s="1"/>
  <c r="M89" i="4" s="1"/>
  <c r="H89" i="4"/>
  <c r="I88" i="3"/>
  <c r="J88" i="3"/>
  <c r="G90" i="1"/>
  <c r="C90" i="6"/>
  <c r="C90" i="4"/>
  <c r="F89" i="6"/>
  <c r="Q89" i="6" s="1"/>
  <c r="I88" i="4"/>
  <c r="J88" i="4"/>
  <c r="C90" i="3"/>
  <c r="B91" i="3"/>
  <c r="K90" i="3"/>
  <c r="F90" i="3"/>
  <c r="G89" i="3"/>
  <c r="E89" i="3"/>
  <c r="N89" i="3" s="1"/>
  <c r="L89" i="3" s="1"/>
  <c r="M89" i="3" s="1"/>
  <c r="H89" i="3"/>
  <c r="N89" i="6"/>
  <c r="P89" i="6" s="1"/>
  <c r="G90" i="6"/>
  <c r="B91" i="6"/>
  <c r="M90" i="6"/>
  <c r="F92" i="4"/>
  <c r="B93" i="4"/>
  <c r="K92" i="4"/>
  <c r="E90" i="1"/>
  <c r="N90" i="1" s="1"/>
  <c r="L90" i="1" s="1"/>
  <c r="M90" i="1" s="1"/>
  <c r="H90" i="1"/>
  <c r="J89" i="1"/>
  <c r="I89" i="1"/>
  <c r="C91" i="1"/>
  <c r="K91" i="1"/>
  <c r="F91" i="1"/>
  <c r="B92" i="1"/>
  <c r="N91" i="7" l="1"/>
  <c r="P91" i="7" s="1"/>
  <c r="L91" i="7"/>
  <c r="K91" i="7"/>
  <c r="B93" i="7"/>
  <c r="G92" i="7"/>
  <c r="M92" i="7"/>
  <c r="N92" i="7" s="1"/>
  <c r="P92" i="7" s="1"/>
  <c r="F92" i="7"/>
  <c r="Q92" i="7" s="1"/>
  <c r="E90" i="3"/>
  <c r="N90" i="3" s="1"/>
  <c r="L90" i="3" s="1"/>
  <c r="M90" i="3" s="1"/>
  <c r="G90" i="3"/>
  <c r="H90" i="3"/>
  <c r="I89" i="4"/>
  <c r="J89" i="4"/>
  <c r="G90" i="4"/>
  <c r="H90" i="4"/>
  <c r="E90" i="4"/>
  <c r="N90" i="4" s="1"/>
  <c r="L90" i="4" s="1"/>
  <c r="M90" i="4" s="1"/>
  <c r="H90" i="6"/>
  <c r="L90" i="6" s="1"/>
  <c r="J90" i="6"/>
  <c r="I89" i="3"/>
  <c r="J89" i="3"/>
  <c r="G91" i="1"/>
  <c r="C91" i="6"/>
  <c r="C91" i="4"/>
  <c r="K89" i="6"/>
  <c r="F90" i="6"/>
  <c r="Q90" i="6" s="1"/>
  <c r="C91" i="3"/>
  <c r="B92" i="3"/>
  <c r="K91" i="3"/>
  <c r="F91" i="3"/>
  <c r="N90" i="6"/>
  <c r="P90" i="6" s="1"/>
  <c r="M91" i="6"/>
  <c r="G91" i="6"/>
  <c r="F91" i="6"/>
  <c r="Q91" i="6" s="1"/>
  <c r="B92" i="6"/>
  <c r="K93" i="4"/>
  <c r="F93" i="4"/>
  <c r="B94" i="4"/>
  <c r="B93" i="1"/>
  <c r="C92" i="1"/>
  <c r="F92" i="1"/>
  <c r="K92" i="1"/>
  <c r="E91" i="1"/>
  <c r="N91" i="1" s="1"/>
  <c r="L91" i="1" s="1"/>
  <c r="M91" i="1" s="1"/>
  <c r="H91" i="1"/>
  <c r="J90" i="1"/>
  <c r="I90" i="1"/>
  <c r="K92" i="7" l="1"/>
  <c r="L92" i="7"/>
  <c r="F93" i="7"/>
  <c r="Q93" i="7" s="1"/>
  <c r="B94" i="7"/>
  <c r="M93" i="7"/>
  <c r="N93" i="7" s="1"/>
  <c r="P93" i="7" s="1"/>
  <c r="G93" i="7"/>
  <c r="K90" i="6"/>
  <c r="H91" i="3"/>
  <c r="E91" i="3"/>
  <c r="N91" i="3" s="1"/>
  <c r="L91" i="3" s="1"/>
  <c r="M91" i="3" s="1"/>
  <c r="G91" i="3"/>
  <c r="J90" i="4"/>
  <c r="I90" i="4"/>
  <c r="G91" i="4"/>
  <c r="E91" i="4"/>
  <c r="N91" i="4" s="1"/>
  <c r="L91" i="4" s="1"/>
  <c r="M91" i="4" s="1"/>
  <c r="H91" i="4"/>
  <c r="C92" i="3"/>
  <c r="B93" i="3"/>
  <c r="K92" i="3"/>
  <c r="F92" i="3"/>
  <c r="G92" i="1"/>
  <c r="C92" i="6"/>
  <c r="F92" i="6" s="1"/>
  <c r="Q92" i="6" s="1"/>
  <c r="C92" i="4"/>
  <c r="H91" i="6"/>
  <c r="K91" i="6" s="1"/>
  <c r="J91" i="6"/>
  <c r="J90" i="3"/>
  <c r="I90" i="3"/>
  <c r="N91" i="6"/>
  <c r="P91" i="6" s="1"/>
  <c r="G92" i="6"/>
  <c r="B93" i="6"/>
  <c r="M92" i="6"/>
  <c r="K94" i="4"/>
  <c r="B95" i="4"/>
  <c r="F94" i="4"/>
  <c r="J91" i="1"/>
  <c r="I91" i="1"/>
  <c r="E92" i="1"/>
  <c r="N92" i="1" s="1"/>
  <c r="L92" i="1" s="1"/>
  <c r="M92" i="1" s="1"/>
  <c r="H92" i="1"/>
  <c r="B94" i="1"/>
  <c r="C93" i="1"/>
  <c r="K93" i="1"/>
  <c r="F93" i="1"/>
  <c r="K93" i="7" l="1"/>
  <c r="L93" i="7"/>
  <c r="M94" i="7"/>
  <c r="F94" i="7"/>
  <c r="Q94" i="7" s="1"/>
  <c r="B95" i="7"/>
  <c r="G94" i="7"/>
  <c r="C93" i="3"/>
  <c r="B94" i="3"/>
  <c r="F93" i="3"/>
  <c r="K93" i="3"/>
  <c r="H92" i="3"/>
  <c r="G92" i="3"/>
  <c r="E92" i="3"/>
  <c r="N92" i="3" s="1"/>
  <c r="L92" i="3" s="1"/>
  <c r="M92" i="3" s="1"/>
  <c r="I91" i="4"/>
  <c r="J91" i="4"/>
  <c r="G93" i="1"/>
  <c r="C93" i="6"/>
  <c r="C93" i="4"/>
  <c r="G92" i="4"/>
  <c r="E92" i="4"/>
  <c r="N92" i="4" s="1"/>
  <c r="L92" i="4" s="1"/>
  <c r="M92" i="4" s="1"/>
  <c r="H92" i="4"/>
  <c r="J92" i="6"/>
  <c r="H92" i="6"/>
  <c r="L92" i="6" s="1"/>
  <c r="I91" i="3"/>
  <c r="J91" i="3"/>
  <c r="L91" i="6"/>
  <c r="N92" i="6"/>
  <c r="P92" i="6" s="1"/>
  <c r="M93" i="6"/>
  <c r="G93" i="6"/>
  <c r="F93" i="6"/>
  <c r="Q93" i="6" s="1"/>
  <c r="B94" i="6"/>
  <c r="K95" i="4"/>
  <c r="B96" i="4"/>
  <c r="F95" i="4"/>
  <c r="E93" i="1"/>
  <c r="N93" i="1" s="1"/>
  <c r="L93" i="1" s="1"/>
  <c r="M93" i="1" s="1"/>
  <c r="H93" i="1"/>
  <c r="B95" i="1"/>
  <c r="C94" i="1"/>
  <c r="K94" i="1"/>
  <c r="F94" i="1"/>
  <c r="J92" i="1"/>
  <c r="I92" i="1"/>
  <c r="L94" i="7" l="1"/>
  <c r="K94" i="7"/>
  <c r="B96" i="7"/>
  <c r="G95" i="7"/>
  <c r="F95" i="7"/>
  <c r="Q95" i="7" s="1"/>
  <c r="M95" i="7"/>
  <c r="N95" i="7" s="1"/>
  <c r="P95" i="7" s="1"/>
  <c r="N94" i="7"/>
  <c r="P94" i="7" s="1"/>
  <c r="G94" i="1"/>
  <c r="C94" i="6"/>
  <c r="C94" i="4"/>
  <c r="I92" i="3"/>
  <c r="J92" i="3"/>
  <c r="I92" i="4"/>
  <c r="J92" i="4"/>
  <c r="K92" i="6"/>
  <c r="G93" i="4"/>
  <c r="H93" i="4"/>
  <c r="E93" i="4"/>
  <c r="N93" i="4" s="1"/>
  <c r="L93" i="4" s="1"/>
  <c r="M93" i="4" s="1"/>
  <c r="C94" i="3"/>
  <c r="B95" i="3"/>
  <c r="K94" i="3"/>
  <c r="F94" i="3"/>
  <c r="J93" i="6"/>
  <c r="H93" i="6"/>
  <c r="K93" i="6" s="1"/>
  <c r="H93" i="3"/>
  <c r="G93" i="3"/>
  <c r="E93" i="3"/>
  <c r="N93" i="3" s="1"/>
  <c r="L93" i="3" s="1"/>
  <c r="M93" i="3" s="1"/>
  <c r="N93" i="6"/>
  <c r="P93" i="6" s="1"/>
  <c r="M94" i="6"/>
  <c r="G94" i="6"/>
  <c r="B95" i="6"/>
  <c r="F94" i="6"/>
  <c r="Q94" i="6" s="1"/>
  <c r="K96" i="4"/>
  <c r="B97" i="4"/>
  <c r="F96" i="4"/>
  <c r="E94" i="1"/>
  <c r="N94" i="1" s="1"/>
  <c r="L94" i="1" s="1"/>
  <c r="M94" i="1" s="1"/>
  <c r="H94" i="1"/>
  <c r="B96" i="1"/>
  <c r="C95" i="1"/>
  <c r="K95" i="1"/>
  <c r="F95" i="1"/>
  <c r="J93" i="1"/>
  <c r="I93" i="1"/>
  <c r="L95" i="7" l="1"/>
  <c r="K95" i="7"/>
  <c r="G96" i="7"/>
  <c r="B97" i="7"/>
  <c r="M96" i="7"/>
  <c r="F96" i="7"/>
  <c r="Q96" i="7" s="1"/>
  <c r="L93" i="6"/>
  <c r="J93" i="4"/>
  <c r="I93" i="4"/>
  <c r="G95" i="1"/>
  <c r="C95" i="6"/>
  <c r="C95" i="4"/>
  <c r="I93" i="3"/>
  <c r="J93" i="3"/>
  <c r="C95" i="3"/>
  <c r="B96" i="3"/>
  <c r="F95" i="3"/>
  <c r="K95" i="3"/>
  <c r="G94" i="4"/>
  <c r="E94" i="4"/>
  <c r="N94" i="4" s="1"/>
  <c r="L94" i="4" s="1"/>
  <c r="M94" i="4" s="1"/>
  <c r="H94" i="4"/>
  <c r="H94" i="3"/>
  <c r="G94" i="3"/>
  <c r="E94" i="3"/>
  <c r="N94" i="3" s="1"/>
  <c r="L94" i="3" s="1"/>
  <c r="M94" i="3" s="1"/>
  <c r="H94" i="6"/>
  <c r="L94" i="6" s="1"/>
  <c r="J94" i="6"/>
  <c r="N94" i="6"/>
  <c r="P94" i="6" s="1"/>
  <c r="B96" i="6"/>
  <c r="M95" i="6"/>
  <c r="G95" i="6"/>
  <c r="F95" i="6"/>
  <c r="Q95" i="6" s="1"/>
  <c r="F97" i="4"/>
  <c r="B98" i="4"/>
  <c r="K97" i="4"/>
  <c r="B97" i="1"/>
  <c r="C96" i="1"/>
  <c r="F96" i="1"/>
  <c r="K96" i="1"/>
  <c r="H95" i="1"/>
  <c r="E95" i="1"/>
  <c r="N95" i="1" s="1"/>
  <c r="L95" i="1" s="1"/>
  <c r="M95" i="1" s="1"/>
  <c r="I94" i="1"/>
  <c r="J94" i="1"/>
  <c r="N96" i="7" l="1"/>
  <c r="P96" i="7" s="1"/>
  <c r="M97" i="7"/>
  <c r="G97" i="7"/>
  <c r="B98" i="7"/>
  <c r="F97" i="7"/>
  <c r="Q97" i="7" s="1"/>
  <c r="L96" i="7"/>
  <c r="K96" i="7"/>
  <c r="K94" i="6"/>
  <c r="I94" i="3"/>
  <c r="J94" i="3"/>
  <c r="G95" i="4"/>
  <c r="E95" i="4"/>
  <c r="N95" i="4" s="1"/>
  <c r="L95" i="4" s="1"/>
  <c r="M95" i="4" s="1"/>
  <c r="H95" i="4"/>
  <c r="H95" i="6"/>
  <c r="L95" i="6" s="1"/>
  <c r="J95" i="6"/>
  <c r="H95" i="3"/>
  <c r="G95" i="3"/>
  <c r="E95" i="3"/>
  <c r="N95" i="3" s="1"/>
  <c r="L95" i="3" s="1"/>
  <c r="M95" i="3" s="1"/>
  <c r="C96" i="3"/>
  <c r="B97" i="3"/>
  <c r="F96" i="3"/>
  <c r="K96" i="3"/>
  <c r="G96" i="1"/>
  <c r="C96" i="4"/>
  <c r="C96" i="6"/>
  <c r="J94" i="4"/>
  <c r="I94" i="4"/>
  <c r="N95" i="6"/>
  <c r="P95" i="6" s="1"/>
  <c r="B97" i="6"/>
  <c r="M96" i="6"/>
  <c r="G96" i="6"/>
  <c r="K98" i="4"/>
  <c r="B99" i="4"/>
  <c r="F98" i="4"/>
  <c r="J95" i="1"/>
  <c r="I95" i="1"/>
  <c r="H96" i="1"/>
  <c r="E96" i="1"/>
  <c r="N96" i="1" s="1"/>
  <c r="L96" i="1" s="1"/>
  <c r="M96" i="1" s="1"/>
  <c r="B98" i="1"/>
  <c r="C97" i="1"/>
  <c r="F97" i="1"/>
  <c r="K97" i="1"/>
  <c r="G98" i="7" l="1"/>
  <c r="B99" i="7"/>
  <c r="M98" i="7"/>
  <c r="F98" i="7"/>
  <c r="Q98" i="7" s="1"/>
  <c r="N97" i="7"/>
  <c r="P97" i="7" s="1"/>
  <c r="K97" i="7"/>
  <c r="L97" i="7"/>
  <c r="I95" i="3"/>
  <c r="J95" i="3"/>
  <c r="G97" i="1"/>
  <c r="C97" i="4"/>
  <c r="C97" i="6"/>
  <c r="H96" i="6"/>
  <c r="K96" i="6" s="1"/>
  <c r="J96" i="6"/>
  <c r="F96" i="6"/>
  <c r="Q96" i="6" s="1"/>
  <c r="N96" i="6" s="1"/>
  <c r="P96" i="6" s="1"/>
  <c r="G96" i="4"/>
  <c r="H96" i="4"/>
  <c r="E96" i="4"/>
  <c r="N96" i="4" s="1"/>
  <c r="L96" i="4" s="1"/>
  <c r="M96" i="4" s="1"/>
  <c r="J95" i="4"/>
  <c r="I95" i="4"/>
  <c r="K95" i="6"/>
  <c r="C97" i="3"/>
  <c r="B98" i="3"/>
  <c r="F97" i="3"/>
  <c r="K97" i="3"/>
  <c r="E96" i="3"/>
  <c r="N96" i="3" s="1"/>
  <c r="L96" i="3" s="1"/>
  <c r="M96" i="3" s="1"/>
  <c r="H96" i="3"/>
  <c r="G96" i="3"/>
  <c r="G97" i="6"/>
  <c r="B98" i="6"/>
  <c r="M97" i="6"/>
  <c r="F97" i="6"/>
  <c r="Q97" i="6" s="1"/>
  <c r="K99" i="4"/>
  <c r="B100" i="4"/>
  <c r="F99" i="4"/>
  <c r="E97" i="1"/>
  <c r="N97" i="1" s="1"/>
  <c r="L97" i="1" s="1"/>
  <c r="M97" i="1" s="1"/>
  <c r="H97" i="1"/>
  <c r="B99" i="1"/>
  <c r="C98" i="1"/>
  <c r="K98" i="1"/>
  <c r="F98" i="1"/>
  <c r="J96" i="1"/>
  <c r="I96" i="1"/>
  <c r="B100" i="7" l="1"/>
  <c r="G99" i="7"/>
  <c r="M99" i="7"/>
  <c r="F99" i="7"/>
  <c r="Q99" i="7" s="1"/>
  <c r="N98" i="7"/>
  <c r="P98" i="7" s="1"/>
  <c r="K98" i="7"/>
  <c r="L98" i="7"/>
  <c r="G98" i="1"/>
  <c r="C98" i="4"/>
  <c r="C98" i="6"/>
  <c r="C98" i="3"/>
  <c r="B99" i="3"/>
  <c r="K98" i="3"/>
  <c r="F98" i="3"/>
  <c r="H97" i="3"/>
  <c r="G97" i="3"/>
  <c r="E97" i="3"/>
  <c r="N97" i="3" s="1"/>
  <c r="L97" i="3" s="1"/>
  <c r="M97" i="3" s="1"/>
  <c r="J97" i="6"/>
  <c r="H97" i="6"/>
  <c r="K97" i="6" s="1"/>
  <c r="G97" i="4"/>
  <c r="E97" i="4"/>
  <c r="N97" i="4" s="1"/>
  <c r="L97" i="4" s="1"/>
  <c r="M97" i="4" s="1"/>
  <c r="H97" i="4"/>
  <c r="L96" i="6"/>
  <c r="J96" i="4"/>
  <c r="I96" i="4"/>
  <c r="J96" i="3"/>
  <c r="I96" i="3"/>
  <c r="N97" i="6"/>
  <c r="P97" i="6" s="1"/>
  <c r="G98" i="6"/>
  <c r="F98" i="6"/>
  <c r="Q98" i="6" s="1"/>
  <c r="B99" i="6"/>
  <c r="M98" i="6"/>
  <c r="N98" i="6" s="1"/>
  <c r="K100" i="4"/>
  <c r="B101" i="4"/>
  <c r="F100" i="4"/>
  <c r="H98" i="1"/>
  <c r="E98" i="1"/>
  <c r="N98" i="1" s="1"/>
  <c r="L98" i="1" s="1"/>
  <c r="M98" i="1" s="1"/>
  <c r="B100" i="1"/>
  <c r="C99" i="1"/>
  <c r="K99" i="1"/>
  <c r="F99" i="1"/>
  <c r="I97" i="1"/>
  <c r="J97" i="1"/>
  <c r="L97" i="6" l="1"/>
  <c r="N99" i="7"/>
  <c r="P99" i="7" s="1"/>
  <c r="K99" i="7"/>
  <c r="L99" i="7"/>
  <c r="M100" i="7"/>
  <c r="G100" i="7"/>
  <c r="B101" i="7"/>
  <c r="F100" i="7"/>
  <c r="Q100" i="7" s="1"/>
  <c r="I97" i="3"/>
  <c r="J97" i="3"/>
  <c r="G99" i="1"/>
  <c r="C99" i="4"/>
  <c r="C99" i="6"/>
  <c r="C99" i="3"/>
  <c r="B100" i="3"/>
  <c r="F99" i="3"/>
  <c r="K99" i="3"/>
  <c r="E98" i="3"/>
  <c r="N98" i="3" s="1"/>
  <c r="L98" i="3" s="1"/>
  <c r="M98" i="3" s="1"/>
  <c r="G98" i="3"/>
  <c r="H98" i="3"/>
  <c r="I97" i="4"/>
  <c r="J97" i="4"/>
  <c r="J98" i="6"/>
  <c r="H98" i="6"/>
  <c r="L98" i="6" s="1"/>
  <c r="G98" i="4"/>
  <c r="E98" i="4"/>
  <c r="N98" i="4" s="1"/>
  <c r="L98" i="4" s="1"/>
  <c r="M98" i="4" s="1"/>
  <c r="H98" i="4"/>
  <c r="P98" i="6"/>
  <c r="M99" i="6"/>
  <c r="G99" i="6"/>
  <c r="B100" i="6"/>
  <c r="F99" i="6"/>
  <c r="Q99" i="6" s="1"/>
  <c r="K101" i="4"/>
  <c r="B102" i="4"/>
  <c r="F101" i="4"/>
  <c r="H99" i="1"/>
  <c r="E99" i="1"/>
  <c r="N99" i="1" s="1"/>
  <c r="L99" i="1" s="1"/>
  <c r="M99" i="1" s="1"/>
  <c r="B101" i="1"/>
  <c r="F100" i="1"/>
  <c r="K100" i="1"/>
  <c r="C100" i="1"/>
  <c r="I98" i="1"/>
  <c r="J98" i="1"/>
  <c r="G101" i="7" l="1"/>
  <c r="B102" i="7"/>
  <c r="M101" i="7"/>
  <c r="N101" i="7" s="1"/>
  <c r="P101" i="7" s="1"/>
  <c r="F101" i="7"/>
  <c r="Q101" i="7" s="1"/>
  <c r="K100" i="7"/>
  <c r="L100" i="7"/>
  <c r="N100" i="7"/>
  <c r="P100" i="7" s="1"/>
  <c r="K98" i="6"/>
  <c r="G99" i="4"/>
  <c r="E99" i="4"/>
  <c r="N99" i="4" s="1"/>
  <c r="L99" i="4" s="1"/>
  <c r="M99" i="4" s="1"/>
  <c r="H99" i="4"/>
  <c r="J98" i="3"/>
  <c r="I98" i="3"/>
  <c r="G100" i="1"/>
  <c r="C100" i="6"/>
  <c r="C100" i="4"/>
  <c r="J98" i="4"/>
  <c r="I98" i="4"/>
  <c r="C100" i="3"/>
  <c r="B101" i="3"/>
  <c r="K100" i="3"/>
  <c r="F100" i="3"/>
  <c r="E99" i="3"/>
  <c r="N99" i="3" s="1"/>
  <c r="L99" i="3" s="1"/>
  <c r="M99" i="3" s="1"/>
  <c r="G99" i="3"/>
  <c r="H99" i="3"/>
  <c r="H99" i="6"/>
  <c r="L99" i="6" s="1"/>
  <c r="J99" i="6"/>
  <c r="N99" i="6"/>
  <c r="P99" i="6" s="1"/>
  <c r="M100" i="6"/>
  <c r="G100" i="6"/>
  <c r="F100" i="6"/>
  <c r="Q100" i="6" s="1"/>
  <c r="B101" i="6"/>
  <c r="F102" i="4"/>
  <c r="B103" i="4"/>
  <c r="K102" i="4"/>
  <c r="H100" i="1"/>
  <c r="E100" i="1"/>
  <c r="N100" i="1" s="1"/>
  <c r="L100" i="1" s="1"/>
  <c r="M100" i="1" s="1"/>
  <c r="F101" i="1"/>
  <c r="K101" i="1"/>
  <c r="B102" i="1"/>
  <c r="C101" i="1"/>
  <c r="J99" i="1"/>
  <c r="I99" i="1"/>
  <c r="B103" i="7" l="1"/>
  <c r="G102" i="7"/>
  <c r="M102" i="7"/>
  <c r="F102" i="7"/>
  <c r="Q102" i="7" s="1"/>
  <c r="L101" i="7"/>
  <c r="K101" i="7"/>
  <c r="G100" i="3"/>
  <c r="H100" i="3"/>
  <c r="E100" i="3"/>
  <c r="N100" i="3" s="1"/>
  <c r="L100" i="3" s="1"/>
  <c r="M100" i="3" s="1"/>
  <c r="C101" i="3"/>
  <c r="B102" i="3"/>
  <c r="K101" i="3"/>
  <c r="F101" i="3"/>
  <c r="J99" i="4"/>
  <c r="I99" i="4"/>
  <c r="G100" i="4"/>
  <c r="H100" i="4"/>
  <c r="E100" i="4"/>
  <c r="N100" i="4" s="1"/>
  <c r="L100" i="4" s="1"/>
  <c r="M100" i="4" s="1"/>
  <c r="G101" i="1"/>
  <c r="C101" i="6"/>
  <c r="F101" i="6" s="1"/>
  <c r="Q101" i="6" s="1"/>
  <c r="C101" i="4"/>
  <c r="J100" i="6"/>
  <c r="H100" i="6"/>
  <c r="L100" i="6" s="1"/>
  <c r="K99" i="6"/>
  <c r="J99" i="3"/>
  <c r="I99" i="3"/>
  <c r="N100" i="6"/>
  <c r="P100" i="6" s="1"/>
  <c r="M101" i="6"/>
  <c r="G101" i="6"/>
  <c r="B102" i="6"/>
  <c r="B104" i="4"/>
  <c r="K103" i="4"/>
  <c r="F103" i="4"/>
  <c r="H101" i="1"/>
  <c r="E101" i="1"/>
  <c r="N101" i="1" s="1"/>
  <c r="L101" i="1" s="1"/>
  <c r="M101" i="1" s="1"/>
  <c r="B103" i="1"/>
  <c r="C102" i="1"/>
  <c r="K102" i="1"/>
  <c r="F102" i="1"/>
  <c r="J100" i="1"/>
  <c r="I100" i="1"/>
  <c r="L102" i="7" l="1"/>
  <c r="K102" i="7"/>
  <c r="N102" i="7"/>
  <c r="P102" i="7" s="1"/>
  <c r="G103" i="7"/>
  <c r="F103" i="7"/>
  <c r="Q103" i="7" s="1"/>
  <c r="B104" i="7"/>
  <c r="M103" i="7"/>
  <c r="N103" i="7" s="1"/>
  <c r="P103" i="7" s="1"/>
  <c r="K100" i="6"/>
  <c r="I100" i="3"/>
  <c r="J100" i="3"/>
  <c r="J100" i="4"/>
  <c r="I100" i="4"/>
  <c r="G102" i="1"/>
  <c r="C102" i="6"/>
  <c r="C102" i="4"/>
  <c r="G101" i="4"/>
  <c r="E101" i="4"/>
  <c r="N101" i="4" s="1"/>
  <c r="L101" i="4" s="1"/>
  <c r="M101" i="4" s="1"/>
  <c r="H101" i="4"/>
  <c r="C102" i="3"/>
  <c r="B103" i="3"/>
  <c r="K102" i="3"/>
  <c r="F102" i="3"/>
  <c r="H101" i="6"/>
  <c r="K101" i="6" s="1"/>
  <c r="J101" i="6"/>
  <c r="E101" i="3"/>
  <c r="N101" i="3" s="1"/>
  <c r="L101" i="3" s="1"/>
  <c r="M101" i="3" s="1"/>
  <c r="G101" i="3"/>
  <c r="H101" i="3"/>
  <c r="N101" i="6"/>
  <c r="P101" i="6" s="1"/>
  <c r="G102" i="6"/>
  <c r="B103" i="6"/>
  <c r="M102" i="6"/>
  <c r="F102" i="6"/>
  <c r="Q102" i="6" s="1"/>
  <c r="K104" i="4"/>
  <c r="B105" i="4"/>
  <c r="F104" i="4"/>
  <c r="E102" i="1"/>
  <c r="N102" i="1" s="1"/>
  <c r="L102" i="1" s="1"/>
  <c r="M102" i="1" s="1"/>
  <c r="H102" i="1"/>
  <c r="C103" i="1"/>
  <c r="F103" i="1"/>
  <c r="K103" i="1"/>
  <c r="B104" i="1"/>
  <c r="J101" i="1"/>
  <c r="I101" i="1"/>
  <c r="M104" i="7" l="1"/>
  <c r="G104" i="7"/>
  <c r="B105" i="7"/>
  <c r="F104" i="7"/>
  <c r="Q104" i="7" s="1"/>
  <c r="L103" i="7"/>
  <c r="K103" i="7"/>
  <c r="J101" i="3"/>
  <c r="I101" i="3"/>
  <c r="I101" i="4"/>
  <c r="J101" i="4"/>
  <c r="G102" i="4"/>
  <c r="E102" i="4"/>
  <c r="N102" i="4" s="1"/>
  <c r="L102" i="4" s="1"/>
  <c r="M102" i="4" s="1"/>
  <c r="H102" i="4"/>
  <c r="H102" i="6"/>
  <c r="L102" i="6" s="1"/>
  <c r="J102" i="6"/>
  <c r="G103" i="1"/>
  <c r="C103" i="6"/>
  <c r="C103" i="4"/>
  <c r="L101" i="6"/>
  <c r="C103" i="3"/>
  <c r="B104" i="3"/>
  <c r="F103" i="3"/>
  <c r="K103" i="3"/>
  <c r="H102" i="3"/>
  <c r="E102" i="3"/>
  <c r="N102" i="3" s="1"/>
  <c r="L102" i="3" s="1"/>
  <c r="M102" i="3" s="1"/>
  <c r="G102" i="3"/>
  <c r="N102" i="6"/>
  <c r="P102" i="6" s="1"/>
  <c r="B104" i="6"/>
  <c r="M103" i="6"/>
  <c r="G103" i="6"/>
  <c r="F103" i="6"/>
  <c r="Q103" i="6" s="1"/>
  <c r="B106" i="4"/>
  <c r="F105" i="4"/>
  <c r="K105" i="4"/>
  <c r="E103" i="1"/>
  <c r="N103" i="1" s="1"/>
  <c r="L103" i="1" s="1"/>
  <c r="M103" i="1" s="1"/>
  <c r="H103" i="1"/>
  <c r="B105" i="1"/>
  <c r="C104" i="1"/>
  <c r="K104" i="1"/>
  <c r="F104" i="1"/>
  <c r="I102" i="1"/>
  <c r="J102" i="1"/>
  <c r="L104" i="7" l="1"/>
  <c r="K104" i="7"/>
  <c r="B106" i="7"/>
  <c r="G105" i="7"/>
  <c r="M105" i="7"/>
  <c r="F105" i="7"/>
  <c r="Q105" i="7" s="1"/>
  <c r="N104" i="7"/>
  <c r="P104" i="7" s="1"/>
  <c r="J102" i="3"/>
  <c r="I102" i="3"/>
  <c r="J102" i="4"/>
  <c r="I102" i="4"/>
  <c r="K102" i="6"/>
  <c r="C104" i="3"/>
  <c r="B105" i="3"/>
  <c r="F104" i="3"/>
  <c r="K104" i="3"/>
  <c r="G104" i="1"/>
  <c r="C104" i="6"/>
  <c r="C104" i="4"/>
  <c r="E103" i="3"/>
  <c r="N103" i="3" s="1"/>
  <c r="L103" i="3" s="1"/>
  <c r="M103" i="3" s="1"/>
  <c r="H103" i="3"/>
  <c r="G103" i="3"/>
  <c r="G103" i="4"/>
  <c r="E103" i="4"/>
  <c r="N103" i="4" s="1"/>
  <c r="L103" i="4" s="1"/>
  <c r="M103" i="4" s="1"/>
  <c r="H103" i="4"/>
  <c r="J103" i="6"/>
  <c r="H103" i="6"/>
  <c r="K103" i="6" s="1"/>
  <c r="N103" i="6"/>
  <c r="P103" i="6" s="1"/>
  <c r="M104" i="6"/>
  <c r="B105" i="6"/>
  <c r="G104" i="6"/>
  <c r="F104" i="6"/>
  <c r="Q104" i="6" s="1"/>
  <c r="B107" i="4"/>
  <c r="K106" i="4"/>
  <c r="F106" i="4"/>
  <c r="H104" i="1"/>
  <c r="E104" i="1"/>
  <c r="N104" i="1" s="1"/>
  <c r="L104" i="1" s="1"/>
  <c r="M104" i="1" s="1"/>
  <c r="B106" i="1"/>
  <c r="C105" i="1"/>
  <c r="K105" i="1"/>
  <c r="F105" i="1"/>
  <c r="I103" i="1"/>
  <c r="J103" i="1"/>
  <c r="K105" i="7" l="1"/>
  <c r="L105" i="7"/>
  <c r="N105" i="7"/>
  <c r="P105" i="7" s="1"/>
  <c r="M106" i="7"/>
  <c r="B107" i="7"/>
  <c r="G106" i="7"/>
  <c r="F106" i="7"/>
  <c r="Q106" i="7" s="1"/>
  <c r="C105" i="3"/>
  <c r="B106" i="3"/>
  <c r="K105" i="3"/>
  <c r="F105" i="3"/>
  <c r="G105" i="1"/>
  <c r="C105" i="6"/>
  <c r="C105" i="4"/>
  <c r="I103" i="4"/>
  <c r="J103" i="4"/>
  <c r="H104" i="3"/>
  <c r="G104" i="3"/>
  <c r="E104" i="3"/>
  <c r="N104" i="3" s="1"/>
  <c r="L104" i="3" s="1"/>
  <c r="M104" i="3" s="1"/>
  <c r="I103" i="3"/>
  <c r="J103" i="3"/>
  <c r="L103" i="6"/>
  <c r="G104" i="4"/>
  <c r="E104" i="4"/>
  <c r="N104" i="4" s="1"/>
  <c r="L104" i="4" s="1"/>
  <c r="M104" i="4" s="1"/>
  <c r="H104" i="4"/>
  <c r="J104" i="6"/>
  <c r="H104" i="6"/>
  <c r="K104" i="6" s="1"/>
  <c r="N104" i="6"/>
  <c r="P104" i="6" s="1"/>
  <c r="B106" i="6"/>
  <c r="M105" i="6"/>
  <c r="F105" i="6"/>
  <c r="Q105" i="6" s="1"/>
  <c r="G105" i="6"/>
  <c r="F107" i="4"/>
  <c r="B108" i="4"/>
  <c r="K107" i="4"/>
  <c r="E105" i="1"/>
  <c r="N105" i="1" s="1"/>
  <c r="L105" i="1" s="1"/>
  <c r="M105" i="1" s="1"/>
  <c r="H105" i="1"/>
  <c r="B107" i="1"/>
  <c r="C106" i="1"/>
  <c r="K106" i="1"/>
  <c r="F106" i="1"/>
  <c r="J104" i="1"/>
  <c r="I104" i="1"/>
  <c r="L106" i="7" l="1"/>
  <c r="K106" i="7"/>
  <c r="M107" i="7"/>
  <c r="G107" i="7"/>
  <c r="B108" i="7"/>
  <c r="F107" i="7"/>
  <c r="Q107" i="7" s="1"/>
  <c r="N106" i="7"/>
  <c r="P106" i="7" s="1"/>
  <c r="L104" i="6"/>
  <c r="G106" i="1"/>
  <c r="C106" i="4"/>
  <c r="C106" i="6"/>
  <c r="J104" i="4"/>
  <c r="I104" i="4"/>
  <c r="C106" i="3"/>
  <c r="B107" i="3"/>
  <c r="F106" i="3"/>
  <c r="K106" i="3"/>
  <c r="G105" i="4"/>
  <c r="E105" i="4"/>
  <c r="N105" i="4" s="1"/>
  <c r="L105" i="4" s="1"/>
  <c r="M105" i="4" s="1"/>
  <c r="H105" i="4"/>
  <c r="J105" i="6"/>
  <c r="H105" i="6"/>
  <c r="K105" i="6" s="1"/>
  <c r="J104" i="3"/>
  <c r="I104" i="3"/>
  <c r="E105" i="3"/>
  <c r="N105" i="3" s="1"/>
  <c r="L105" i="3" s="1"/>
  <c r="M105" i="3" s="1"/>
  <c r="H105" i="3"/>
  <c r="G105" i="3"/>
  <c r="N105" i="6"/>
  <c r="P105" i="6" s="1"/>
  <c r="B107" i="6"/>
  <c r="M106" i="6"/>
  <c r="G106" i="6"/>
  <c r="F106" i="6"/>
  <c r="Q106" i="6" s="1"/>
  <c r="F108" i="4"/>
  <c r="B109" i="4"/>
  <c r="K108" i="4"/>
  <c r="H106" i="1"/>
  <c r="E106" i="1"/>
  <c r="N106" i="1" s="1"/>
  <c r="L106" i="1" s="1"/>
  <c r="M106" i="1" s="1"/>
  <c r="C107" i="1"/>
  <c r="F107" i="1"/>
  <c r="K107" i="1"/>
  <c r="B108" i="1"/>
  <c r="J105" i="1"/>
  <c r="I105" i="1"/>
  <c r="M108" i="7" l="1"/>
  <c r="G108" i="7"/>
  <c r="F108" i="7"/>
  <c r="Q108" i="7" s="1"/>
  <c r="B109" i="7"/>
  <c r="L107" i="7"/>
  <c r="K107" i="7"/>
  <c r="N107" i="7"/>
  <c r="P107" i="7" s="1"/>
  <c r="L105" i="6"/>
  <c r="I105" i="3"/>
  <c r="J105" i="3"/>
  <c r="C107" i="3"/>
  <c r="B108" i="3"/>
  <c r="K107" i="3"/>
  <c r="F107" i="3"/>
  <c r="H106" i="3"/>
  <c r="G106" i="3"/>
  <c r="E106" i="3"/>
  <c r="N106" i="3" s="1"/>
  <c r="L106" i="3" s="1"/>
  <c r="M106" i="3" s="1"/>
  <c r="J105" i="4"/>
  <c r="I105" i="4"/>
  <c r="G107" i="1"/>
  <c r="C107" i="4"/>
  <c r="C107" i="6"/>
  <c r="H106" i="6"/>
  <c r="L106" i="6" s="1"/>
  <c r="J106" i="6"/>
  <c r="G106" i="4"/>
  <c r="E106" i="4"/>
  <c r="N106" i="4" s="1"/>
  <c r="L106" i="4" s="1"/>
  <c r="M106" i="4" s="1"/>
  <c r="H106" i="4"/>
  <c r="N106" i="6"/>
  <c r="P106" i="6" s="1"/>
  <c r="G107" i="6"/>
  <c r="B108" i="6"/>
  <c r="M107" i="6"/>
  <c r="K109" i="4"/>
  <c r="F109" i="4"/>
  <c r="B110" i="4"/>
  <c r="C108" i="1"/>
  <c r="K108" i="1"/>
  <c r="B109" i="1"/>
  <c r="F108" i="1"/>
  <c r="E107" i="1"/>
  <c r="N107" i="1" s="1"/>
  <c r="L107" i="1" s="1"/>
  <c r="M107" i="1" s="1"/>
  <c r="H107" i="1"/>
  <c r="I106" i="1"/>
  <c r="J106" i="1"/>
  <c r="B110" i="7" l="1"/>
  <c r="G109" i="7"/>
  <c r="M109" i="7"/>
  <c r="F109" i="7"/>
  <c r="Q109" i="7" s="1"/>
  <c r="K108" i="7"/>
  <c r="L108" i="7"/>
  <c r="N108" i="7"/>
  <c r="P108" i="7" s="1"/>
  <c r="K106" i="6"/>
  <c r="G108" i="1"/>
  <c r="C108" i="4"/>
  <c r="C108" i="6"/>
  <c r="F108" i="6" s="1"/>
  <c r="Q108" i="6" s="1"/>
  <c r="H107" i="6"/>
  <c r="K107" i="6" s="1"/>
  <c r="J107" i="6"/>
  <c r="I106" i="3"/>
  <c r="J106" i="3"/>
  <c r="J106" i="4"/>
  <c r="I106" i="4"/>
  <c r="F107" i="6"/>
  <c r="Q107" i="6" s="1"/>
  <c r="N107" i="6" s="1"/>
  <c r="P107" i="6" s="1"/>
  <c r="C108" i="3"/>
  <c r="B109" i="3"/>
  <c r="F108" i="3"/>
  <c r="K108" i="3"/>
  <c r="G107" i="4"/>
  <c r="H107" i="4"/>
  <c r="E107" i="4"/>
  <c r="N107" i="4" s="1"/>
  <c r="L107" i="4" s="1"/>
  <c r="M107" i="4" s="1"/>
  <c r="E107" i="3"/>
  <c r="N107" i="3" s="1"/>
  <c r="L107" i="3" s="1"/>
  <c r="M107" i="3" s="1"/>
  <c r="G107" i="3"/>
  <c r="H107" i="3"/>
  <c r="M108" i="6"/>
  <c r="G108" i="6"/>
  <c r="B109" i="6"/>
  <c r="F110" i="4"/>
  <c r="B111" i="4"/>
  <c r="K110" i="4"/>
  <c r="J107" i="1"/>
  <c r="I107" i="1"/>
  <c r="C109" i="1"/>
  <c r="K109" i="1"/>
  <c r="F109" i="1"/>
  <c r="B110" i="1"/>
  <c r="H108" i="1"/>
  <c r="E108" i="1"/>
  <c r="N108" i="1" s="1"/>
  <c r="L108" i="1" s="1"/>
  <c r="M108" i="1" s="1"/>
  <c r="L109" i="7" l="1"/>
  <c r="K109" i="7"/>
  <c r="N109" i="7"/>
  <c r="P109" i="7" s="1"/>
  <c r="M110" i="7"/>
  <c r="G110" i="7"/>
  <c r="B111" i="7"/>
  <c r="F110" i="7"/>
  <c r="Q110" i="7" s="1"/>
  <c r="L107" i="6"/>
  <c r="J107" i="3"/>
  <c r="I107" i="3"/>
  <c r="G109" i="1"/>
  <c r="C109" i="4"/>
  <c r="C109" i="6"/>
  <c r="I107" i="4"/>
  <c r="J107" i="4"/>
  <c r="J108" i="6"/>
  <c r="H108" i="6"/>
  <c r="K108" i="6" s="1"/>
  <c r="G108" i="4"/>
  <c r="H108" i="4"/>
  <c r="E108" i="4"/>
  <c r="N108" i="4" s="1"/>
  <c r="L108" i="4" s="1"/>
  <c r="M108" i="4" s="1"/>
  <c r="C109" i="3"/>
  <c r="B110" i="3"/>
  <c r="K109" i="3"/>
  <c r="F109" i="3"/>
  <c r="H108" i="3"/>
  <c r="E108" i="3"/>
  <c r="N108" i="3" s="1"/>
  <c r="L108" i="3" s="1"/>
  <c r="M108" i="3" s="1"/>
  <c r="G108" i="3"/>
  <c r="N108" i="6"/>
  <c r="P108" i="6" s="1"/>
  <c r="M109" i="6"/>
  <c r="G109" i="6"/>
  <c r="B110" i="6"/>
  <c r="F111" i="4"/>
  <c r="B112" i="4"/>
  <c r="K111" i="4"/>
  <c r="J108" i="1"/>
  <c r="I108" i="1"/>
  <c r="K110" i="1"/>
  <c r="F110" i="1"/>
  <c r="B111" i="1"/>
  <c r="C110" i="1"/>
  <c r="H109" i="1"/>
  <c r="E109" i="1"/>
  <c r="N109" i="1" s="1"/>
  <c r="L109" i="1" s="1"/>
  <c r="M109" i="1" s="1"/>
  <c r="L110" i="7" l="1"/>
  <c r="K110" i="7"/>
  <c r="N110" i="7"/>
  <c r="P110" i="7" s="1"/>
  <c r="M111" i="7"/>
  <c r="G111" i="7"/>
  <c r="F111" i="7"/>
  <c r="Q111" i="7" s="1"/>
  <c r="B112" i="7"/>
  <c r="L108" i="6"/>
  <c r="I108" i="4"/>
  <c r="J108" i="4"/>
  <c r="J108" i="3"/>
  <c r="I108" i="3"/>
  <c r="G110" i="1"/>
  <c r="C110" i="6"/>
  <c r="C110" i="4"/>
  <c r="J109" i="6"/>
  <c r="H109" i="6"/>
  <c r="L109" i="6" s="1"/>
  <c r="C110" i="3"/>
  <c r="B111" i="3"/>
  <c r="K110" i="3"/>
  <c r="F110" i="3"/>
  <c r="G109" i="4"/>
  <c r="E109" i="4"/>
  <c r="N109" i="4" s="1"/>
  <c r="L109" i="4" s="1"/>
  <c r="M109" i="4" s="1"/>
  <c r="H109" i="4"/>
  <c r="F109" i="6"/>
  <c r="Q109" i="6" s="1"/>
  <c r="H109" i="3"/>
  <c r="E109" i="3"/>
  <c r="N109" i="3" s="1"/>
  <c r="L109" i="3" s="1"/>
  <c r="M109" i="3" s="1"/>
  <c r="G109" i="3"/>
  <c r="N109" i="6"/>
  <c r="P109" i="6" s="1"/>
  <c r="M110" i="6"/>
  <c r="G110" i="6"/>
  <c r="B111" i="6"/>
  <c r="F112" i="4"/>
  <c r="B113" i="4"/>
  <c r="K112" i="4"/>
  <c r="C111" i="1"/>
  <c r="F111" i="1"/>
  <c r="K111" i="1"/>
  <c r="B112" i="1"/>
  <c r="E110" i="1"/>
  <c r="N110" i="1" s="1"/>
  <c r="L110" i="1" s="1"/>
  <c r="M110" i="1" s="1"/>
  <c r="H110" i="1"/>
  <c r="J109" i="1"/>
  <c r="I109" i="1"/>
  <c r="B113" i="7" l="1"/>
  <c r="G112" i="7"/>
  <c r="M112" i="7"/>
  <c r="F112" i="7"/>
  <c r="Q112" i="7" s="1"/>
  <c r="N111" i="7"/>
  <c r="P111" i="7" s="1"/>
  <c r="K111" i="7"/>
  <c r="L111" i="7"/>
  <c r="G111" i="1"/>
  <c r="C111" i="6"/>
  <c r="F111" i="6" s="1"/>
  <c r="Q111" i="6" s="1"/>
  <c r="C111" i="4"/>
  <c r="J109" i="3"/>
  <c r="I109" i="3"/>
  <c r="H110" i="3"/>
  <c r="E110" i="3"/>
  <c r="N110" i="3" s="1"/>
  <c r="G110" i="3"/>
  <c r="K109" i="6"/>
  <c r="G110" i="4"/>
  <c r="E110" i="4"/>
  <c r="N110" i="4" s="1"/>
  <c r="L110" i="4" s="1"/>
  <c r="M110" i="4" s="1"/>
  <c r="H110" i="4"/>
  <c r="J110" i="6"/>
  <c r="H110" i="6"/>
  <c r="L110" i="6" s="1"/>
  <c r="F110" i="6"/>
  <c r="Q110" i="6" s="1"/>
  <c r="N110" i="6" s="1"/>
  <c r="P110" i="6" s="1"/>
  <c r="J109" i="4"/>
  <c r="I109" i="4"/>
  <c r="L110" i="3"/>
  <c r="M110" i="3" s="1"/>
  <c r="C111" i="3"/>
  <c r="B112" i="3"/>
  <c r="F111" i="3"/>
  <c r="K111" i="3"/>
  <c r="M111" i="6"/>
  <c r="G111" i="6"/>
  <c r="B112" i="6"/>
  <c r="F113" i="4"/>
  <c r="K113" i="4"/>
  <c r="B114" i="4"/>
  <c r="J110" i="1"/>
  <c r="I110" i="1"/>
  <c r="F112" i="1"/>
  <c r="K112" i="1"/>
  <c r="B113" i="1"/>
  <c r="C112" i="1"/>
  <c r="H111" i="1"/>
  <c r="E111" i="1"/>
  <c r="N111" i="1" s="1"/>
  <c r="L111" i="1" s="1"/>
  <c r="M111" i="1" s="1"/>
  <c r="K112" i="7" l="1"/>
  <c r="L112" i="7"/>
  <c r="N112" i="7"/>
  <c r="P112" i="7" s="1"/>
  <c r="M113" i="7"/>
  <c r="G113" i="7"/>
  <c r="F113" i="7"/>
  <c r="Q113" i="7" s="1"/>
  <c r="B114" i="7"/>
  <c r="G112" i="1"/>
  <c r="C112" i="6"/>
  <c r="F112" i="6" s="1"/>
  <c r="Q112" i="6" s="1"/>
  <c r="C112" i="4"/>
  <c r="C112" i="3"/>
  <c r="B113" i="3"/>
  <c r="K112" i="3"/>
  <c r="F112" i="3"/>
  <c r="G111" i="4"/>
  <c r="H111" i="4"/>
  <c r="E111" i="4"/>
  <c r="N111" i="4" s="1"/>
  <c r="L111" i="4" s="1"/>
  <c r="M111" i="4" s="1"/>
  <c r="I110" i="4"/>
  <c r="J110" i="4"/>
  <c r="K110" i="6"/>
  <c r="H111" i="3"/>
  <c r="E111" i="3"/>
  <c r="N111" i="3" s="1"/>
  <c r="L111" i="3" s="1"/>
  <c r="M111" i="3" s="1"/>
  <c r="G111" i="3"/>
  <c r="J110" i="3"/>
  <c r="I110" i="3"/>
  <c r="H111" i="6"/>
  <c r="L111" i="6" s="1"/>
  <c r="J111" i="6"/>
  <c r="N111" i="6"/>
  <c r="P111" i="6" s="1"/>
  <c r="G112" i="6"/>
  <c r="B113" i="6"/>
  <c r="M112" i="6"/>
  <c r="K114" i="4"/>
  <c r="F114" i="4"/>
  <c r="B115" i="4"/>
  <c r="J111" i="1"/>
  <c r="I111" i="1"/>
  <c r="E112" i="1"/>
  <c r="N112" i="1" s="1"/>
  <c r="L112" i="1" s="1"/>
  <c r="M112" i="1" s="1"/>
  <c r="H112" i="1"/>
  <c r="B114" i="1"/>
  <c r="C113" i="1"/>
  <c r="K113" i="1"/>
  <c r="F113" i="1"/>
  <c r="M114" i="7" l="1"/>
  <c r="B115" i="7"/>
  <c r="G114" i="7"/>
  <c r="F114" i="7"/>
  <c r="Q114" i="7" s="1"/>
  <c r="N113" i="7"/>
  <c r="P113" i="7" s="1"/>
  <c r="L113" i="7"/>
  <c r="K113" i="7"/>
  <c r="K111" i="6"/>
  <c r="I111" i="4"/>
  <c r="J111" i="4"/>
  <c r="C113" i="3"/>
  <c r="B114" i="3"/>
  <c r="F113" i="3"/>
  <c r="K113" i="3"/>
  <c r="I111" i="3"/>
  <c r="J111" i="3"/>
  <c r="H112" i="3"/>
  <c r="E112" i="3"/>
  <c r="N112" i="3" s="1"/>
  <c r="L112" i="3" s="1"/>
  <c r="M112" i="3" s="1"/>
  <c r="G112" i="3"/>
  <c r="G112" i="4"/>
  <c r="E112" i="4"/>
  <c r="N112" i="4" s="1"/>
  <c r="L112" i="4" s="1"/>
  <c r="M112" i="4" s="1"/>
  <c r="H112" i="4"/>
  <c r="H112" i="6"/>
  <c r="L112" i="6" s="1"/>
  <c r="J112" i="6"/>
  <c r="G113" i="1"/>
  <c r="C113" i="6"/>
  <c r="C113" i="4"/>
  <c r="N112" i="6"/>
  <c r="P112" i="6" s="1"/>
  <c r="B114" i="6"/>
  <c r="M113" i="6"/>
  <c r="G113" i="6"/>
  <c r="F115" i="4"/>
  <c r="K115" i="4"/>
  <c r="B116" i="4"/>
  <c r="H113" i="1"/>
  <c r="E113" i="1"/>
  <c r="N113" i="1" s="1"/>
  <c r="L113" i="1" s="1"/>
  <c r="M113" i="1" s="1"/>
  <c r="B115" i="1"/>
  <c r="F114" i="1"/>
  <c r="C114" i="1"/>
  <c r="K114" i="1"/>
  <c r="J112" i="1"/>
  <c r="I112" i="1"/>
  <c r="B116" i="7" l="1"/>
  <c r="G115" i="7"/>
  <c r="M115" i="7"/>
  <c r="F115" i="7"/>
  <c r="Q115" i="7" s="1"/>
  <c r="L114" i="7"/>
  <c r="K114" i="7"/>
  <c r="N114" i="7"/>
  <c r="P114" i="7" s="1"/>
  <c r="G113" i="4"/>
  <c r="H113" i="4"/>
  <c r="E113" i="4"/>
  <c r="N113" i="4" s="1"/>
  <c r="L113" i="4" s="1"/>
  <c r="M113" i="4" s="1"/>
  <c r="G114" i="1"/>
  <c r="C114" i="6"/>
  <c r="C114" i="4"/>
  <c r="J113" i="6"/>
  <c r="H113" i="6"/>
  <c r="K113" i="6" s="1"/>
  <c r="K112" i="6"/>
  <c r="C114" i="3"/>
  <c r="B115" i="3"/>
  <c r="K114" i="3"/>
  <c r="F114" i="3"/>
  <c r="F113" i="6"/>
  <c r="Q113" i="6" s="1"/>
  <c r="N113" i="6" s="1"/>
  <c r="P113" i="6" s="1"/>
  <c r="E113" i="3"/>
  <c r="N113" i="3" s="1"/>
  <c r="L113" i="3" s="1"/>
  <c r="M113" i="3" s="1"/>
  <c r="G113" i="3"/>
  <c r="H113" i="3"/>
  <c r="J112" i="4"/>
  <c r="I112" i="4"/>
  <c r="J112" i="3"/>
  <c r="I112" i="3"/>
  <c r="M114" i="6"/>
  <c r="B115" i="6"/>
  <c r="G114" i="6"/>
  <c r="F114" i="6"/>
  <c r="Q114" i="6" s="1"/>
  <c r="F116" i="4"/>
  <c r="K116" i="4"/>
  <c r="B117" i="4"/>
  <c r="E114" i="1"/>
  <c r="N114" i="1" s="1"/>
  <c r="L114" i="1" s="1"/>
  <c r="M114" i="1" s="1"/>
  <c r="H114" i="1"/>
  <c r="B116" i="1"/>
  <c r="C115" i="1"/>
  <c r="F115" i="1"/>
  <c r="K115" i="1"/>
  <c r="J113" i="1"/>
  <c r="I113" i="1"/>
  <c r="N115" i="7" l="1"/>
  <c r="P115" i="7" s="1"/>
  <c r="L115" i="7"/>
  <c r="K115" i="7"/>
  <c r="M116" i="7"/>
  <c r="G116" i="7"/>
  <c r="B117" i="7"/>
  <c r="F116" i="7"/>
  <c r="Q116" i="7" s="1"/>
  <c r="L113" i="6"/>
  <c r="H114" i="3"/>
  <c r="G114" i="3"/>
  <c r="E114" i="3"/>
  <c r="N114" i="3" s="1"/>
  <c r="L114" i="3" s="1"/>
  <c r="M114" i="3" s="1"/>
  <c r="G115" i="1"/>
  <c r="C115" i="6"/>
  <c r="C115" i="4"/>
  <c r="I113" i="3"/>
  <c r="J113" i="3"/>
  <c r="J114" i="6"/>
  <c r="H114" i="6"/>
  <c r="L114" i="6" s="1"/>
  <c r="G114" i="4"/>
  <c r="H114" i="4"/>
  <c r="E114" i="4"/>
  <c r="N114" i="4" s="1"/>
  <c r="L114" i="4" s="1"/>
  <c r="M114" i="4" s="1"/>
  <c r="C115" i="3"/>
  <c r="B116" i="3"/>
  <c r="F115" i="3"/>
  <c r="K115" i="3"/>
  <c r="I113" i="4"/>
  <c r="J113" i="4"/>
  <c r="N114" i="6"/>
  <c r="P114" i="6" s="1"/>
  <c r="G115" i="6"/>
  <c r="B116" i="6"/>
  <c r="M115" i="6"/>
  <c r="F115" i="6"/>
  <c r="Q115" i="6" s="1"/>
  <c r="F117" i="4"/>
  <c r="B118" i="4"/>
  <c r="K117" i="4"/>
  <c r="E115" i="1"/>
  <c r="N115" i="1" s="1"/>
  <c r="L115" i="1" s="1"/>
  <c r="M115" i="1" s="1"/>
  <c r="H115" i="1"/>
  <c r="C116" i="1"/>
  <c r="K116" i="1"/>
  <c r="F116" i="1"/>
  <c r="B117" i="1"/>
  <c r="J114" i="1"/>
  <c r="I114" i="1"/>
  <c r="M117" i="7" l="1"/>
  <c r="B118" i="7"/>
  <c r="G117" i="7"/>
  <c r="F117" i="7"/>
  <c r="Q117" i="7" s="1"/>
  <c r="L116" i="7"/>
  <c r="K116" i="7"/>
  <c r="N116" i="7"/>
  <c r="P116" i="7" s="1"/>
  <c r="K114" i="6"/>
  <c r="G115" i="4"/>
  <c r="H115" i="4"/>
  <c r="E115" i="4"/>
  <c r="N115" i="4" s="1"/>
  <c r="L115" i="4" s="1"/>
  <c r="M115" i="4" s="1"/>
  <c r="C116" i="3"/>
  <c r="B117" i="3"/>
  <c r="F116" i="3"/>
  <c r="K116" i="3"/>
  <c r="J115" i="6"/>
  <c r="H115" i="6"/>
  <c r="L115" i="6" s="1"/>
  <c r="G116" i="1"/>
  <c r="C116" i="4"/>
  <c r="C116" i="6"/>
  <c r="E115" i="3"/>
  <c r="N115" i="3" s="1"/>
  <c r="L115" i="3" s="1"/>
  <c r="M115" i="3" s="1"/>
  <c r="G115" i="3"/>
  <c r="H115" i="3"/>
  <c r="J114" i="3"/>
  <c r="I114" i="3"/>
  <c r="J114" i="4"/>
  <c r="I114" i="4"/>
  <c r="N115" i="6"/>
  <c r="P115" i="6" s="1"/>
  <c r="G116" i="6"/>
  <c r="B117" i="6"/>
  <c r="M116" i="6"/>
  <c r="F116" i="6"/>
  <c r="Q116" i="6" s="1"/>
  <c r="F118" i="4"/>
  <c r="K118" i="4"/>
  <c r="B119" i="4"/>
  <c r="B118" i="1"/>
  <c r="C117" i="1"/>
  <c r="F117" i="1"/>
  <c r="K117" i="1"/>
  <c r="E116" i="1"/>
  <c r="N116" i="1" s="1"/>
  <c r="L116" i="1" s="1"/>
  <c r="M116" i="1" s="1"/>
  <c r="H116" i="1"/>
  <c r="J115" i="1"/>
  <c r="I115" i="1"/>
  <c r="L117" i="7" l="1"/>
  <c r="K117" i="7"/>
  <c r="G118" i="7"/>
  <c r="B119" i="7"/>
  <c r="M118" i="7"/>
  <c r="F118" i="7"/>
  <c r="Q118" i="7" s="1"/>
  <c r="N117" i="7"/>
  <c r="P117" i="7" s="1"/>
  <c r="K115" i="6"/>
  <c r="C117" i="3"/>
  <c r="B118" i="3"/>
  <c r="F117" i="3"/>
  <c r="K117" i="3"/>
  <c r="J115" i="3"/>
  <c r="I115" i="3"/>
  <c r="H116" i="3"/>
  <c r="E116" i="3"/>
  <c r="N116" i="3" s="1"/>
  <c r="L116" i="3" s="1"/>
  <c r="M116" i="3" s="1"/>
  <c r="G116" i="3"/>
  <c r="G117" i="1"/>
  <c r="C117" i="4"/>
  <c r="C117" i="6"/>
  <c r="H116" i="6"/>
  <c r="K116" i="6" s="1"/>
  <c r="J116" i="6"/>
  <c r="G116" i="4"/>
  <c r="H116" i="4"/>
  <c r="E116" i="4"/>
  <c r="N116" i="4" s="1"/>
  <c r="L116" i="4" s="1"/>
  <c r="M116" i="4" s="1"/>
  <c r="J115" i="4"/>
  <c r="I115" i="4"/>
  <c r="N116" i="6"/>
  <c r="P116" i="6" s="1"/>
  <c r="G117" i="6"/>
  <c r="B118" i="6"/>
  <c r="M117" i="6"/>
  <c r="K119" i="4"/>
  <c r="F119" i="4"/>
  <c r="B120" i="4"/>
  <c r="I116" i="1"/>
  <c r="J116" i="1"/>
  <c r="H117" i="1"/>
  <c r="E117" i="1"/>
  <c r="N117" i="1" s="1"/>
  <c r="L117" i="1" s="1"/>
  <c r="M117" i="1" s="1"/>
  <c r="C118" i="1"/>
  <c r="F118" i="1"/>
  <c r="K118" i="1"/>
  <c r="B119" i="1"/>
  <c r="N118" i="7" l="1"/>
  <c r="P118" i="7" s="1"/>
  <c r="B120" i="7"/>
  <c r="G119" i="7"/>
  <c r="M119" i="7"/>
  <c r="F119" i="7"/>
  <c r="Q119" i="7" s="1"/>
  <c r="L118" i="7"/>
  <c r="K118" i="7"/>
  <c r="L116" i="6"/>
  <c r="C118" i="3"/>
  <c r="B119" i="3"/>
  <c r="F118" i="3"/>
  <c r="K118" i="3"/>
  <c r="G118" i="1"/>
  <c r="C118" i="4"/>
  <c r="C118" i="6"/>
  <c r="I116" i="4"/>
  <c r="J116" i="4"/>
  <c r="J117" i="6"/>
  <c r="H117" i="6"/>
  <c r="K117" i="6" s="1"/>
  <c r="I116" i="3"/>
  <c r="J116" i="3"/>
  <c r="F117" i="6"/>
  <c r="Q117" i="6" s="1"/>
  <c r="N117" i="6" s="1"/>
  <c r="P117" i="6" s="1"/>
  <c r="G117" i="4"/>
  <c r="E117" i="4"/>
  <c r="N117" i="4" s="1"/>
  <c r="L117" i="4" s="1"/>
  <c r="M117" i="4" s="1"/>
  <c r="H117" i="4"/>
  <c r="G117" i="3"/>
  <c r="H117" i="3"/>
  <c r="E117" i="3"/>
  <c r="N117" i="3" s="1"/>
  <c r="L117" i="3" s="1"/>
  <c r="M117" i="3" s="1"/>
  <c r="B119" i="6"/>
  <c r="G118" i="6"/>
  <c r="M118" i="6"/>
  <c r="K120" i="4"/>
  <c r="F120" i="4"/>
  <c r="B121" i="4"/>
  <c r="H118" i="1"/>
  <c r="E118" i="1"/>
  <c r="N118" i="1" s="1"/>
  <c r="L118" i="1" s="1"/>
  <c r="M118" i="1" s="1"/>
  <c r="C119" i="1"/>
  <c r="K119" i="1"/>
  <c r="F119" i="1"/>
  <c r="B120" i="1"/>
  <c r="J117" i="1"/>
  <c r="I117" i="1"/>
  <c r="N119" i="7" l="1"/>
  <c r="P119" i="7" s="1"/>
  <c r="L119" i="7"/>
  <c r="K119" i="7"/>
  <c r="M120" i="7"/>
  <c r="B121" i="7"/>
  <c r="G120" i="7"/>
  <c r="F120" i="7"/>
  <c r="Q120" i="7" s="1"/>
  <c r="L117" i="6"/>
  <c r="J117" i="3"/>
  <c r="I117" i="3"/>
  <c r="H118" i="6"/>
  <c r="L118" i="6" s="1"/>
  <c r="J118" i="6"/>
  <c r="G118" i="4"/>
  <c r="H118" i="4"/>
  <c r="E118" i="4"/>
  <c r="N118" i="4" s="1"/>
  <c r="L118" i="4" s="1"/>
  <c r="M118" i="4" s="1"/>
  <c r="G119" i="1"/>
  <c r="C119" i="4"/>
  <c r="C119" i="6"/>
  <c r="J117" i="4"/>
  <c r="I117" i="4"/>
  <c r="F118" i="6"/>
  <c r="Q118" i="6" s="1"/>
  <c r="N118" i="6" s="1"/>
  <c r="P118" i="6" s="1"/>
  <c r="C119" i="3"/>
  <c r="B120" i="3"/>
  <c r="F119" i="3"/>
  <c r="K119" i="3"/>
  <c r="E118" i="3"/>
  <c r="N118" i="3" s="1"/>
  <c r="L118" i="3" s="1"/>
  <c r="M118" i="3" s="1"/>
  <c r="H118" i="3"/>
  <c r="G118" i="3"/>
  <c r="M119" i="6"/>
  <c r="B120" i="6"/>
  <c r="G119" i="6"/>
  <c r="F119" i="6"/>
  <c r="Q119" i="6" s="1"/>
  <c r="K121" i="4"/>
  <c r="F121" i="4"/>
  <c r="B122" i="4"/>
  <c r="B121" i="1"/>
  <c r="C120" i="1"/>
  <c r="F120" i="1"/>
  <c r="K120" i="1"/>
  <c r="E119" i="1"/>
  <c r="N119" i="1" s="1"/>
  <c r="L119" i="1" s="1"/>
  <c r="M119" i="1" s="1"/>
  <c r="H119" i="1"/>
  <c r="I118" i="1"/>
  <c r="J118" i="1"/>
  <c r="N120" i="7" l="1"/>
  <c r="P120" i="7" s="1"/>
  <c r="L120" i="7"/>
  <c r="K120" i="7"/>
  <c r="B122" i="7"/>
  <c r="G121" i="7"/>
  <c r="F121" i="7"/>
  <c r="Q121" i="7" s="1"/>
  <c r="M121" i="7"/>
  <c r="N121" i="7" s="1"/>
  <c r="P121" i="7" s="1"/>
  <c r="K118" i="6"/>
  <c r="I118" i="3"/>
  <c r="J118" i="3"/>
  <c r="H119" i="6"/>
  <c r="K119" i="6" s="1"/>
  <c r="J119" i="6"/>
  <c r="G119" i="4"/>
  <c r="H119" i="4"/>
  <c r="E119" i="4"/>
  <c r="N119" i="4" s="1"/>
  <c r="L119" i="4" s="1"/>
  <c r="M119" i="4" s="1"/>
  <c r="I118" i="4"/>
  <c r="J118" i="4"/>
  <c r="G119" i="3"/>
  <c r="E119" i="3"/>
  <c r="N119" i="3" s="1"/>
  <c r="L119" i="3" s="1"/>
  <c r="M119" i="3" s="1"/>
  <c r="H119" i="3"/>
  <c r="C120" i="3"/>
  <c r="B121" i="3"/>
  <c r="K120" i="3"/>
  <c r="F120" i="3"/>
  <c r="G120" i="1"/>
  <c r="C120" i="6"/>
  <c r="F120" i="6" s="1"/>
  <c r="Q120" i="6" s="1"/>
  <c r="C120" i="4"/>
  <c r="N119" i="6"/>
  <c r="P119" i="6" s="1"/>
  <c r="B121" i="6"/>
  <c r="M120" i="6"/>
  <c r="G120" i="6"/>
  <c r="F122" i="4"/>
  <c r="B123" i="4"/>
  <c r="K122" i="4"/>
  <c r="I119" i="1"/>
  <c r="J119" i="1"/>
  <c r="E120" i="1"/>
  <c r="N120" i="1" s="1"/>
  <c r="L120" i="1" s="1"/>
  <c r="M120" i="1" s="1"/>
  <c r="H120" i="1"/>
  <c r="C121" i="1"/>
  <c r="K121" i="1"/>
  <c r="F121" i="1"/>
  <c r="B122" i="1"/>
  <c r="L121" i="7" l="1"/>
  <c r="K121" i="7"/>
  <c r="B123" i="7"/>
  <c r="G122" i="7"/>
  <c r="M122" i="7"/>
  <c r="F122" i="7"/>
  <c r="Q122" i="7" s="1"/>
  <c r="L119" i="6"/>
  <c r="I119" i="3"/>
  <c r="J119" i="3"/>
  <c r="G120" i="4"/>
  <c r="H120" i="4"/>
  <c r="E120" i="4"/>
  <c r="N120" i="4" s="1"/>
  <c r="L120" i="4" s="1"/>
  <c r="M120" i="4" s="1"/>
  <c r="G121" i="1"/>
  <c r="C121" i="6"/>
  <c r="C121" i="4"/>
  <c r="I119" i="4"/>
  <c r="J119" i="4"/>
  <c r="H120" i="6"/>
  <c r="L120" i="6" s="1"/>
  <c r="J120" i="6"/>
  <c r="C121" i="3"/>
  <c r="B122" i="3"/>
  <c r="F121" i="3"/>
  <c r="K121" i="3"/>
  <c r="E120" i="3"/>
  <c r="N120" i="3" s="1"/>
  <c r="L120" i="3" s="1"/>
  <c r="M120" i="3" s="1"/>
  <c r="H120" i="3"/>
  <c r="G120" i="3"/>
  <c r="N120" i="6"/>
  <c r="P120" i="6" s="1"/>
  <c r="B122" i="6"/>
  <c r="M121" i="6"/>
  <c r="G121" i="6"/>
  <c r="K123" i="4"/>
  <c r="F123" i="4"/>
  <c r="B124" i="4"/>
  <c r="B123" i="1"/>
  <c r="C122" i="1"/>
  <c r="F122" i="1"/>
  <c r="K122" i="1"/>
  <c r="E121" i="1"/>
  <c r="N121" i="1" s="1"/>
  <c r="L121" i="1" s="1"/>
  <c r="M121" i="1" s="1"/>
  <c r="H121" i="1"/>
  <c r="J120" i="1"/>
  <c r="I120" i="1"/>
  <c r="N122" i="7" l="1"/>
  <c r="P122" i="7" s="1"/>
  <c r="B124" i="7"/>
  <c r="M123" i="7"/>
  <c r="F123" i="7"/>
  <c r="Q123" i="7" s="1"/>
  <c r="G123" i="7"/>
  <c r="L122" i="7"/>
  <c r="K122" i="7"/>
  <c r="K120" i="6"/>
  <c r="J120" i="3"/>
  <c r="I120" i="3"/>
  <c r="G121" i="4"/>
  <c r="H121" i="4"/>
  <c r="E121" i="4"/>
  <c r="N121" i="4" s="1"/>
  <c r="L121" i="4" s="1"/>
  <c r="M121" i="4" s="1"/>
  <c r="H121" i="6"/>
  <c r="L121" i="6" s="1"/>
  <c r="J121" i="6"/>
  <c r="F121" i="6"/>
  <c r="Q121" i="6" s="1"/>
  <c r="C122" i="3"/>
  <c r="B123" i="3"/>
  <c r="F122" i="3"/>
  <c r="K122" i="3"/>
  <c r="G121" i="3"/>
  <c r="E121" i="3"/>
  <c r="N121" i="3" s="1"/>
  <c r="L121" i="3" s="1"/>
  <c r="M121" i="3" s="1"/>
  <c r="H121" i="3"/>
  <c r="I120" i="4"/>
  <c r="J120" i="4"/>
  <c r="G122" i="1"/>
  <c r="C122" i="6"/>
  <c r="C122" i="4"/>
  <c r="N121" i="6"/>
  <c r="P121" i="6" s="1"/>
  <c r="G122" i="6"/>
  <c r="B123" i="6"/>
  <c r="M122" i="6"/>
  <c r="K124" i="4"/>
  <c r="F124" i="4"/>
  <c r="B125" i="4"/>
  <c r="H122" i="1"/>
  <c r="E122" i="1"/>
  <c r="N122" i="1" s="1"/>
  <c r="L122" i="1" s="1"/>
  <c r="M122" i="1" s="1"/>
  <c r="J121" i="1"/>
  <c r="I121" i="1"/>
  <c r="B124" i="1"/>
  <c r="C123" i="1"/>
  <c r="K123" i="1"/>
  <c r="F123" i="1"/>
  <c r="K123" i="7" l="1"/>
  <c r="L123" i="7"/>
  <c r="N123" i="7"/>
  <c r="P123" i="7" s="1"/>
  <c r="M124" i="7"/>
  <c r="B125" i="7"/>
  <c r="F124" i="7"/>
  <c r="Q124" i="7" s="1"/>
  <c r="G124" i="7"/>
  <c r="K121" i="6"/>
  <c r="J121" i="4"/>
  <c r="I121" i="4"/>
  <c r="G122" i="4"/>
  <c r="E122" i="4"/>
  <c r="N122" i="4" s="1"/>
  <c r="L122" i="4" s="1"/>
  <c r="M122" i="4" s="1"/>
  <c r="H122" i="4"/>
  <c r="C123" i="3"/>
  <c r="B124" i="3"/>
  <c r="K123" i="3"/>
  <c r="F123" i="3"/>
  <c r="J122" i="6"/>
  <c r="H122" i="6"/>
  <c r="K122" i="6" s="1"/>
  <c r="E122" i="3"/>
  <c r="N122" i="3" s="1"/>
  <c r="L122" i="3" s="1"/>
  <c r="M122" i="3" s="1"/>
  <c r="H122" i="3"/>
  <c r="G122" i="3"/>
  <c r="G123" i="1"/>
  <c r="C123" i="6"/>
  <c r="C123" i="4"/>
  <c r="F122" i="6"/>
  <c r="Q122" i="6" s="1"/>
  <c r="N122" i="6" s="1"/>
  <c r="P122" i="6" s="1"/>
  <c r="I121" i="3"/>
  <c r="J121" i="3"/>
  <c r="B124" i="6"/>
  <c r="M123" i="6"/>
  <c r="G123" i="6"/>
  <c r="K125" i="4"/>
  <c r="F125" i="4"/>
  <c r="B126" i="4"/>
  <c r="B125" i="1"/>
  <c r="C124" i="1"/>
  <c r="F124" i="1"/>
  <c r="K124" i="1"/>
  <c r="H123" i="1"/>
  <c r="E123" i="1"/>
  <c r="N123" i="1" s="1"/>
  <c r="L123" i="1" s="1"/>
  <c r="M123" i="1" s="1"/>
  <c r="J122" i="1"/>
  <c r="I122" i="1"/>
  <c r="B126" i="7" l="1"/>
  <c r="G125" i="7"/>
  <c r="M125" i="7"/>
  <c r="F125" i="7"/>
  <c r="Q125" i="7" s="1"/>
  <c r="N124" i="7"/>
  <c r="P124" i="7" s="1"/>
  <c r="L124" i="7"/>
  <c r="K124" i="7"/>
  <c r="L122" i="6"/>
  <c r="C124" i="3"/>
  <c r="B125" i="3"/>
  <c r="F124" i="3"/>
  <c r="K124" i="3"/>
  <c r="G123" i="4"/>
  <c r="H123" i="4"/>
  <c r="E123" i="4"/>
  <c r="N123" i="4" s="1"/>
  <c r="L123" i="4" s="1"/>
  <c r="M123" i="4" s="1"/>
  <c r="J123" i="6"/>
  <c r="H123" i="6"/>
  <c r="K123" i="6" s="1"/>
  <c r="H123" i="3"/>
  <c r="E123" i="3"/>
  <c r="N123" i="3" s="1"/>
  <c r="L123" i="3" s="1"/>
  <c r="M123" i="3" s="1"/>
  <c r="G123" i="3"/>
  <c r="G124" i="1"/>
  <c r="C124" i="6"/>
  <c r="C124" i="4"/>
  <c r="F123" i="6"/>
  <c r="Q123" i="6" s="1"/>
  <c r="N123" i="6" s="1"/>
  <c r="P123" i="6" s="1"/>
  <c r="J122" i="3"/>
  <c r="I122" i="3"/>
  <c r="J122" i="4"/>
  <c r="I122" i="4"/>
  <c r="M124" i="6"/>
  <c r="F124" i="6"/>
  <c r="Q124" i="6" s="1"/>
  <c r="B125" i="6"/>
  <c r="G124" i="6"/>
  <c r="K126" i="4"/>
  <c r="F126" i="4"/>
  <c r="B127" i="4"/>
  <c r="I123" i="1"/>
  <c r="J123" i="1"/>
  <c r="E124" i="1"/>
  <c r="N124" i="1" s="1"/>
  <c r="L124" i="1" s="1"/>
  <c r="M124" i="1" s="1"/>
  <c r="H124" i="1"/>
  <c r="C125" i="1"/>
  <c r="F125" i="1"/>
  <c r="K125" i="1"/>
  <c r="B126" i="1"/>
  <c r="N125" i="7" l="1"/>
  <c r="P125" i="7" s="1"/>
  <c r="K125" i="7"/>
  <c r="L125" i="7"/>
  <c r="G126" i="7"/>
  <c r="B127" i="7"/>
  <c r="M126" i="7"/>
  <c r="F126" i="7"/>
  <c r="Q126" i="7" s="1"/>
  <c r="G125" i="1"/>
  <c r="C125" i="6"/>
  <c r="C125" i="4"/>
  <c r="G124" i="4"/>
  <c r="E124" i="4"/>
  <c r="N124" i="4" s="1"/>
  <c r="L124" i="4" s="1"/>
  <c r="M124" i="4" s="1"/>
  <c r="H124" i="4"/>
  <c r="J123" i="4"/>
  <c r="I123" i="4"/>
  <c r="J124" i="6"/>
  <c r="H124" i="6"/>
  <c r="K124" i="6" s="1"/>
  <c r="L123" i="6"/>
  <c r="I123" i="3"/>
  <c r="J123" i="3"/>
  <c r="C125" i="3"/>
  <c r="B126" i="3"/>
  <c r="K125" i="3"/>
  <c r="F125" i="3"/>
  <c r="G124" i="3"/>
  <c r="H124" i="3"/>
  <c r="E124" i="3"/>
  <c r="N124" i="3" s="1"/>
  <c r="L124" i="3" s="1"/>
  <c r="M124" i="3" s="1"/>
  <c r="N124" i="6"/>
  <c r="P124" i="6" s="1"/>
  <c r="G125" i="6"/>
  <c r="B126" i="6"/>
  <c r="M125" i="6"/>
  <c r="F125" i="6"/>
  <c r="Q125" i="6" s="1"/>
  <c r="F127" i="4"/>
  <c r="B128" i="4"/>
  <c r="K127" i="4"/>
  <c r="B127" i="1"/>
  <c r="C126" i="1"/>
  <c r="F126" i="1"/>
  <c r="K126" i="1"/>
  <c r="H125" i="1"/>
  <c r="E125" i="1"/>
  <c r="N125" i="1" s="1"/>
  <c r="L125" i="1" s="1"/>
  <c r="M125" i="1" s="1"/>
  <c r="I124" i="1"/>
  <c r="J124" i="1"/>
  <c r="N126" i="7" l="1"/>
  <c r="P126" i="7" s="1"/>
  <c r="M127" i="7"/>
  <c r="B128" i="7"/>
  <c r="G127" i="7"/>
  <c r="F127" i="7"/>
  <c r="Q127" i="7" s="1"/>
  <c r="L126" i="7"/>
  <c r="K126" i="7"/>
  <c r="J124" i="3"/>
  <c r="I124" i="3"/>
  <c r="H125" i="3"/>
  <c r="G125" i="3"/>
  <c r="E125" i="3"/>
  <c r="N125" i="3" s="1"/>
  <c r="L125" i="3" s="1"/>
  <c r="M125" i="3" s="1"/>
  <c r="L124" i="6"/>
  <c r="G125" i="4"/>
  <c r="H125" i="4"/>
  <c r="E125" i="4"/>
  <c r="N125" i="4" s="1"/>
  <c r="L125" i="4" s="1"/>
  <c r="M125" i="4" s="1"/>
  <c r="H125" i="6"/>
  <c r="K125" i="6" s="1"/>
  <c r="J125" i="6"/>
  <c r="C126" i="3"/>
  <c r="B127" i="3"/>
  <c r="F126" i="3"/>
  <c r="K126" i="3"/>
  <c r="G126" i="1"/>
  <c r="C126" i="4"/>
  <c r="C126" i="6"/>
  <c r="J124" i="4"/>
  <c r="I124" i="4"/>
  <c r="N125" i="6"/>
  <c r="P125" i="6" s="1"/>
  <c r="B127" i="6"/>
  <c r="M126" i="6"/>
  <c r="G126" i="6"/>
  <c r="B129" i="4"/>
  <c r="K128" i="4"/>
  <c r="F128" i="4"/>
  <c r="J125" i="1"/>
  <c r="I125" i="1"/>
  <c r="E126" i="1"/>
  <c r="N126" i="1" s="1"/>
  <c r="L126" i="1" s="1"/>
  <c r="M126" i="1" s="1"/>
  <c r="H126" i="1"/>
  <c r="C127" i="1"/>
  <c r="F127" i="1"/>
  <c r="K127" i="1"/>
  <c r="B128" i="1"/>
  <c r="K127" i="7" l="1"/>
  <c r="L127" i="7"/>
  <c r="B129" i="7"/>
  <c r="M128" i="7"/>
  <c r="G128" i="7"/>
  <c r="F128" i="7"/>
  <c r="Q128" i="7" s="1"/>
  <c r="N127" i="7"/>
  <c r="P127" i="7" s="1"/>
  <c r="C127" i="3"/>
  <c r="B128" i="3"/>
  <c r="K127" i="3"/>
  <c r="F127" i="3"/>
  <c r="L125" i="6"/>
  <c r="J125" i="4"/>
  <c r="I125" i="4"/>
  <c r="I125" i="3"/>
  <c r="J125" i="3"/>
  <c r="H126" i="3"/>
  <c r="G126" i="3"/>
  <c r="E126" i="3"/>
  <c r="N126" i="3" s="1"/>
  <c r="L126" i="3" s="1"/>
  <c r="M126" i="3" s="1"/>
  <c r="J126" i="6"/>
  <c r="H126" i="6"/>
  <c r="L126" i="6" s="1"/>
  <c r="G127" i="1"/>
  <c r="C127" i="4"/>
  <c r="C127" i="6"/>
  <c r="G126" i="4"/>
  <c r="E126" i="4"/>
  <c r="N126" i="4" s="1"/>
  <c r="L126" i="4" s="1"/>
  <c r="M126" i="4" s="1"/>
  <c r="H126" i="4"/>
  <c r="F126" i="6"/>
  <c r="Q126" i="6" s="1"/>
  <c r="N126" i="6"/>
  <c r="P126" i="6" s="1"/>
  <c r="G127" i="6"/>
  <c r="B128" i="6"/>
  <c r="M127" i="6"/>
  <c r="F127" i="6"/>
  <c r="Q127" i="6" s="1"/>
  <c r="K129" i="4"/>
  <c r="B130" i="4"/>
  <c r="F129" i="4"/>
  <c r="E127" i="1"/>
  <c r="N127" i="1" s="1"/>
  <c r="L127" i="1" s="1"/>
  <c r="M127" i="1" s="1"/>
  <c r="H127" i="1"/>
  <c r="F128" i="1"/>
  <c r="B129" i="1"/>
  <c r="C128" i="1"/>
  <c r="K128" i="1"/>
  <c r="I126" i="1"/>
  <c r="J126" i="1"/>
  <c r="K128" i="7" l="1"/>
  <c r="L128" i="7"/>
  <c r="N128" i="7"/>
  <c r="P128" i="7" s="1"/>
  <c r="B130" i="7"/>
  <c r="G129" i="7"/>
  <c r="M129" i="7"/>
  <c r="F129" i="7"/>
  <c r="Q129" i="7" s="1"/>
  <c r="K126" i="6"/>
  <c r="G128" i="1"/>
  <c r="C128" i="4"/>
  <c r="C128" i="6"/>
  <c r="J126" i="4"/>
  <c r="I126" i="4"/>
  <c r="H127" i="6"/>
  <c r="K127" i="6" s="1"/>
  <c r="J127" i="6"/>
  <c r="G127" i="4"/>
  <c r="H127" i="4"/>
  <c r="E127" i="4"/>
  <c r="N127" i="4" s="1"/>
  <c r="L127" i="4" s="1"/>
  <c r="M127" i="4" s="1"/>
  <c r="C128" i="3"/>
  <c r="B129" i="3"/>
  <c r="F128" i="3"/>
  <c r="K128" i="3"/>
  <c r="J126" i="3"/>
  <c r="I126" i="3"/>
  <c r="H127" i="3"/>
  <c r="E127" i="3"/>
  <c r="N127" i="3" s="1"/>
  <c r="L127" i="3" s="1"/>
  <c r="M127" i="3" s="1"/>
  <c r="G127" i="3"/>
  <c r="N127" i="6"/>
  <c r="P127" i="6" s="1"/>
  <c r="G128" i="6"/>
  <c r="B129" i="6"/>
  <c r="M128" i="6"/>
  <c r="B131" i="4"/>
  <c r="K130" i="4"/>
  <c r="F130" i="4"/>
  <c r="H128" i="1"/>
  <c r="E128" i="1"/>
  <c r="N128" i="1" s="1"/>
  <c r="L128" i="1" s="1"/>
  <c r="M128" i="1" s="1"/>
  <c r="I127" i="1"/>
  <c r="J127" i="1"/>
  <c r="B130" i="1"/>
  <c r="C129" i="1"/>
  <c r="K129" i="1"/>
  <c r="F129" i="1"/>
  <c r="M130" i="7" l="1"/>
  <c r="G130" i="7"/>
  <c r="B131" i="7"/>
  <c r="F130" i="7"/>
  <c r="Q130" i="7" s="1"/>
  <c r="N129" i="7"/>
  <c r="P129" i="7" s="1"/>
  <c r="K129" i="7"/>
  <c r="L129" i="7"/>
  <c r="L127" i="6"/>
  <c r="I127" i="3"/>
  <c r="J127" i="3"/>
  <c r="J127" i="4"/>
  <c r="I127" i="4"/>
  <c r="G129" i="1"/>
  <c r="C129" i="4"/>
  <c r="C129" i="6"/>
  <c r="J128" i="6"/>
  <c r="H128" i="6"/>
  <c r="L128" i="6" s="1"/>
  <c r="F128" i="6"/>
  <c r="Q128" i="6" s="1"/>
  <c r="N128" i="6" s="1"/>
  <c r="P128" i="6" s="1"/>
  <c r="C129" i="3"/>
  <c r="B130" i="3"/>
  <c r="K129" i="3"/>
  <c r="F129" i="3"/>
  <c r="G128" i="4"/>
  <c r="H128" i="4"/>
  <c r="E128" i="4"/>
  <c r="N128" i="4" s="1"/>
  <c r="L128" i="4" s="1"/>
  <c r="M128" i="4" s="1"/>
  <c r="H128" i="3"/>
  <c r="G128" i="3"/>
  <c r="E128" i="3"/>
  <c r="N128" i="3" s="1"/>
  <c r="L128" i="3" s="1"/>
  <c r="M128" i="3" s="1"/>
  <c r="M129" i="6"/>
  <c r="B130" i="6"/>
  <c r="G129" i="6"/>
  <c r="F129" i="6"/>
  <c r="Q129" i="6" s="1"/>
  <c r="B132" i="4"/>
  <c r="K131" i="4"/>
  <c r="F131" i="4"/>
  <c r="B131" i="1"/>
  <c r="C130" i="1"/>
  <c r="F130" i="1"/>
  <c r="K130" i="1"/>
  <c r="H129" i="1"/>
  <c r="E129" i="1"/>
  <c r="N129" i="1" s="1"/>
  <c r="L129" i="1" s="1"/>
  <c r="M129" i="1" s="1"/>
  <c r="I128" i="1"/>
  <c r="J128" i="1"/>
  <c r="L130" i="7" l="1"/>
  <c r="K130" i="7"/>
  <c r="G131" i="7"/>
  <c r="B132" i="7"/>
  <c r="M131" i="7"/>
  <c r="F131" i="7"/>
  <c r="Q131" i="7" s="1"/>
  <c r="N130" i="7"/>
  <c r="P130" i="7" s="1"/>
  <c r="J128" i="3"/>
  <c r="I128" i="3"/>
  <c r="H129" i="6"/>
  <c r="L129" i="6" s="1"/>
  <c r="J129" i="6"/>
  <c r="G129" i="4"/>
  <c r="H129" i="4"/>
  <c r="E129" i="4"/>
  <c r="N129" i="4" s="1"/>
  <c r="L129" i="4" s="1"/>
  <c r="M129" i="4" s="1"/>
  <c r="J128" i="4"/>
  <c r="I128" i="4"/>
  <c r="G130" i="1"/>
  <c r="C130" i="6"/>
  <c r="C130" i="4"/>
  <c r="K128" i="6"/>
  <c r="C130" i="3"/>
  <c r="B131" i="3"/>
  <c r="K130" i="3"/>
  <c r="F130" i="3"/>
  <c r="G129" i="3"/>
  <c r="H129" i="3"/>
  <c r="E129" i="3"/>
  <c r="N129" i="3" s="1"/>
  <c r="L129" i="3" s="1"/>
  <c r="M129" i="3" s="1"/>
  <c r="N129" i="6"/>
  <c r="P129" i="6" s="1"/>
  <c r="G130" i="6"/>
  <c r="B131" i="6"/>
  <c r="M130" i="6"/>
  <c r="F132" i="4"/>
  <c r="B133" i="4"/>
  <c r="K132" i="4"/>
  <c r="I129" i="1"/>
  <c r="J129" i="1"/>
  <c r="H130" i="1"/>
  <c r="E130" i="1"/>
  <c r="N130" i="1" s="1"/>
  <c r="L130" i="1" s="1"/>
  <c r="M130" i="1" s="1"/>
  <c r="B132" i="1"/>
  <c r="C131" i="1"/>
  <c r="K131" i="1"/>
  <c r="F131" i="1"/>
  <c r="L131" i="7" l="1"/>
  <c r="K131" i="7"/>
  <c r="N131" i="7"/>
  <c r="P131" i="7" s="1"/>
  <c r="B133" i="7"/>
  <c r="G132" i="7"/>
  <c r="M132" i="7"/>
  <c r="F132" i="7"/>
  <c r="Q132" i="7" s="1"/>
  <c r="G130" i="3"/>
  <c r="E130" i="3"/>
  <c r="N130" i="3" s="1"/>
  <c r="L130" i="3" s="1"/>
  <c r="M130" i="3" s="1"/>
  <c r="H130" i="3"/>
  <c r="G130" i="4"/>
  <c r="H130" i="4"/>
  <c r="E130" i="4"/>
  <c r="N130" i="4" s="1"/>
  <c r="L130" i="4" s="1"/>
  <c r="M130" i="4" s="1"/>
  <c r="J130" i="6"/>
  <c r="H130" i="6"/>
  <c r="K130" i="6" s="1"/>
  <c r="G131" i="1"/>
  <c r="C131" i="6"/>
  <c r="C131" i="4"/>
  <c r="J129" i="3"/>
  <c r="I129" i="3"/>
  <c r="K129" i="6"/>
  <c r="F130" i="6"/>
  <c r="Q130" i="6" s="1"/>
  <c r="C131" i="3"/>
  <c r="B132" i="3"/>
  <c r="F131" i="3"/>
  <c r="K131" i="3"/>
  <c r="J129" i="4"/>
  <c r="I129" i="4"/>
  <c r="N130" i="6"/>
  <c r="P130" i="6" s="1"/>
  <c r="M131" i="6"/>
  <c r="B132" i="6"/>
  <c r="G131" i="6"/>
  <c r="F133" i="4"/>
  <c r="B134" i="4"/>
  <c r="K133" i="4"/>
  <c r="E131" i="1"/>
  <c r="N131" i="1" s="1"/>
  <c r="L131" i="1" s="1"/>
  <c r="M131" i="1" s="1"/>
  <c r="H131" i="1"/>
  <c r="B133" i="1"/>
  <c r="C132" i="1"/>
  <c r="F132" i="1"/>
  <c r="K132" i="1"/>
  <c r="J130" i="1"/>
  <c r="I130" i="1"/>
  <c r="N132" i="7" l="1"/>
  <c r="P132" i="7" s="1"/>
  <c r="G133" i="7"/>
  <c r="F133" i="7"/>
  <c r="Q133" i="7" s="1"/>
  <c r="B134" i="7"/>
  <c r="M133" i="7"/>
  <c r="N133" i="7" s="1"/>
  <c r="P133" i="7" s="1"/>
  <c r="K132" i="7"/>
  <c r="L132" i="7"/>
  <c r="J131" i="6"/>
  <c r="H131" i="6"/>
  <c r="L131" i="6" s="1"/>
  <c r="G131" i="3"/>
  <c r="E131" i="3"/>
  <c r="N131" i="3" s="1"/>
  <c r="L131" i="3" s="1"/>
  <c r="M131" i="3" s="1"/>
  <c r="H131" i="3"/>
  <c r="L130" i="6"/>
  <c r="J130" i="4"/>
  <c r="I130" i="4"/>
  <c r="C132" i="3"/>
  <c r="B133" i="3"/>
  <c r="K132" i="3"/>
  <c r="F132" i="3"/>
  <c r="F131" i="6"/>
  <c r="Q131" i="6" s="1"/>
  <c r="N131" i="6" s="1"/>
  <c r="P131" i="6" s="1"/>
  <c r="G132" i="1"/>
  <c r="C132" i="6"/>
  <c r="C132" i="4"/>
  <c r="G131" i="4"/>
  <c r="E131" i="4"/>
  <c r="N131" i="4" s="1"/>
  <c r="L131" i="4" s="1"/>
  <c r="M131" i="4" s="1"/>
  <c r="H131" i="4"/>
  <c r="I130" i="3"/>
  <c r="J130" i="3"/>
  <c r="G132" i="6"/>
  <c r="B133" i="6"/>
  <c r="M132" i="6"/>
  <c r="F132" i="6"/>
  <c r="Q132" i="6" s="1"/>
  <c r="K134" i="4"/>
  <c r="F134" i="4"/>
  <c r="B135" i="4"/>
  <c r="H132" i="1"/>
  <c r="E132" i="1"/>
  <c r="N132" i="1" s="1"/>
  <c r="L132" i="1" s="1"/>
  <c r="M132" i="1" s="1"/>
  <c r="C133" i="1"/>
  <c r="F133" i="1"/>
  <c r="B134" i="1"/>
  <c r="K133" i="1"/>
  <c r="J131" i="1"/>
  <c r="I131" i="1"/>
  <c r="M134" i="7" l="1"/>
  <c r="G134" i="7"/>
  <c r="B135" i="7"/>
  <c r="F134" i="7"/>
  <c r="Q134" i="7" s="1"/>
  <c r="K133" i="7"/>
  <c r="L133" i="7"/>
  <c r="K131" i="6"/>
  <c r="J131" i="3"/>
  <c r="I131" i="3"/>
  <c r="C133" i="3"/>
  <c r="B134" i="3"/>
  <c r="K133" i="3"/>
  <c r="F133" i="3"/>
  <c r="H132" i="3"/>
  <c r="E132" i="3"/>
  <c r="N132" i="3" s="1"/>
  <c r="L132" i="3" s="1"/>
  <c r="M132" i="3" s="1"/>
  <c r="G132" i="3"/>
  <c r="I131" i="4"/>
  <c r="J131" i="4"/>
  <c r="G133" i="1"/>
  <c r="C133" i="6"/>
  <c r="C133" i="4"/>
  <c r="G132" i="4"/>
  <c r="E132" i="4"/>
  <c r="N132" i="4" s="1"/>
  <c r="L132" i="4" s="1"/>
  <c r="M132" i="4" s="1"/>
  <c r="H132" i="4"/>
  <c r="J132" i="6"/>
  <c r="H132" i="6"/>
  <c r="K132" i="6" s="1"/>
  <c r="N132" i="6"/>
  <c r="P132" i="6" s="1"/>
  <c r="M133" i="6"/>
  <c r="G133" i="6"/>
  <c r="F133" i="6"/>
  <c r="Q133" i="6" s="1"/>
  <c r="B134" i="6"/>
  <c r="F135" i="4"/>
  <c r="B136" i="4"/>
  <c r="K135" i="4"/>
  <c r="I132" i="1"/>
  <c r="J132" i="1"/>
  <c r="B135" i="1"/>
  <c r="C134" i="1"/>
  <c r="K134" i="1"/>
  <c r="F134" i="1"/>
  <c r="H133" i="1"/>
  <c r="E133" i="1"/>
  <c r="N133" i="1" s="1"/>
  <c r="L133" i="1" s="1"/>
  <c r="M133" i="1" s="1"/>
  <c r="K134" i="7" l="1"/>
  <c r="L134" i="7"/>
  <c r="B136" i="7"/>
  <c r="G135" i="7"/>
  <c r="M135" i="7"/>
  <c r="F135" i="7"/>
  <c r="Q135" i="7" s="1"/>
  <c r="N134" i="7"/>
  <c r="P134" i="7" s="1"/>
  <c r="J132" i="3"/>
  <c r="I132" i="3"/>
  <c r="L132" i="6"/>
  <c r="G134" i="1"/>
  <c r="C134" i="6"/>
  <c r="C134" i="4"/>
  <c r="J132" i="4"/>
  <c r="I132" i="4"/>
  <c r="G133" i="4"/>
  <c r="E133" i="4"/>
  <c r="N133" i="4" s="1"/>
  <c r="L133" i="4" s="1"/>
  <c r="M133" i="4" s="1"/>
  <c r="H133" i="4"/>
  <c r="C134" i="3"/>
  <c r="B135" i="3"/>
  <c r="F134" i="3"/>
  <c r="K134" i="3"/>
  <c r="J133" i="6"/>
  <c r="H133" i="6"/>
  <c r="K133" i="6" s="1"/>
  <c r="E133" i="3"/>
  <c r="N133" i="3" s="1"/>
  <c r="L133" i="3" s="1"/>
  <c r="M133" i="3" s="1"/>
  <c r="H133" i="3"/>
  <c r="G133" i="3"/>
  <c r="N133" i="6"/>
  <c r="P133" i="6" s="1"/>
  <c r="M134" i="6"/>
  <c r="G134" i="6"/>
  <c r="B135" i="6"/>
  <c r="F134" i="6"/>
  <c r="Q134" i="6" s="1"/>
  <c r="F136" i="4"/>
  <c r="B137" i="4"/>
  <c r="K136" i="4"/>
  <c r="J133" i="1"/>
  <c r="I133" i="1"/>
  <c r="E134" i="1"/>
  <c r="N134" i="1" s="1"/>
  <c r="L134" i="1" s="1"/>
  <c r="M134" i="1" s="1"/>
  <c r="H134" i="1"/>
  <c r="B136" i="1"/>
  <c r="C135" i="1"/>
  <c r="K135" i="1"/>
  <c r="F135" i="1"/>
  <c r="N135" i="7" l="1"/>
  <c r="P135" i="7" s="1"/>
  <c r="L135" i="7"/>
  <c r="K135" i="7"/>
  <c r="G136" i="7"/>
  <c r="B137" i="7"/>
  <c r="M136" i="7"/>
  <c r="F136" i="7"/>
  <c r="Q136" i="7" s="1"/>
  <c r="J133" i="3"/>
  <c r="I133" i="3"/>
  <c r="J133" i="4"/>
  <c r="I133" i="4"/>
  <c r="G135" i="1"/>
  <c r="C135" i="6"/>
  <c r="C135" i="4"/>
  <c r="L133" i="6"/>
  <c r="G134" i="4"/>
  <c r="E134" i="4"/>
  <c r="N134" i="4" s="1"/>
  <c r="L134" i="4" s="1"/>
  <c r="M134" i="4" s="1"/>
  <c r="H134" i="4"/>
  <c r="H134" i="6"/>
  <c r="K134" i="6" s="1"/>
  <c r="J134" i="6"/>
  <c r="C135" i="3"/>
  <c r="B136" i="3"/>
  <c r="F135" i="3"/>
  <c r="K135" i="3"/>
  <c r="G134" i="3"/>
  <c r="E134" i="3"/>
  <c r="N134" i="3" s="1"/>
  <c r="L134" i="3" s="1"/>
  <c r="M134" i="3" s="1"/>
  <c r="H134" i="3"/>
  <c r="N134" i="6"/>
  <c r="P134" i="6" s="1"/>
  <c r="G135" i="6"/>
  <c r="B136" i="6"/>
  <c r="M135" i="6"/>
  <c r="F135" i="6"/>
  <c r="Q135" i="6" s="1"/>
  <c r="F137" i="4"/>
  <c r="B138" i="4"/>
  <c r="K137" i="4"/>
  <c r="B137" i="1"/>
  <c r="C136" i="1"/>
  <c r="K136" i="1"/>
  <c r="F136" i="1"/>
  <c r="E135" i="1"/>
  <c r="N135" i="1" s="1"/>
  <c r="L135" i="1" s="1"/>
  <c r="M135" i="1" s="1"/>
  <c r="H135" i="1"/>
  <c r="I134" i="1"/>
  <c r="J134" i="1"/>
  <c r="N136" i="7" l="1"/>
  <c r="P136" i="7" s="1"/>
  <c r="L136" i="7"/>
  <c r="K136" i="7"/>
  <c r="M137" i="7"/>
  <c r="G137" i="7"/>
  <c r="B138" i="7"/>
  <c r="F137" i="7"/>
  <c r="Q137" i="7" s="1"/>
  <c r="L134" i="6"/>
  <c r="J134" i="4"/>
  <c r="I134" i="4"/>
  <c r="G135" i="4"/>
  <c r="E135" i="4"/>
  <c r="N135" i="4" s="1"/>
  <c r="L135" i="4" s="1"/>
  <c r="M135" i="4" s="1"/>
  <c r="H135" i="4"/>
  <c r="J134" i="3"/>
  <c r="I134" i="3"/>
  <c r="J135" i="6"/>
  <c r="H135" i="6"/>
  <c r="L135" i="6" s="1"/>
  <c r="C136" i="3"/>
  <c r="B137" i="3"/>
  <c r="F136" i="3"/>
  <c r="K136" i="3"/>
  <c r="G136" i="1"/>
  <c r="C136" i="4"/>
  <c r="C136" i="6"/>
  <c r="G135" i="3"/>
  <c r="E135" i="3"/>
  <c r="N135" i="3" s="1"/>
  <c r="L135" i="3" s="1"/>
  <c r="M135" i="3" s="1"/>
  <c r="H135" i="3"/>
  <c r="N135" i="6"/>
  <c r="P135" i="6" s="1"/>
  <c r="M136" i="6"/>
  <c r="F136" i="6"/>
  <c r="Q136" i="6" s="1"/>
  <c r="B137" i="6"/>
  <c r="G136" i="6"/>
  <c r="F138" i="4"/>
  <c r="K138" i="4"/>
  <c r="B139" i="4"/>
  <c r="J135" i="1"/>
  <c r="I135" i="1"/>
  <c r="E136" i="1"/>
  <c r="N136" i="1" s="1"/>
  <c r="L136" i="1" s="1"/>
  <c r="M136" i="1" s="1"/>
  <c r="H136" i="1"/>
  <c r="B138" i="1"/>
  <c r="C137" i="1"/>
  <c r="F137" i="1"/>
  <c r="K137" i="1"/>
  <c r="L137" i="7" l="1"/>
  <c r="K137" i="7"/>
  <c r="N137" i="7"/>
  <c r="P137" i="7" s="1"/>
  <c r="M138" i="7"/>
  <c r="G138" i="7"/>
  <c r="B139" i="7"/>
  <c r="F138" i="7"/>
  <c r="Q138" i="7" s="1"/>
  <c r="J135" i="4"/>
  <c r="I135" i="4"/>
  <c r="C137" i="3"/>
  <c r="B138" i="3"/>
  <c r="F137" i="3"/>
  <c r="K137" i="3"/>
  <c r="E136" i="3"/>
  <c r="N136" i="3" s="1"/>
  <c r="L136" i="3" s="1"/>
  <c r="M136" i="3" s="1"/>
  <c r="G136" i="3"/>
  <c r="H136" i="3"/>
  <c r="G137" i="1"/>
  <c r="C137" i="4"/>
  <c r="C137" i="6"/>
  <c r="F137" i="6" s="1"/>
  <c r="Q137" i="6" s="1"/>
  <c r="J135" i="3"/>
  <c r="I135" i="3"/>
  <c r="K135" i="6"/>
  <c r="J136" i="6"/>
  <c r="H136" i="6"/>
  <c r="L136" i="6" s="1"/>
  <c r="G136" i="4"/>
  <c r="H136" i="4"/>
  <c r="E136" i="4"/>
  <c r="N136" i="4" s="1"/>
  <c r="L136" i="4" s="1"/>
  <c r="M136" i="4" s="1"/>
  <c r="N136" i="6"/>
  <c r="P136" i="6" s="1"/>
  <c r="G137" i="6"/>
  <c r="B138" i="6"/>
  <c r="M137" i="6"/>
  <c r="K139" i="4"/>
  <c r="F139" i="4"/>
  <c r="B140" i="4"/>
  <c r="H137" i="1"/>
  <c r="E137" i="1"/>
  <c r="N137" i="1" s="1"/>
  <c r="L137" i="1" s="1"/>
  <c r="M137" i="1" s="1"/>
  <c r="B139" i="1"/>
  <c r="C138" i="1"/>
  <c r="F138" i="1"/>
  <c r="K138" i="1"/>
  <c r="J136" i="1"/>
  <c r="I136" i="1"/>
  <c r="B140" i="7" l="1"/>
  <c r="G139" i="7"/>
  <c r="M139" i="7"/>
  <c r="F139" i="7"/>
  <c r="Q139" i="7" s="1"/>
  <c r="L138" i="7"/>
  <c r="K138" i="7"/>
  <c r="N138" i="7"/>
  <c r="P138" i="7" s="1"/>
  <c r="K136" i="6"/>
  <c r="I136" i="4"/>
  <c r="J136" i="4"/>
  <c r="I136" i="3"/>
  <c r="J136" i="3"/>
  <c r="G138" i="1"/>
  <c r="C138" i="4"/>
  <c r="C138" i="6"/>
  <c r="C138" i="3"/>
  <c r="B139" i="3"/>
  <c r="F138" i="3"/>
  <c r="K138" i="3"/>
  <c r="G137" i="3"/>
  <c r="E137" i="3"/>
  <c r="N137" i="3" s="1"/>
  <c r="L137" i="3" s="1"/>
  <c r="M137" i="3" s="1"/>
  <c r="H137" i="3"/>
  <c r="H137" i="6"/>
  <c r="L137" i="6" s="1"/>
  <c r="J137" i="6"/>
  <c r="G137" i="4"/>
  <c r="E137" i="4"/>
  <c r="N137" i="4" s="1"/>
  <c r="L137" i="4" s="1"/>
  <c r="M137" i="4" s="1"/>
  <c r="H137" i="4"/>
  <c r="N137" i="6"/>
  <c r="P137" i="6" s="1"/>
  <c r="B139" i="6"/>
  <c r="M138" i="6"/>
  <c r="G138" i="6"/>
  <c r="F138" i="6"/>
  <c r="Q138" i="6" s="1"/>
  <c r="F140" i="4"/>
  <c r="K140" i="4"/>
  <c r="B141" i="4"/>
  <c r="E138" i="1"/>
  <c r="N138" i="1" s="1"/>
  <c r="L138" i="1" s="1"/>
  <c r="M138" i="1" s="1"/>
  <c r="H138" i="1"/>
  <c r="C139" i="1"/>
  <c r="K139" i="1"/>
  <c r="F139" i="1"/>
  <c r="B140" i="1"/>
  <c r="I137" i="1"/>
  <c r="J137" i="1"/>
  <c r="K137" i="6" l="1"/>
  <c r="L139" i="7"/>
  <c r="K139" i="7"/>
  <c r="N139" i="7"/>
  <c r="P139" i="7" s="1"/>
  <c r="M140" i="7"/>
  <c r="G140" i="7"/>
  <c r="B141" i="7"/>
  <c r="F140" i="7"/>
  <c r="Q140" i="7" s="1"/>
  <c r="G139" i="1"/>
  <c r="C139" i="4"/>
  <c r="C139" i="6"/>
  <c r="I137" i="3"/>
  <c r="J137" i="3"/>
  <c r="C139" i="3"/>
  <c r="B140" i="3"/>
  <c r="K139" i="3"/>
  <c r="F139" i="3"/>
  <c r="H138" i="3"/>
  <c r="E138" i="3"/>
  <c r="N138" i="3" s="1"/>
  <c r="L138" i="3" s="1"/>
  <c r="M138" i="3" s="1"/>
  <c r="G138" i="3"/>
  <c r="I137" i="4"/>
  <c r="J137" i="4"/>
  <c r="J138" i="6"/>
  <c r="H138" i="6"/>
  <c r="K138" i="6" s="1"/>
  <c r="G138" i="4"/>
  <c r="H138" i="4"/>
  <c r="E138" i="4"/>
  <c r="N138" i="4" s="1"/>
  <c r="L138" i="4" s="1"/>
  <c r="M138" i="4" s="1"/>
  <c r="N138" i="6"/>
  <c r="P138" i="6" s="1"/>
  <c r="M139" i="6"/>
  <c r="G139" i="6"/>
  <c r="B140" i="6"/>
  <c r="F139" i="6"/>
  <c r="Q139" i="6" s="1"/>
  <c r="F141" i="4"/>
  <c r="K141" i="4"/>
  <c r="B142" i="4"/>
  <c r="E139" i="1"/>
  <c r="N139" i="1" s="1"/>
  <c r="L139" i="1" s="1"/>
  <c r="M139" i="1" s="1"/>
  <c r="H139" i="1"/>
  <c r="B141" i="1"/>
  <c r="C140" i="1"/>
  <c r="K140" i="1"/>
  <c r="F140" i="1"/>
  <c r="J138" i="1"/>
  <c r="I138" i="1"/>
  <c r="N140" i="7" l="1"/>
  <c r="P140" i="7" s="1"/>
  <c r="M141" i="7"/>
  <c r="G141" i="7"/>
  <c r="B142" i="7"/>
  <c r="F141" i="7"/>
  <c r="Q141" i="7" s="1"/>
  <c r="K140" i="7"/>
  <c r="L140" i="7"/>
  <c r="G140" i="1"/>
  <c r="C140" i="6"/>
  <c r="F140" i="6" s="1"/>
  <c r="Q140" i="6" s="1"/>
  <c r="C140" i="4"/>
  <c r="I138" i="4"/>
  <c r="J138" i="4"/>
  <c r="C140" i="3"/>
  <c r="B141" i="3"/>
  <c r="F140" i="3"/>
  <c r="K140" i="3"/>
  <c r="H139" i="3"/>
  <c r="G139" i="3"/>
  <c r="E139" i="3"/>
  <c r="N139" i="3" s="1"/>
  <c r="L139" i="3" s="1"/>
  <c r="M139" i="3" s="1"/>
  <c r="H139" i="6"/>
  <c r="L139" i="6" s="1"/>
  <c r="J139" i="6"/>
  <c r="L138" i="6"/>
  <c r="J138" i="3"/>
  <c r="I138" i="3"/>
  <c r="G139" i="4"/>
  <c r="H139" i="4"/>
  <c r="E139" i="4"/>
  <c r="N139" i="4" s="1"/>
  <c r="L139" i="4" s="1"/>
  <c r="M139" i="4" s="1"/>
  <c r="N139" i="6"/>
  <c r="P139" i="6" s="1"/>
  <c r="G140" i="6"/>
  <c r="B141" i="6"/>
  <c r="M140" i="6"/>
  <c r="F142" i="4"/>
  <c r="B143" i="4"/>
  <c r="K142" i="4"/>
  <c r="E140" i="1"/>
  <c r="N140" i="1" s="1"/>
  <c r="L140" i="1" s="1"/>
  <c r="M140" i="1" s="1"/>
  <c r="H140" i="1"/>
  <c r="B142" i="1"/>
  <c r="C141" i="1"/>
  <c r="F141" i="1"/>
  <c r="K141" i="1"/>
  <c r="I139" i="1"/>
  <c r="J139" i="1"/>
  <c r="B143" i="7" l="1"/>
  <c r="G142" i="7"/>
  <c r="M142" i="7"/>
  <c r="F142" i="7"/>
  <c r="Q142" i="7" s="1"/>
  <c r="N141" i="7"/>
  <c r="P141" i="7" s="1"/>
  <c r="L141" i="7"/>
  <c r="K141" i="7"/>
  <c r="K139" i="6"/>
  <c r="G141" i="1"/>
  <c r="C141" i="6"/>
  <c r="C141" i="4"/>
  <c r="I139" i="4"/>
  <c r="J139" i="4"/>
  <c r="C141" i="3"/>
  <c r="B142" i="3"/>
  <c r="K141" i="3"/>
  <c r="F141" i="3"/>
  <c r="H140" i="3"/>
  <c r="G140" i="3"/>
  <c r="E140" i="3"/>
  <c r="N140" i="3" s="1"/>
  <c r="L140" i="3" s="1"/>
  <c r="M140" i="3" s="1"/>
  <c r="G140" i="4"/>
  <c r="H140" i="4"/>
  <c r="E140" i="4"/>
  <c r="N140" i="4" s="1"/>
  <c r="L140" i="4" s="1"/>
  <c r="M140" i="4" s="1"/>
  <c r="J140" i="6"/>
  <c r="H140" i="6"/>
  <c r="K140" i="6" s="1"/>
  <c r="J139" i="3"/>
  <c r="I139" i="3"/>
  <c r="N140" i="6"/>
  <c r="P140" i="6" s="1"/>
  <c r="M141" i="6"/>
  <c r="G141" i="6"/>
  <c r="F141" i="6"/>
  <c r="Q141" i="6" s="1"/>
  <c r="B142" i="6"/>
  <c r="K143" i="4"/>
  <c r="F143" i="4"/>
  <c r="H141" i="1"/>
  <c r="E141" i="1"/>
  <c r="N141" i="1" s="1"/>
  <c r="L141" i="1" s="1"/>
  <c r="M141" i="1" s="1"/>
  <c r="B143" i="1"/>
  <c r="C142" i="1"/>
  <c r="K142" i="1"/>
  <c r="F142" i="1"/>
  <c r="I140" i="1"/>
  <c r="J140" i="1"/>
  <c r="K142" i="7" l="1"/>
  <c r="L142" i="7"/>
  <c r="N142" i="7"/>
  <c r="P142" i="7" s="1"/>
  <c r="G143" i="7"/>
  <c r="M143" i="7"/>
  <c r="F143" i="7"/>
  <c r="Q143" i="7" s="1"/>
  <c r="L140" i="6"/>
  <c r="C142" i="3"/>
  <c r="B143" i="3"/>
  <c r="K142" i="3"/>
  <c r="F142" i="3"/>
  <c r="H141" i="3"/>
  <c r="E141" i="3"/>
  <c r="N141" i="3" s="1"/>
  <c r="L141" i="3" s="1"/>
  <c r="M141" i="3" s="1"/>
  <c r="G141" i="3"/>
  <c r="G142" i="1"/>
  <c r="C142" i="6"/>
  <c r="C142" i="4"/>
  <c r="G141" i="4"/>
  <c r="H141" i="4"/>
  <c r="E141" i="4"/>
  <c r="N141" i="4" s="1"/>
  <c r="L141" i="4" s="1"/>
  <c r="M141" i="4" s="1"/>
  <c r="J141" i="6"/>
  <c r="H141" i="6"/>
  <c r="L141" i="6" s="1"/>
  <c r="J140" i="4"/>
  <c r="I140" i="4"/>
  <c r="I140" i="3"/>
  <c r="J140" i="3"/>
  <c r="N141" i="6"/>
  <c r="P141" i="6" s="1"/>
  <c r="G142" i="6"/>
  <c r="B143" i="6"/>
  <c r="M142" i="6"/>
  <c r="E142" i="1"/>
  <c r="N142" i="1" s="1"/>
  <c r="L142" i="1" s="1"/>
  <c r="M142" i="1" s="1"/>
  <c r="H142" i="1"/>
  <c r="C143" i="1"/>
  <c r="F143" i="1"/>
  <c r="K143" i="1"/>
  <c r="J141" i="1"/>
  <c r="I141" i="1"/>
  <c r="L143" i="7" l="1"/>
  <c r="K143" i="7"/>
  <c r="N143" i="7"/>
  <c r="P143" i="7" s="1"/>
  <c r="K141" i="6"/>
  <c r="G142" i="4"/>
  <c r="H142" i="4"/>
  <c r="E142" i="4"/>
  <c r="N142" i="4" s="1"/>
  <c r="L142" i="4" s="1"/>
  <c r="M142" i="4" s="1"/>
  <c r="J142" i="6"/>
  <c r="H142" i="6"/>
  <c r="L142" i="6" s="1"/>
  <c r="J141" i="3"/>
  <c r="I141" i="3"/>
  <c r="F142" i="6"/>
  <c r="Q142" i="6" s="1"/>
  <c r="N142" i="6" s="1"/>
  <c r="P142" i="6" s="1"/>
  <c r="C143" i="3"/>
  <c r="B144" i="3"/>
  <c r="F143" i="3"/>
  <c r="K143" i="3"/>
  <c r="G143" i="1"/>
  <c r="C143" i="6"/>
  <c r="C143" i="4"/>
  <c r="J141" i="4"/>
  <c r="I141" i="4"/>
  <c r="H142" i="3"/>
  <c r="G142" i="3"/>
  <c r="E142" i="3"/>
  <c r="N142" i="3" s="1"/>
  <c r="L142" i="3" s="1"/>
  <c r="M142" i="3" s="1"/>
  <c r="M143" i="6"/>
  <c r="G143" i="6"/>
  <c r="H143" i="1"/>
  <c r="E143" i="1"/>
  <c r="N143" i="1" s="1"/>
  <c r="L143" i="1" s="1"/>
  <c r="M143" i="1" s="1"/>
  <c r="I142" i="1"/>
  <c r="J142" i="1"/>
  <c r="K142" i="6" l="1"/>
  <c r="H143" i="3"/>
  <c r="G143" i="3"/>
  <c r="E143" i="3"/>
  <c r="N143" i="3" s="1"/>
  <c r="L143" i="3" s="1"/>
  <c r="M143" i="3" s="1"/>
  <c r="J143" i="6"/>
  <c r="H143" i="6"/>
  <c r="K143" i="6" s="1"/>
  <c r="K144" i="3"/>
  <c r="F144" i="3"/>
  <c r="C144" i="3"/>
  <c r="B145" i="3"/>
  <c r="I142" i="3"/>
  <c r="J142" i="3"/>
  <c r="G143" i="4"/>
  <c r="E143" i="4"/>
  <c r="N143" i="4" s="1"/>
  <c r="L143" i="4" s="1"/>
  <c r="M143" i="4" s="1"/>
  <c r="H143" i="4"/>
  <c r="F143" i="6"/>
  <c r="Q143" i="6" s="1"/>
  <c r="I142" i="4"/>
  <c r="J142" i="4"/>
  <c r="N143" i="6"/>
  <c r="P143" i="6" s="1"/>
  <c r="I143" i="1"/>
  <c r="J143" i="1"/>
  <c r="L143" i="6" l="1"/>
  <c r="K145" i="3"/>
  <c r="C145" i="3"/>
  <c r="F145" i="3"/>
  <c r="B146" i="3"/>
  <c r="H144" i="3"/>
  <c r="E144" i="3"/>
  <c r="N144" i="3" s="1"/>
  <c r="G144" i="3"/>
  <c r="L144" i="3"/>
  <c r="M144" i="3" s="1"/>
  <c r="I143" i="4"/>
  <c r="J143" i="4"/>
  <c r="I143" i="3"/>
  <c r="J143" i="3"/>
  <c r="J144" i="3" l="1"/>
  <c r="I144" i="3"/>
  <c r="C146" i="3"/>
  <c r="K146" i="3"/>
  <c r="F146" i="3"/>
  <c r="B147" i="3"/>
  <c r="E145" i="3"/>
  <c r="N145" i="3" s="1"/>
  <c r="H145" i="3"/>
  <c r="G145" i="3"/>
  <c r="L145" i="3"/>
  <c r="M145" i="3" s="1"/>
  <c r="I145" i="3" l="1"/>
  <c r="J145" i="3"/>
  <c r="K147" i="3"/>
  <c r="C147" i="3"/>
  <c r="F147" i="3"/>
  <c r="B148" i="3"/>
  <c r="H146" i="3"/>
  <c r="E146" i="3"/>
  <c r="N146" i="3" s="1"/>
  <c r="L146" i="3" s="1"/>
  <c r="M146" i="3" s="1"/>
  <c r="G146" i="3"/>
  <c r="I146" i="3" l="1"/>
  <c r="J146" i="3"/>
  <c r="K148" i="3"/>
  <c r="C148" i="3"/>
  <c r="F148" i="3"/>
  <c r="B149" i="3"/>
  <c r="H147" i="3"/>
  <c r="G147" i="3"/>
  <c r="E147" i="3"/>
  <c r="N147" i="3" s="1"/>
  <c r="L147" i="3"/>
  <c r="M147" i="3" s="1"/>
  <c r="J147" i="3" l="1"/>
  <c r="I147" i="3"/>
  <c r="C149" i="3"/>
  <c r="F149" i="3"/>
  <c r="K149" i="3"/>
  <c r="B150" i="3"/>
  <c r="E148" i="3"/>
  <c r="N148" i="3" s="1"/>
  <c r="H148" i="3"/>
  <c r="G148" i="3"/>
  <c r="L148" i="3"/>
  <c r="M148" i="3" s="1"/>
  <c r="H149" i="3" l="1"/>
  <c r="G149" i="3"/>
  <c r="E149" i="3"/>
  <c r="N149" i="3" s="1"/>
  <c r="I148" i="3"/>
  <c r="J148" i="3"/>
  <c r="F150" i="3"/>
  <c r="C150" i="3"/>
  <c r="K150" i="3"/>
  <c r="B151" i="3"/>
  <c r="L149" i="3"/>
  <c r="M149" i="3" s="1"/>
  <c r="C151" i="3" l="1"/>
  <c r="F151" i="3"/>
  <c r="K151" i="3"/>
  <c r="B152" i="3"/>
  <c r="G150" i="3"/>
  <c r="E150" i="3"/>
  <c r="N150" i="3" s="1"/>
  <c r="L150" i="3" s="1"/>
  <c r="M150" i="3" s="1"/>
  <c r="H150" i="3"/>
  <c r="J149" i="3"/>
  <c r="I149" i="3"/>
  <c r="C152" i="3" l="1"/>
  <c r="F152" i="3"/>
  <c r="K152" i="3"/>
  <c r="B153" i="3"/>
  <c r="J150" i="3"/>
  <c r="I150" i="3"/>
  <c r="H151" i="3"/>
  <c r="G151" i="3"/>
  <c r="E151" i="3"/>
  <c r="N151" i="3" s="1"/>
  <c r="L151" i="3" s="1"/>
  <c r="M151" i="3" s="1"/>
  <c r="K153" i="3" l="1"/>
  <c r="F153" i="3"/>
  <c r="C153" i="3"/>
  <c r="B154" i="3"/>
  <c r="G152" i="3"/>
  <c r="E152" i="3"/>
  <c r="N152" i="3" s="1"/>
  <c r="L152" i="3" s="1"/>
  <c r="M152" i="3" s="1"/>
  <c r="H152" i="3"/>
  <c r="I151" i="3"/>
  <c r="J151" i="3"/>
  <c r="K154" i="3" l="1"/>
  <c r="F154" i="3"/>
  <c r="C154" i="3"/>
  <c r="B155" i="3"/>
  <c r="H153" i="3"/>
  <c r="G153" i="3"/>
  <c r="E153" i="3"/>
  <c r="N153" i="3" s="1"/>
  <c r="L153" i="3" s="1"/>
  <c r="M153" i="3" s="1"/>
  <c r="J152" i="3"/>
  <c r="I152" i="3"/>
  <c r="F155" i="3" l="1"/>
  <c r="C155" i="3"/>
  <c r="K155" i="3"/>
  <c r="B156" i="3"/>
  <c r="G154" i="3"/>
  <c r="E154" i="3"/>
  <c r="N154" i="3" s="1"/>
  <c r="H154" i="3"/>
  <c r="L154" i="3"/>
  <c r="M154" i="3" s="1"/>
  <c r="I153" i="3"/>
  <c r="J153" i="3"/>
  <c r="K156" i="3" l="1"/>
  <c r="C156" i="3"/>
  <c r="F156" i="3"/>
  <c r="B157" i="3"/>
  <c r="E155" i="3"/>
  <c r="N155" i="3" s="1"/>
  <c r="H155" i="3"/>
  <c r="G155" i="3"/>
  <c r="J154" i="3"/>
  <c r="I154" i="3"/>
  <c r="L155" i="3"/>
  <c r="M155" i="3" s="1"/>
  <c r="J155" i="3" l="1"/>
  <c r="I155" i="3"/>
  <c r="K157" i="3"/>
  <c r="C157" i="3"/>
  <c r="F157" i="3"/>
  <c r="B158" i="3"/>
  <c r="H156" i="3"/>
  <c r="G156" i="3"/>
  <c r="E156" i="3"/>
  <c r="N156" i="3" s="1"/>
  <c r="L156" i="3"/>
  <c r="M156" i="3" s="1"/>
  <c r="J156" i="3" l="1"/>
  <c r="I156" i="3"/>
  <c r="F158" i="3"/>
  <c r="C158" i="3"/>
  <c r="K158" i="3"/>
  <c r="B159" i="3"/>
  <c r="H157" i="3"/>
  <c r="G157" i="3"/>
  <c r="E157" i="3"/>
  <c r="N157" i="3" s="1"/>
  <c r="L157" i="3" s="1"/>
  <c r="M157" i="3" s="1"/>
  <c r="K159" i="3" l="1"/>
  <c r="C159" i="3"/>
  <c r="F159" i="3"/>
  <c r="B160" i="3"/>
  <c r="J157" i="3"/>
  <c r="I157" i="3"/>
  <c r="E158" i="3"/>
  <c r="N158" i="3" s="1"/>
  <c r="L158" i="3" s="1"/>
  <c r="M158" i="3" s="1"/>
  <c r="H158" i="3"/>
  <c r="G158" i="3"/>
  <c r="I158" i="3" l="1"/>
  <c r="J158" i="3"/>
  <c r="C160" i="3"/>
  <c r="K160" i="3"/>
  <c r="F160" i="3"/>
  <c r="B161" i="3"/>
  <c r="G159" i="3"/>
  <c r="E159" i="3"/>
  <c r="N159" i="3" s="1"/>
  <c r="L159" i="3" s="1"/>
  <c r="M159" i="3" s="1"/>
  <c r="H159" i="3"/>
  <c r="H160" i="3" l="1"/>
  <c r="G160" i="3"/>
  <c r="E160" i="3"/>
  <c r="N160" i="3" s="1"/>
  <c r="L160" i="3" s="1"/>
  <c r="M160" i="3" s="1"/>
  <c r="J159" i="3"/>
  <c r="I159" i="3"/>
  <c r="K161" i="3"/>
  <c r="C161" i="3"/>
  <c r="F161" i="3"/>
  <c r="B162" i="3"/>
  <c r="J160" i="3" l="1"/>
  <c r="I160" i="3"/>
  <c r="C162" i="3"/>
  <c r="K162" i="3"/>
  <c r="F162" i="3"/>
  <c r="B163" i="3"/>
  <c r="H161" i="3"/>
  <c r="G161" i="3"/>
  <c r="E161" i="3"/>
  <c r="N161" i="3" s="1"/>
  <c r="L161" i="3" s="1"/>
  <c r="M161" i="3" s="1"/>
  <c r="I161" i="3" l="1"/>
  <c r="J161" i="3"/>
  <c r="K163" i="3"/>
  <c r="C163" i="3"/>
  <c r="F163" i="3"/>
  <c r="B164" i="3"/>
  <c r="E162" i="3"/>
  <c r="N162" i="3" s="1"/>
  <c r="L162" i="3" s="1"/>
  <c r="M162" i="3" s="1"/>
  <c r="H162" i="3"/>
  <c r="G162" i="3"/>
  <c r="F164" i="3" l="1"/>
  <c r="C164" i="3"/>
  <c r="K164" i="3"/>
  <c r="B165" i="3"/>
  <c r="J162" i="3"/>
  <c r="I162" i="3"/>
  <c r="H163" i="3"/>
  <c r="G163" i="3"/>
  <c r="E163" i="3"/>
  <c r="N163" i="3" s="1"/>
  <c r="L163" i="3"/>
  <c r="M163" i="3" s="1"/>
  <c r="I163" i="3" l="1"/>
  <c r="J163" i="3"/>
  <c r="K165" i="3"/>
  <c r="C165" i="3"/>
  <c r="F165" i="3"/>
  <c r="B166" i="3"/>
  <c r="H164" i="3"/>
  <c r="E164" i="3"/>
  <c r="N164" i="3" s="1"/>
  <c r="L164" i="3" s="1"/>
  <c r="M164" i="3" s="1"/>
  <c r="G164" i="3"/>
  <c r="E165" i="3" l="1"/>
  <c r="N165" i="3" s="1"/>
  <c r="H165" i="3"/>
  <c r="G165" i="3"/>
  <c r="L165" i="3"/>
  <c r="M165" i="3" s="1"/>
  <c r="J164" i="3"/>
  <c r="I164" i="3"/>
  <c r="F166" i="3"/>
  <c r="C166" i="3"/>
  <c r="K166" i="3"/>
  <c r="B167" i="3"/>
  <c r="F167" i="3" l="1"/>
  <c r="C167" i="3"/>
  <c r="K167" i="3"/>
  <c r="B168" i="3"/>
  <c r="H166" i="3"/>
  <c r="G166" i="3"/>
  <c r="E166" i="3"/>
  <c r="N166" i="3" s="1"/>
  <c r="L166" i="3" s="1"/>
  <c r="M166" i="3" s="1"/>
  <c r="I165" i="3"/>
  <c r="J165" i="3"/>
  <c r="I166" i="3" l="1"/>
  <c r="J166" i="3"/>
  <c r="C168" i="3"/>
  <c r="K168" i="3"/>
  <c r="F168" i="3"/>
  <c r="B169" i="3"/>
  <c r="H167" i="3"/>
  <c r="G167" i="3"/>
  <c r="E167" i="3"/>
  <c r="N167" i="3" s="1"/>
  <c r="L167" i="3"/>
  <c r="M167" i="3" s="1"/>
  <c r="J167" i="3" l="1"/>
  <c r="I167" i="3"/>
  <c r="K169" i="3"/>
  <c r="F169" i="3"/>
  <c r="C169" i="3"/>
  <c r="B170" i="3"/>
  <c r="E168" i="3"/>
  <c r="N168" i="3" s="1"/>
  <c r="L168" i="3" s="1"/>
  <c r="M168" i="3" s="1"/>
  <c r="H168" i="3"/>
  <c r="G168" i="3"/>
  <c r="I168" i="3" l="1"/>
  <c r="J168" i="3"/>
  <c r="C170" i="3"/>
  <c r="K170" i="3"/>
  <c r="F170" i="3"/>
  <c r="B171" i="3"/>
  <c r="G169" i="3"/>
  <c r="H169" i="3"/>
  <c r="E169" i="3"/>
  <c r="N169" i="3" s="1"/>
  <c r="L169" i="3"/>
  <c r="M169" i="3" s="1"/>
  <c r="I169" i="3" l="1"/>
  <c r="J169" i="3"/>
  <c r="C171" i="3"/>
  <c r="K171" i="3"/>
  <c r="F171" i="3"/>
  <c r="B172" i="3"/>
  <c r="E170" i="3"/>
  <c r="N170" i="3" s="1"/>
  <c r="L170" i="3" s="1"/>
  <c r="M170" i="3" s="1"/>
  <c r="H170" i="3"/>
  <c r="G170" i="3"/>
  <c r="G171" i="3" l="1"/>
  <c r="H171" i="3"/>
  <c r="E171" i="3"/>
  <c r="N171" i="3" s="1"/>
  <c r="L171" i="3" s="1"/>
  <c r="M171" i="3" s="1"/>
  <c r="J170" i="3"/>
  <c r="I170" i="3"/>
  <c r="C172" i="3"/>
  <c r="F172" i="3"/>
  <c r="K172" i="3"/>
  <c r="B173" i="3"/>
  <c r="J171" i="3" l="1"/>
  <c r="I171" i="3"/>
  <c r="K173" i="3"/>
  <c r="F173" i="3"/>
  <c r="B174" i="3"/>
  <c r="C173" i="3"/>
  <c r="E172" i="3"/>
  <c r="N172" i="3" s="1"/>
  <c r="L172" i="3" s="1"/>
  <c r="M172" i="3" s="1"/>
  <c r="H172" i="3"/>
  <c r="G172" i="3"/>
  <c r="J172" i="3" l="1"/>
  <c r="I172" i="3"/>
  <c r="H173" i="3"/>
  <c r="G173" i="3"/>
  <c r="E173" i="3"/>
  <c r="N173" i="3" s="1"/>
  <c r="B175" i="3"/>
  <c r="F174" i="3"/>
  <c r="C174" i="3"/>
  <c r="K174" i="3"/>
  <c r="L173" i="3"/>
  <c r="M173" i="3" s="1"/>
  <c r="E174" i="3" l="1"/>
  <c r="N174" i="3" s="1"/>
  <c r="L174" i="3" s="1"/>
  <c r="M174" i="3" s="1"/>
  <c r="G174" i="3"/>
  <c r="H174" i="3"/>
  <c r="K175" i="3"/>
  <c r="F175" i="3"/>
  <c r="B176" i="3"/>
  <c r="C175" i="3"/>
  <c r="J173" i="3"/>
  <c r="I173" i="3"/>
  <c r="G175" i="3" l="1"/>
  <c r="H175" i="3"/>
  <c r="E175" i="3"/>
  <c r="N175" i="3" s="1"/>
  <c r="L175" i="3" s="1"/>
  <c r="M175" i="3" s="1"/>
  <c r="K176" i="3"/>
  <c r="B177" i="3"/>
  <c r="C176" i="3"/>
  <c r="F176" i="3"/>
  <c r="I174" i="3"/>
  <c r="J174" i="3"/>
  <c r="I175" i="3" l="1"/>
  <c r="J175" i="3"/>
  <c r="E176" i="3"/>
  <c r="N176" i="3" s="1"/>
  <c r="L176" i="3" s="1"/>
  <c r="M176" i="3" s="1"/>
  <c r="H176" i="3"/>
  <c r="G176" i="3"/>
  <c r="K177" i="3"/>
  <c r="F177" i="3"/>
  <c r="B178" i="3"/>
  <c r="C177" i="3"/>
  <c r="E177" i="3" l="1"/>
  <c r="N177" i="3" s="1"/>
  <c r="L177" i="3" s="1"/>
  <c r="M177" i="3" s="1"/>
  <c r="H177" i="3"/>
  <c r="G177" i="3"/>
  <c r="K178" i="3"/>
  <c r="C178" i="3"/>
  <c r="F178" i="3"/>
  <c r="B179" i="3"/>
  <c r="I176" i="3"/>
  <c r="J176" i="3"/>
  <c r="G178" i="3" l="1"/>
  <c r="H178" i="3"/>
  <c r="E178" i="3"/>
  <c r="N178" i="3" s="1"/>
  <c r="I177" i="3"/>
  <c r="J177" i="3"/>
  <c r="L178" i="3"/>
  <c r="M178" i="3" s="1"/>
  <c r="K179" i="3"/>
  <c r="B180" i="3"/>
  <c r="C179" i="3"/>
  <c r="F179" i="3"/>
  <c r="H179" i="3" l="1"/>
  <c r="E179" i="3"/>
  <c r="N179" i="3" s="1"/>
  <c r="L179" i="3" s="1"/>
  <c r="M179" i="3" s="1"/>
  <c r="G179" i="3"/>
  <c r="C180" i="3"/>
  <c r="F180" i="3"/>
  <c r="K180" i="3"/>
  <c r="B181" i="3"/>
  <c r="I178" i="3"/>
  <c r="J178" i="3"/>
  <c r="K181" i="3" l="1"/>
  <c r="C181" i="3"/>
  <c r="F181" i="3"/>
  <c r="L180" i="3"/>
  <c r="M180" i="3" s="1"/>
  <c r="E180" i="3"/>
  <c r="N180" i="3" s="1"/>
  <c r="G180" i="3"/>
  <c r="H180" i="3"/>
  <c r="I179" i="3"/>
  <c r="J179" i="3"/>
  <c r="E181" i="3" l="1"/>
  <c r="N181" i="3" s="1"/>
  <c r="L181" i="3" s="1"/>
  <c r="M181" i="3" s="1"/>
  <c r="H181" i="3"/>
  <c r="G181" i="3"/>
  <c r="J180" i="3"/>
  <c r="I180" i="3"/>
  <c r="I181" i="3" l="1"/>
  <c r="J181" i="3"/>
</calcChain>
</file>

<file path=xl/sharedStrings.xml><?xml version="1.0" encoding="utf-8"?>
<sst xmlns="http://schemas.openxmlformats.org/spreadsheetml/2006/main" count="517" uniqueCount="25">
  <si>
    <t>W</t>
  </si>
  <si>
    <t>L</t>
  </si>
  <si>
    <t>WLR</t>
  </si>
  <si>
    <t>WCSA</t>
  </si>
  <si>
    <t>W_hypertrophy</t>
  </si>
  <si>
    <t>%</t>
  </si>
  <si>
    <t>L_hypertrophy</t>
  </si>
  <si>
    <t>WLR_hypertrophy</t>
  </si>
  <si>
    <t>WCSA_hypertrophy</t>
  </si>
  <si>
    <t>L_vasospasm</t>
  </si>
  <si>
    <t>W_vasospasm</t>
  </si>
  <si>
    <t>WLR_vasospasm</t>
  </si>
  <si>
    <t>WCSA_vasospasm</t>
  </si>
  <si>
    <t>normal</t>
  </si>
  <si>
    <t>Hypertrophia</t>
  </si>
  <si>
    <t>Vasospasm</t>
  </si>
  <si>
    <t>Vasospasm = lumen decreased by a % with WCSA constant</t>
  </si>
  <si>
    <t>Hypertrophia = WLR incresed for WCSA constant</t>
  </si>
  <si>
    <t>change in WLR with constant WCSA</t>
  </si>
  <si>
    <t>change in WLR with increased WCSA</t>
  </si>
  <si>
    <t>WLR≈2*α*Dl^(n-1)</t>
  </si>
  <si>
    <t>capillary</t>
  </si>
  <si>
    <t>arteriole</t>
  </si>
  <si>
    <t>artery</t>
  </si>
  <si>
    <t>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</si>
</sst>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0"/>
      <name val="Aptos Narrow"/>
      <scheme val="minor"/>
    </font>
    <font>
      <sz val="12"/>
      <color theme="0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2" xfId="0" applyBorder="1"/>
    <xf numFmtId="2" fontId="0" fillId="0" borderId="1" xfId="0" applyNumberFormat="1" applyBorder="1"/>
    <xf numFmtId="0" fontId="1" fillId="2" borderId="4" xfId="0" applyFont="1" applyFill="1" applyBorder="1"/>
    <xf numFmtId="0" fontId="1" fillId="2" borderId="5" xfId="0" applyFont="1" applyFill="1" applyBorder="1"/>
    <xf numFmtId="0" fontId="2" fillId="2" borderId="6" xfId="0" applyFont="1" applyFill="1" applyBorder="1"/>
    <xf numFmtId="0" fontId="0" fillId="3" borderId="1" xfId="0" applyFill="1" applyBorder="1"/>
    <xf numFmtId="0" fontId="0" fillId="3" borderId="3" xfId="0" applyFill="1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solidFill>
                  <a:schemeClr val="tx1"/>
                </a:solidFill>
              </a:rPr>
              <a:t>Simulation of</a:t>
            </a:r>
            <a:r>
              <a:rPr lang="en-US" sz="2400" b="1" baseline="0">
                <a:solidFill>
                  <a:schemeClr val="tx1"/>
                </a:solidFill>
              </a:rPr>
              <a:t> W function of L</a:t>
            </a:r>
            <a:endParaRPr lang="en-US" sz="24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normal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4902694609851759E-2"/>
                  <c:y val="0.232031827790284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rgbClr val="00206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Sheet1!$B$4:$B$121</c:f>
              <c:numCache>
                <c:formatCode>General</c:formatCode>
                <c:ptCount val="1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</c:numCache>
            </c:numRef>
          </c:xVal>
          <c:yVal>
            <c:numRef>
              <c:f>Sheet1!$C$4:$C$121</c:f>
              <c:numCache>
                <c:formatCode>0.00</c:formatCode>
                <c:ptCount val="118"/>
                <c:pt idx="0">
                  <c:v>5</c:v>
                </c:pt>
                <c:pt idx="1">
                  <c:v>5.3</c:v>
                </c:pt>
                <c:pt idx="2">
                  <c:v>5.6</c:v>
                </c:pt>
                <c:pt idx="3">
                  <c:v>5.9</c:v>
                </c:pt>
                <c:pt idx="4">
                  <c:v>6.2</c:v>
                </c:pt>
                <c:pt idx="5">
                  <c:v>6.5</c:v>
                </c:pt>
                <c:pt idx="6">
                  <c:v>6.8</c:v>
                </c:pt>
                <c:pt idx="7">
                  <c:v>7.1</c:v>
                </c:pt>
                <c:pt idx="8">
                  <c:v>7.4</c:v>
                </c:pt>
                <c:pt idx="9">
                  <c:v>7.6999999999999993</c:v>
                </c:pt>
                <c:pt idx="10">
                  <c:v>8</c:v>
                </c:pt>
                <c:pt idx="11">
                  <c:v>8.3000000000000007</c:v>
                </c:pt>
                <c:pt idx="12">
                  <c:v>8.6</c:v>
                </c:pt>
                <c:pt idx="13">
                  <c:v>8.9</c:v>
                </c:pt>
                <c:pt idx="14">
                  <c:v>9.1999999999999993</c:v>
                </c:pt>
                <c:pt idx="15">
                  <c:v>9.5</c:v>
                </c:pt>
                <c:pt idx="16">
                  <c:v>9.8000000000000007</c:v>
                </c:pt>
                <c:pt idx="17">
                  <c:v>10.1</c:v>
                </c:pt>
                <c:pt idx="18">
                  <c:v>10.399999999999999</c:v>
                </c:pt>
                <c:pt idx="19">
                  <c:v>10.7</c:v>
                </c:pt>
                <c:pt idx="20">
                  <c:v>11</c:v>
                </c:pt>
                <c:pt idx="21">
                  <c:v>11.3</c:v>
                </c:pt>
                <c:pt idx="22">
                  <c:v>11.6</c:v>
                </c:pt>
                <c:pt idx="23">
                  <c:v>11.899999999999999</c:v>
                </c:pt>
                <c:pt idx="24">
                  <c:v>12.2</c:v>
                </c:pt>
                <c:pt idx="25">
                  <c:v>12.5</c:v>
                </c:pt>
                <c:pt idx="26">
                  <c:v>12.8</c:v>
                </c:pt>
                <c:pt idx="27">
                  <c:v>13.1</c:v>
                </c:pt>
                <c:pt idx="28">
                  <c:v>13.4</c:v>
                </c:pt>
                <c:pt idx="29">
                  <c:v>13.7</c:v>
                </c:pt>
                <c:pt idx="30">
                  <c:v>14</c:v>
                </c:pt>
                <c:pt idx="31">
                  <c:v>14.299999999999999</c:v>
                </c:pt>
                <c:pt idx="32">
                  <c:v>14.6</c:v>
                </c:pt>
                <c:pt idx="33">
                  <c:v>14.9</c:v>
                </c:pt>
                <c:pt idx="34">
                  <c:v>15.2</c:v>
                </c:pt>
                <c:pt idx="35">
                  <c:v>15.5</c:v>
                </c:pt>
                <c:pt idx="36">
                  <c:v>15.799999999999999</c:v>
                </c:pt>
                <c:pt idx="37">
                  <c:v>16.100000000000001</c:v>
                </c:pt>
                <c:pt idx="38">
                  <c:v>16.399999999999999</c:v>
                </c:pt>
                <c:pt idx="39">
                  <c:v>16.7</c:v>
                </c:pt>
                <c:pt idx="40">
                  <c:v>17</c:v>
                </c:pt>
                <c:pt idx="41">
                  <c:v>17.299999999999997</c:v>
                </c:pt>
                <c:pt idx="42">
                  <c:v>17.600000000000001</c:v>
                </c:pt>
                <c:pt idx="43">
                  <c:v>17.899999999999999</c:v>
                </c:pt>
                <c:pt idx="44">
                  <c:v>18.2</c:v>
                </c:pt>
                <c:pt idx="45">
                  <c:v>18.5</c:v>
                </c:pt>
                <c:pt idx="46">
                  <c:v>18.799999999999997</c:v>
                </c:pt>
                <c:pt idx="47">
                  <c:v>19.100000000000001</c:v>
                </c:pt>
                <c:pt idx="48">
                  <c:v>19.399999999999999</c:v>
                </c:pt>
                <c:pt idx="49">
                  <c:v>19.7</c:v>
                </c:pt>
                <c:pt idx="50">
                  <c:v>20</c:v>
                </c:pt>
                <c:pt idx="51">
                  <c:v>20.299999999999997</c:v>
                </c:pt>
                <c:pt idx="52">
                  <c:v>20.6</c:v>
                </c:pt>
                <c:pt idx="53">
                  <c:v>20.9</c:v>
                </c:pt>
                <c:pt idx="54">
                  <c:v>21.2</c:v>
                </c:pt>
                <c:pt idx="55">
                  <c:v>21.5</c:v>
                </c:pt>
                <c:pt idx="56">
                  <c:v>21.8</c:v>
                </c:pt>
                <c:pt idx="57">
                  <c:v>22.099999999999998</c:v>
                </c:pt>
                <c:pt idx="58">
                  <c:v>22.4</c:v>
                </c:pt>
                <c:pt idx="59">
                  <c:v>22.7</c:v>
                </c:pt>
                <c:pt idx="60">
                  <c:v>23</c:v>
                </c:pt>
                <c:pt idx="61">
                  <c:v>23.3</c:v>
                </c:pt>
                <c:pt idx="62">
                  <c:v>23.599999999999998</c:v>
                </c:pt>
                <c:pt idx="63">
                  <c:v>23.9</c:v>
                </c:pt>
                <c:pt idx="64">
                  <c:v>24.2</c:v>
                </c:pt>
                <c:pt idx="65">
                  <c:v>24.5</c:v>
                </c:pt>
                <c:pt idx="66">
                  <c:v>24.8</c:v>
                </c:pt>
                <c:pt idx="67">
                  <c:v>25.099999999999998</c:v>
                </c:pt>
                <c:pt idx="68">
                  <c:v>25.4</c:v>
                </c:pt>
                <c:pt idx="69">
                  <c:v>25.7</c:v>
                </c:pt>
                <c:pt idx="70">
                  <c:v>26</c:v>
                </c:pt>
                <c:pt idx="71">
                  <c:v>26.3</c:v>
                </c:pt>
                <c:pt idx="72">
                  <c:v>26.599999999999998</c:v>
                </c:pt>
                <c:pt idx="73">
                  <c:v>26.9</c:v>
                </c:pt>
                <c:pt idx="74">
                  <c:v>27.2</c:v>
                </c:pt>
                <c:pt idx="75">
                  <c:v>27.5</c:v>
                </c:pt>
                <c:pt idx="76">
                  <c:v>27.8</c:v>
                </c:pt>
                <c:pt idx="77">
                  <c:v>28.099999999999998</c:v>
                </c:pt>
                <c:pt idx="78">
                  <c:v>28.4</c:v>
                </c:pt>
                <c:pt idx="79">
                  <c:v>28.7</c:v>
                </c:pt>
                <c:pt idx="80">
                  <c:v>29</c:v>
                </c:pt>
                <c:pt idx="81">
                  <c:v>29.3</c:v>
                </c:pt>
                <c:pt idx="82">
                  <c:v>29.599999999999998</c:v>
                </c:pt>
                <c:pt idx="83">
                  <c:v>29.9</c:v>
                </c:pt>
                <c:pt idx="84">
                  <c:v>30.2</c:v>
                </c:pt>
                <c:pt idx="85">
                  <c:v>30.5</c:v>
                </c:pt>
                <c:pt idx="86">
                  <c:v>30.8</c:v>
                </c:pt>
                <c:pt idx="87">
                  <c:v>31.099999999999998</c:v>
                </c:pt>
                <c:pt idx="88">
                  <c:v>31.4</c:v>
                </c:pt>
                <c:pt idx="89">
                  <c:v>31.7</c:v>
                </c:pt>
                <c:pt idx="90">
                  <c:v>32</c:v>
                </c:pt>
                <c:pt idx="91">
                  <c:v>32.299999999999997</c:v>
                </c:pt>
                <c:pt idx="92">
                  <c:v>32.599999999999994</c:v>
                </c:pt>
                <c:pt idx="93">
                  <c:v>32.9</c:v>
                </c:pt>
                <c:pt idx="94">
                  <c:v>33.200000000000003</c:v>
                </c:pt>
                <c:pt idx="95">
                  <c:v>33.5</c:v>
                </c:pt>
                <c:pt idx="96">
                  <c:v>33.799999999999997</c:v>
                </c:pt>
                <c:pt idx="97">
                  <c:v>34.099999999999994</c:v>
                </c:pt>
                <c:pt idx="98">
                  <c:v>34.4</c:v>
                </c:pt>
                <c:pt idx="99">
                  <c:v>34.700000000000003</c:v>
                </c:pt>
                <c:pt idx="100">
                  <c:v>35</c:v>
                </c:pt>
                <c:pt idx="101">
                  <c:v>35.299999999999997</c:v>
                </c:pt>
                <c:pt idx="102">
                  <c:v>35.599999999999994</c:v>
                </c:pt>
                <c:pt idx="103">
                  <c:v>35.9</c:v>
                </c:pt>
                <c:pt idx="104">
                  <c:v>36.200000000000003</c:v>
                </c:pt>
                <c:pt idx="105">
                  <c:v>36.5</c:v>
                </c:pt>
                <c:pt idx="106">
                  <c:v>36.799999999999997</c:v>
                </c:pt>
                <c:pt idx="107">
                  <c:v>37.1</c:v>
                </c:pt>
                <c:pt idx="108">
                  <c:v>37.4</c:v>
                </c:pt>
                <c:pt idx="109">
                  <c:v>37.699999999999996</c:v>
                </c:pt>
                <c:pt idx="110">
                  <c:v>38</c:v>
                </c:pt>
                <c:pt idx="111">
                  <c:v>38.299999999999997</c:v>
                </c:pt>
                <c:pt idx="112">
                  <c:v>38.6</c:v>
                </c:pt>
                <c:pt idx="113">
                  <c:v>38.9</c:v>
                </c:pt>
                <c:pt idx="114">
                  <c:v>39.199999999999996</c:v>
                </c:pt>
                <c:pt idx="115">
                  <c:v>39.5</c:v>
                </c:pt>
                <c:pt idx="116">
                  <c:v>39.799999999999997</c:v>
                </c:pt>
                <c:pt idx="117">
                  <c:v>40.1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FA-E341-93C2-DFF375428D95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Hypertrophia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1282726846274309"/>
                  <c:y val="0.433701068537722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Sheet1!$F$4:$F$121</c:f>
              <c:numCache>
                <c:formatCode>0.00</c:formatCode>
                <c:ptCount val="1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</c:numCache>
            </c:numRef>
          </c:xVal>
          <c:yVal>
            <c:numRef>
              <c:f>Sheet1!$G$4:$G$121</c:f>
              <c:numCache>
                <c:formatCode>0.00</c:formatCode>
                <c:ptCount val="118"/>
                <c:pt idx="0">
                  <c:v>9</c:v>
                </c:pt>
                <c:pt idx="1">
                  <c:v>9.3000000000000007</c:v>
                </c:pt>
                <c:pt idx="2">
                  <c:v>9.6</c:v>
                </c:pt>
                <c:pt idx="3">
                  <c:v>9.9</c:v>
                </c:pt>
                <c:pt idx="4">
                  <c:v>10.199999999999999</c:v>
                </c:pt>
                <c:pt idx="5">
                  <c:v>10.5</c:v>
                </c:pt>
                <c:pt idx="6">
                  <c:v>10.8</c:v>
                </c:pt>
                <c:pt idx="7">
                  <c:v>11.1</c:v>
                </c:pt>
                <c:pt idx="8">
                  <c:v>11.4</c:v>
                </c:pt>
                <c:pt idx="9">
                  <c:v>11.7</c:v>
                </c:pt>
                <c:pt idx="10">
                  <c:v>12</c:v>
                </c:pt>
                <c:pt idx="11">
                  <c:v>12.3</c:v>
                </c:pt>
                <c:pt idx="12">
                  <c:v>12.6</c:v>
                </c:pt>
                <c:pt idx="13">
                  <c:v>12.9</c:v>
                </c:pt>
                <c:pt idx="14">
                  <c:v>13.2</c:v>
                </c:pt>
                <c:pt idx="15">
                  <c:v>13.5</c:v>
                </c:pt>
                <c:pt idx="16">
                  <c:v>13.8</c:v>
                </c:pt>
                <c:pt idx="17">
                  <c:v>14.1</c:v>
                </c:pt>
                <c:pt idx="18">
                  <c:v>14.399999999999999</c:v>
                </c:pt>
                <c:pt idx="19">
                  <c:v>14.7</c:v>
                </c:pt>
                <c:pt idx="20">
                  <c:v>15</c:v>
                </c:pt>
                <c:pt idx="21">
                  <c:v>15.3</c:v>
                </c:pt>
                <c:pt idx="22">
                  <c:v>15.6</c:v>
                </c:pt>
                <c:pt idx="23">
                  <c:v>15.899999999999999</c:v>
                </c:pt>
                <c:pt idx="24">
                  <c:v>16.2</c:v>
                </c:pt>
                <c:pt idx="25">
                  <c:v>16.5</c:v>
                </c:pt>
                <c:pt idx="26">
                  <c:v>16.8</c:v>
                </c:pt>
                <c:pt idx="27">
                  <c:v>17.100000000000001</c:v>
                </c:pt>
                <c:pt idx="28">
                  <c:v>17.399999999999999</c:v>
                </c:pt>
                <c:pt idx="29">
                  <c:v>17.7</c:v>
                </c:pt>
                <c:pt idx="30">
                  <c:v>18</c:v>
                </c:pt>
                <c:pt idx="31">
                  <c:v>18.299999999999997</c:v>
                </c:pt>
                <c:pt idx="32">
                  <c:v>18.600000000000001</c:v>
                </c:pt>
                <c:pt idx="33">
                  <c:v>18.899999999999999</c:v>
                </c:pt>
                <c:pt idx="34">
                  <c:v>19.2</c:v>
                </c:pt>
                <c:pt idx="35">
                  <c:v>19.5</c:v>
                </c:pt>
                <c:pt idx="36">
                  <c:v>19.799999999999997</c:v>
                </c:pt>
                <c:pt idx="37">
                  <c:v>20.100000000000001</c:v>
                </c:pt>
                <c:pt idx="38">
                  <c:v>20.399999999999999</c:v>
                </c:pt>
                <c:pt idx="39">
                  <c:v>20.7</c:v>
                </c:pt>
                <c:pt idx="40">
                  <c:v>21</c:v>
                </c:pt>
                <c:pt idx="41">
                  <c:v>21.299999999999997</c:v>
                </c:pt>
                <c:pt idx="42">
                  <c:v>21.6</c:v>
                </c:pt>
                <c:pt idx="43">
                  <c:v>21.9</c:v>
                </c:pt>
                <c:pt idx="44">
                  <c:v>22.2</c:v>
                </c:pt>
                <c:pt idx="45">
                  <c:v>22.5</c:v>
                </c:pt>
                <c:pt idx="46">
                  <c:v>22.799999999999997</c:v>
                </c:pt>
                <c:pt idx="47">
                  <c:v>23.1</c:v>
                </c:pt>
                <c:pt idx="48">
                  <c:v>23.4</c:v>
                </c:pt>
                <c:pt idx="49">
                  <c:v>23.7</c:v>
                </c:pt>
                <c:pt idx="50">
                  <c:v>24</c:v>
                </c:pt>
                <c:pt idx="51">
                  <c:v>24.299999999999997</c:v>
                </c:pt>
                <c:pt idx="52">
                  <c:v>24.6</c:v>
                </c:pt>
                <c:pt idx="53">
                  <c:v>24.9</c:v>
                </c:pt>
                <c:pt idx="54">
                  <c:v>25.2</c:v>
                </c:pt>
                <c:pt idx="55">
                  <c:v>25.5</c:v>
                </c:pt>
                <c:pt idx="56">
                  <c:v>25.8</c:v>
                </c:pt>
                <c:pt idx="57">
                  <c:v>26.099999999999998</c:v>
                </c:pt>
                <c:pt idx="58">
                  <c:v>26.4</c:v>
                </c:pt>
                <c:pt idx="59">
                  <c:v>26.7</c:v>
                </c:pt>
                <c:pt idx="60">
                  <c:v>27</c:v>
                </c:pt>
                <c:pt idx="61">
                  <c:v>27.3</c:v>
                </c:pt>
                <c:pt idx="62">
                  <c:v>27.599999999999998</c:v>
                </c:pt>
                <c:pt idx="63">
                  <c:v>27.9</c:v>
                </c:pt>
                <c:pt idx="64">
                  <c:v>28.2</c:v>
                </c:pt>
                <c:pt idx="65">
                  <c:v>28.5</c:v>
                </c:pt>
                <c:pt idx="66">
                  <c:v>28.8</c:v>
                </c:pt>
                <c:pt idx="67">
                  <c:v>29.099999999999998</c:v>
                </c:pt>
                <c:pt idx="68">
                  <c:v>29.4</c:v>
                </c:pt>
                <c:pt idx="69">
                  <c:v>29.7</c:v>
                </c:pt>
                <c:pt idx="70">
                  <c:v>30</c:v>
                </c:pt>
                <c:pt idx="71">
                  <c:v>30.3</c:v>
                </c:pt>
                <c:pt idx="72">
                  <c:v>30.599999999999998</c:v>
                </c:pt>
                <c:pt idx="73">
                  <c:v>30.9</c:v>
                </c:pt>
                <c:pt idx="74">
                  <c:v>31.2</c:v>
                </c:pt>
                <c:pt idx="75">
                  <c:v>31.5</c:v>
                </c:pt>
                <c:pt idx="76">
                  <c:v>31.8</c:v>
                </c:pt>
                <c:pt idx="77">
                  <c:v>32.099999999999994</c:v>
                </c:pt>
                <c:pt idx="78">
                  <c:v>32.4</c:v>
                </c:pt>
                <c:pt idx="79">
                  <c:v>32.700000000000003</c:v>
                </c:pt>
                <c:pt idx="80">
                  <c:v>33</c:v>
                </c:pt>
                <c:pt idx="81">
                  <c:v>33.299999999999997</c:v>
                </c:pt>
                <c:pt idx="82">
                  <c:v>33.599999999999994</c:v>
                </c:pt>
                <c:pt idx="83">
                  <c:v>33.9</c:v>
                </c:pt>
                <c:pt idx="84">
                  <c:v>34.200000000000003</c:v>
                </c:pt>
                <c:pt idx="85">
                  <c:v>34.5</c:v>
                </c:pt>
                <c:pt idx="86">
                  <c:v>34.799999999999997</c:v>
                </c:pt>
                <c:pt idx="87">
                  <c:v>35.099999999999994</c:v>
                </c:pt>
                <c:pt idx="88">
                  <c:v>35.4</c:v>
                </c:pt>
                <c:pt idx="89">
                  <c:v>35.700000000000003</c:v>
                </c:pt>
                <c:pt idx="90">
                  <c:v>36</c:v>
                </c:pt>
                <c:pt idx="91">
                  <c:v>36.299999999999997</c:v>
                </c:pt>
                <c:pt idx="92">
                  <c:v>36.599999999999994</c:v>
                </c:pt>
                <c:pt idx="93">
                  <c:v>36.9</c:v>
                </c:pt>
                <c:pt idx="94">
                  <c:v>37.200000000000003</c:v>
                </c:pt>
                <c:pt idx="95">
                  <c:v>37.5</c:v>
                </c:pt>
                <c:pt idx="96">
                  <c:v>37.799999999999997</c:v>
                </c:pt>
                <c:pt idx="97">
                  <c:v>38.099999999999994</c:v>
                </c:pt>
                <c:pt idx="98">
                  <c:v>38.4</c:v>
                </c:pt>
                <c:pt idx="99">
                  <c:v>38.700000000000003</c:v>
                </c:pt>
                <c:pt idx="100">
                  <c:v>39</c:v>
                </c:pt>
                <c:pt idx="101">
                  <c:v>39.299999999999997</c:v>
                </c:pt>
                <c:pt idx="102">
                  <c:v>39.599999999999994</c:v>
                </c:pt>
                <c:pt idx="103">
                  <c:v>39.9</c:v>
                </c:pt>
                <c:pt idx="104">
                  <c:v>40.200000000000003</c:v>
                </c:pt>
                <c:pt idx="105">
                  <c:v>40.5</c:v>
                </c:pt>
                <c:pt idx="106">
                  <c:v>40.799999999999997</c:v>
                </c:pt>
                <c:pt idx="107">
                  <c:v>41.1</c:v>
                </c:pt>
                <c:pt idx="108">
                  <c:v>41.4</c:v>
                </c:pt>
                <c:pt idx="109">
                  <c:v>41.699999999999996</c:v>
                </c:pt>
                <c:pt idx="110">
                  <c:v>42</c:v>
                </c:pt>
                <c:pt idx="111">
                  <c:v>42.3</c:v>
                </c:pt>
                <c:pt idx="112">
                  <c:v>42.6</c:v>
                </c:pt>
                <c:pt idx="113">
                  <c:v>42.9</c:v>
                </c:pt>
                <c:pt idx="114">
                  <c:v>43.199999999999996</c:v>
                </c:pt>
                <c:pt idx="115">
                  <c:v>43.5</c:v>
                </c:pt>
                <c:pt idx="116">
                  <c:v>43.8</c:v>
                </c:pt>
                <c:pt idx="117">
                  <c:v>44.1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FA-E341-93C2-DFF375428D95}"/>
            </c:ext>
          </c:extLst>
        </c:ser>
        <c:ser>
          <c:idx val="2"/>
          <c:order val="2"/>
          <c:tx>
            <c:strRef>
              <c:f>Sheet1!$K$2</c:f>
              <c:strCache>
                <c:ptCount val="1"/>
                <c:pt idx="0">
                  <c:v>Vasospasm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178912640384371"/>
                  <c:y val="0.1238871008628031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1" i="0" u="none" strike="noStrike" kern="1200" baseline="0">
                        <a:solidFill>
                          <a:schemeClr val="accent3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1" baseline="0">
                        <a:solidFill>
                          <a:schemeClr val="accent3"/>
                        </a:solidFill>
                      </a:rPr>
                      <a:t>y = 0.4x + 5</a:t>
                    </a:r>
                    <a:endParaRPr lang="en-US" sz="1400" b="1">
                      <a:solidFill>
                        <a:schemeClr val="accent3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Sheet1!$K$4:$K$121</c:f>
              <c:numCache>
                <c:formatCode>0.00</c:formatCode>
                <c:ptCount val="118"/>
                <c:pt idx="0">
                  <c:v>0</c:v>
                </c:pt>
                <c:pt idx="1">
                  <c:v>0.8</c:v>
                </c:pt>
                <c:pt idx="2">
                  <c:v>1.6</c:v>
                </c:pt>
                <c:pt idx="3">
                  <c:v>2.4000000000000004</c:v>
                </c:pt>
                <c:pt idx="4">
                  <c:v>3.2</c:v>
                </c:pt>
                <c:pt idx="5">
                  <c:v>4</c:v>
                </c:pt>
                <c:pt idx="6">
                  <c:v>4.8000000000000007</c:v>
                </c:pt>
                <c:pt idx="7">
                  <c:v>5.6000000000000005</c:v>
                </c:pt>
                <c:pt idx="8">
                  <c:v>6.4</c:v>
                </c:pt>
                <c:pt idx="9">
                  <c:v>7.2</c:v>
                </c:pt>
                <c:pt idx="10">
                  <c:v>8</c:v>
                </c:pt>
                <c:pt idx="11">
                  <c:v>8.8000000000000007</c:v>
                </c:pt>
                <c:pt idx="12">
                  <c:v>9.6000000000000014</c:v>
                </c:pt>
                <c:pt idx="13">
                  <c:v>10.4</c:v>
                </c:pt>
                <c:pt idx="14">
                  <c:v>11.200000000000001</c:v>
                </c:pt>
                <c:pt idx="15">
                  <c:v>12</c:v>
                </c:pt>
                <c:pt idx="16">
                  <c:v>12.8</c:v>
                </c:pt>
                <c:pt idx="17">
                  <c:v>13.600000000000001</c:v>
                </c:pt>
                <c:pt idx="18">
                  <c:v>14.4</c:v>
                </c:pt>
                <c:pt idx="19">
                  <c:v>15.200000000000001</c:v>
                </c:pt>
                <c:pt idx="20">
                  <c:v>16</c:v>
                </c:pt>
                <c:pt idx="21">
                  <c:v>16.8</c:v>
                </c:pt>
                <c:pt idx="22">
                  <c:v>17.600000000000001</c:v>
                </c:pt>
                <c:pt idx="23">
                  <c:v>18.400000000000002</c:v>
                </c:pt>
                <c:pt idx="24">
                  <c:v>19.200000000000003</c:v>
                </c:pt>
                <c:pt idx="25">
                  <c:v>20</c:v>
                </c:pt>
                <c:pt idx="26">
                  <c:v>20.8</c:v>
                </c:pt>
                <c:pt idx="27">
                  <c:v>21.6</c:v>
                </c:pt>
                <c:pt idx="28">
                  <c:v>22.400000000000002</c:v>
                </c:pt>
                <c:pt idx="29">
                  <c:v>23.200000000000003</c:v>
                </c:pt>
                <c:pt idx="30">
                  <c:v>24</c:v>
                </c:pt>
                <c:pt idx="31">
                  <c:v>24.8</c:v>
                </c:pt>
                <c:pt idx="32">
                  <c:v>25.6</c:v>
                </c:pt>
                <c:pt idx="33">
                  <c:v>26.400000000000002</c:v>
                </c:pt>
                <c:pt idx="34">
                  <c:v>27.200000000000003</c:v>
                </c:pt>
                <c:pt idx="35">
                  <c:v>28</c:v>
                </c:pt>
                <c:pt idx="36">
                  <c:v>28.8</c:v>
                </c:pt>
                <c:pt idx="37">
                  <c:v>29.6</c:v>
                </c:pt>
                <c:pt idx="38">
                  <c:v>30.400000000000002</c:v>
                </c:pt>
                <c:pt idx="39">
                  <c:v>31.200000000000003</c:v>
                </c:pt>
                <c:pt idx="40">
                  <c:v>32</c:v>
                </c:pt>
                <c:pt idx="41">
                  <c:v>32.800000000000004</c:v>
                </c:pt>
                <c:pt idx="42">
                  <c:v>33.6</c:v>
                </c:pt>
                <c:pt idx="43">
                  <c:v>34.4</c:v>
                </c:pt>
                <c:pt idx="44">
                  <c:v>35.200000000000003</c:v>
                </c:pt>
                <c:pt idx="45">
                  <c:v>36</c:v>
                </c:pt>
                <c:pt idx="46">
                  <c:v>36.800000000000004</c:v>
                </c:pt>
                <c:pt idx="47">
                  <c:v>37.6</c:v>
                </c:pt>
                <c:pt idx="48">
                  <c:v>38.400000000000006</c:v>
                </c:pt>
                <c:pt idx="49">
                  <c:v>39.200000000000003</c:v>
                </c:pt>
                <c:pt idx="50">
                  <c:v>40</c:v>
                </c:pt>
                <c:pt idx="51">
                  <c:v>40.800000000000004</c:v>
                </c:pt>
                <c:pt idx="52">
                  <c:v>41.6</c:v>
                </c:pt>
                <c:pt idx="53">
                  <c:v>42.400000000000006</c:v>
                </c:pt>
                <c:pt idx="54">
                  <c:v>43.2</c:v>
                </c:pt>
                <c:pt idx="55">
                  <c:v>44</c:v>
                </c:pt>
                <c:pt idx="56">
                  <c:v>44.800000000000004</c:v>
                </c:pt>
                <c:pt idx="57">
                  <c:v>45.6</c:v>
                </c:pt>
                <c:pt idx="58">
                  <c:v>46.400000000000006</c:v>
                </c:pt>
                <c:pt idx="59">
                  <c:v>47.2</c:v>
                </c:pt>
                <c:pt idx="60">
                  <c:v>48</c:v>
                </c:pt>
                <c:pt idx="61">
                  <c:v>48.800000000000004</c:v>
                </c:pt>
                <c:pt idx="62">
                  <c:v>49.6</c:v>
                </c:pt>
                <c:pt idx="63">
                  <c:v>50.400000000000006</c:v>
                </c:pt>
                <c:pt idx="64">
                  <c:v>51.2</c:v>
                </c:pt>
                <c:pt idx="65">
                  <c:v>52</c:v>
                </c:pt>
                <c:pt idx="66">
                  <c:v>52.800000000000004</c:v>
                </c:pt>
                <c:pt idx="67">
                  <c:v>53.6</c:v>
                </c:pt>
                <c:pt idx="68">
                  <c:v>54.400000000000006</c:v>
                </c:pt>
                <c:pt idx="69">
                  <c:v>55.2</c:v>
                </c:pt>
                <c:pt idx="70">
                  <c:v>56</c:v>
                </c:pt>
                <c:pt idx="71">
                  <c:v>56.800000000000004</c:v>
                </c:pt>
                <c:pt idx="72">
                  <c:v>57.6</c:v>
                </c:pt>
                <c:pt idx="73">
                  <c:v>58.400000000000006</c:v>
                </c:pt>
                <c:pt idx="74">
                  <c:v>59.2</c:v>
                </c:pt>
                <c:pt idx="75">
                  <c:v>60</c:v>
                </c:pt>
                <c:pt idx="76">
                  <c:v>60.800000000000004</c:v>
                </c:pt>
                <c:pt idx="77">
                  <c:v>61.6</c:v>
                </c:pt>
                <c:pt idx="78">
                  <c:v>62.400000000000006</c:v>
                </c:pt>
                <c:pt idx="79">
                  <c:v>63.2</c:v>
                </c:pt>
                <c:pt idx="80">
                  <c:v>64</c:v>
                </c:pt>
                <c:pt idx="81">
                  <c:v>64.8</c:v>
                </c:pt>
                <c:pt idx="82">
                  <c:v>65.600000000000009</c:v>
                </c:pt>
                <c:pt idx="83">
                  <c:v>66.400000000000006</c:v>
                </c:pt>
                <c:pt idx="84">
                  <c:v>67.2</c:v>
                </c:pt>
                <c:pt idx="85">
                  <c:v>68</c:v>
                </c:pt>
                <c:pt idx="86">
                  <c:v>68.8</c:v>
                </c:pt>
                <c:pt idx="87">
                  <c:v>69.600000000000009</c:v>
                </c:pt>
                <c:pt idx="88">
                  <c:v>70.400000000000006</c:v>
                </c:pt>
                <c:pt idx="89">
                  <c:v>71.2</c:v>
                </c:pt>
                <c:pt idx="90">
                  <c:v>72</c:v>
                </c:pt>
                <c:pt idx="91">
                  <c:v>72.8</c:v>
                </c:pt>
                <c:pt idx="92">
                  <c:v>73.600000000000009</c:v>
                </c:pt>
                <c:pt idx="93">
                  <c:v>74.400000000000006</c:v>
                </c:pt>
                <c:pt idx="94">
                  <c:v>75.2</c:v>
                </c:pt>
                <c:pt idx="95">
                  <c:v>76</c:v>
                </c:pt>
                <c:pt idx="96">
                  <c:v>76.800000000000011</c:v>
                </c:pt>
                <c:pt idx="97">
                  <c:v>77.600000000000009</c:v>
                </c:pt>
                <c:pt idx="98">
                  <c:v>78.400000000000006</c:v>
                </c:pt>
                <c:pt idx="99">
                  <c:v>79.2</c:v>
                </c:pt>
                <c:pt idx="100">
                  <c:v>80</c:v>
                </c:pt>
                <c:pt idx="101">
                  <c:v>80.800000000000011</c:v>
                </c:pt>
                <c:pt idx="102">
                  <c:v>81.600000000000009</c:v>
                </c:pt>
                <c:pt idx="103">
                  <c:v>82.4</c:v>
                </c:pt>
                <c:pt idx="104">
                  <c:v>83.2</c:v>
                </c:pt>
                <c:pt idx="105">
                  <c:v>84</c:v>
                </c:pt>
                <c:pt idx="106">
                  <c:v>84.800000000000011</c:v>
                </c:pt>
                <c:pt idx="107">
                  <c:v>85.600000000000009</c:v>
                </c:pt>
                <c:pt idx="108">
                  <c:v>86.4</c:v>
                </c:pt>
                <c:pt idx="109">
                  <c:v>87.2</c:v>
                </c:pt>
                <c:pt idx="110">
                  <c:v>88</c:v>
                </c:pt>
                <c:pt idx="111">
                  <c:v>88.800000000000011</c:v>
                </c:pt>
                <c:pt idx="112">
                  <c:v>89.600000000000009</c:v>
                </c:pt>
                <c:pt idx="113">
                  <c:v>90.4</c:v>
                </c:pt>
                <c:pt idx="114">
                  <c:v>91.2</c:v>
                </c:pt>
                <c:pt idx="115">
                  <c:v>92</c:v>
                </c:pt>
                <c:pt idx="116">
                  <c:v>92.800000000000011</c:v>
                </c:pt>
                <c:pt idx="117">
                  <c:v>93.600000000000009</c:v>
                </c:pt>
              </c:numCache>
            </c:numRef>
          </c:xVal>
          <c:yVal>
            <c:numRef>
              <c:f>Sheet1!$L$4:$L$121</c:f>
              <c:numCache>
                <c:formatCode>0.00</c:formatCode>
                <c:ptCount val="118"/>
                <c:pt idx="0">
                  <c:v>5</c:v>
                </c:pt>
                <c:pt idx="1">
                  <c:v>5.3922361830298318</c:v>
                </c:pt>
                <c:pt idx="2">
                  <c:v>5.7726706900619931</c:v>
                </c:pt>
                <c:pt idx="3">
                  <c:v>6.1450663713815414</c:v>
                </c:pt>
                <c:pt idx="4">
                  <c:v>6.5117199162692998</c:v>
                </c:pt>
                <c:pt idx="5">
                  <c:v>6.8741196746494246</c:v>
                </c:pt>
                <c:pt idx="6">
                  <c:v>7.2332756630338366</c:v>
                </c:pt>
                <c:pt idx="7">
                  <c:v>7.5898989407982214</c:v>
                </c:pt>
                <c:pt idx="8">
                  <c:v>7.9445053726040262</c:v>
                </c:pt>
                <c:pt idx="9">
                  <c:v>8.2974787245029358</c:v>
                </c:pt>
                <c:pt idx="10">
                  <c:v>8.6491106406735181</c:v>
                </c:pt>
                <c:pt idx="11">
                  <c:v>8.9996268604763774</c:v>
                </c:pt>
                <c:pt idx="12">
                  <c:v>9.3492049246591957</c:v>
                </c:pt>
                <c:pt idx="13">
                  <c:v>9.6979864411268686</c:v>
                </c:pt>
                <c:pt idx="14">
                  <c:v>10.046085772486357</c:v>
                </c:pt>
                <c:pt idx="15">
                  <c:v>10.393596310755001</c:v>
                </c:pt>
                <c:pt idx="16">
                  <c:v>10.740595088852663</c:v>
                </c:pt>
                <c:pt idx="17">
                  <c:v>11.087146222916612</c:v>
                </c:pt>
                <c:pt idx="18">
                  <c:v>11.433303518163385</c:v>
                </c:pt>
                <c:pt idx="19">
                  <c:v>11.77911246677721</c:v>
                </c:pt>
                <c:pt idx="20">
                  <c:v>12.124611797498108</c:v>
                </c:pt>
                <c:pt idx="21">
                  <c:v>12.469834690289234</c:v>
                </c:pt>
                <c:pt idx="22">
                  <c:v>12.814809737770073</c:v>
                </c:pt>
                <c:pt idx="23">
                  <c:v>13.159561713056897</c:v>
                </c:pt>
                <c:pt idx="24">
                  <c:v>13.504112188093266</c:v>
                </c:pt>
                <c:pt idx="25">
                  <c:v>13.848480035423641</c:v>
                </c:pt>
                <c:pt idx="26">
                  <c:v>14.192681838303036</c:v>
                </c:pt>
                <c:pt idx="27">
                  <c:v>14.536732228130763</c:v>
                </c:pt>
                <c:pt idx="28">
                  <c:v>14.880644163823868</c:v>
                </c:pt>
                <c:pt idx="29">
                  <c:v>15.224429164476174</c:v>
                </c:pt>
                <c:pt idx="30">
                  <c:v>15.568097504180443</c:v>
                </c:pt>
                <c:pt idx="31">
                  <c:v>15.911658376011813</c:v>
                </c:pt>
                <c:pt idx="32">
                  <c:v>16.255120030727806</c:v>
                </c:pt>
                <c:pt idx="33">
                  <c:v>16.598489894623853</c:v>
                </c:pt>
                <c:pt idx="34">
                  <c:v>16.94177467011372</c:v>
                </c:pt>
                <c:pt idx="35">
                  <c:v>17.284980421921318</c:v>
                </c:pt>
                <c:pt idx="36">
                  <c:v>17.628112651231888</c:v>
                </c:pt>
                <c:pt idx="37">
                  <c:v>17.971176359721969</c:v>
                </c:pt>
                <c:pt idx="38">
                  <c:v>18.314176105045455</c:v>
                </c:pt>
                <c:pt idx="39">
                  <c:v>18.657116049078041</c:v>
                </c:pt>
                <c:pt idx="40">
                  <c:v>19</c:v>
                </c:pt>
                <c:pt idx="41">
                  <c:v>19.342831449117174</c:v>
                </c:pt>
                <c:pt idx="42">
                  <c:v>19.685613603172417</c:v>
                </c:pt>
                <c:pt idx="43">
                  <c:v>20.028349412779502</c:v>
                </c:pt>
                <c:pt idx="44">
                  <c:v>20.371041597512175</c:v>
                </c:pt>
                <c:pt idx="45">
                  <c:v>20.713692668098716</c:v>
                </c:pt>
                <c:pt idx="46">
                  <c:v>21.056304946104614</c:v>
                </c:pt>
                <c:pt idx="47">
                  <c:v>21.398880581429129</c:v>
                </c:pt>
                <c:pt idx="48">
                  <c:v>21.741421567893802</c:v>
                </c:pt>
                <c:pt idx="49">
                  <c:v>22.083929757161812</c:v>
                </c:pt>
                <c:pt idx="50">
                  <c:v>22.426406871192853</c:v>
                </c:pt>
                <c:pt idx="51">
                  <c:v>22.768854513410471</c:v>
                </c:pt>
                <c:pt idx="52">
                  <c:v>23.111274178734558</c:v>
                </c:pt>
                <c:pt idx="53">
                  <c:v>23.453667262611248</c:v>
                </c:pt>
                <c:pt idx="54">
                  <c:v>23.796035069155543</c:v>
                </c:pt>
                <c:pt idx="55">
                  <c:v>24.138378818506396</c:v>
                </c:pt>
                <c:pt idx="56">
                  <c:v>24.480699653482137</c:v>
                </c:pt>
                <c:pt idx="57">
                  <c:v>24.82299864561239</c:v>
                </c:pt>
                <c:pt idx="58">
                  <c:v>25.165276800613881</c:v>
                </c:pt>
                <c:pt idx="59">
                  <c:v>25.507535063368842</c:v>
                </c:pt>
                <c:pt idx="60">
                  <c:v>25.849774322458067</c:v>
                </c:pt>
                <c:pt idx="61">
                  <c:v>26.191995414294542</c:v>
                </c:pt>
                <c:pt idx="62">
                  <c:v>26.53419912689785</c:v>
                </c:pt>
                <c:pt idx="63">
                  <c:v>26.876386203345561</c:v>
                </c:pt>
                <c:pt idx="64">
                  <c:v>27.218557344933231</c:v>
                </c:pt>
                <c:pt idx="65">
                  <c:v>27.560713214071377</c:v>
                </c:pt>
                <c:pt idx="66">
                  <c:v>27.902854436944654</c:v>
                </c:pt>
                <c:pt idx="67">
                  <c:v>28.244981605955683</c:v>
                </c:pt>
                <c:pt idx="68">
                  <c:v>28.587095281973589</c:v>
                </c:pt>
                <c:pt idx="69">
                  <c:v>28.929195996405255</c:v>
                </c:pt>
                <c:pt idx="70">
                  <c:v>29.271284253105414</c:v>
                </c:pt>
                <c:pt idx="71">
                  <c:v>29.613360530139953</c:v>
                </c:pt>
                <c:pt idx="72">
                  <c:v>29.955425281415497</c:v>
                </c:pt>
                <c:pt idx="73">
                  <c:v>30.297478938186948</c:v>
                </c:pt>
                <c:pt idx="74">
                  <c:v>30.639521910453439</c:v>
                </c:pt>
                <c:pt idx="75">
                  <c:v>30.981554588252337</c:v>
                </c:pt>
                <c:pt idx="76">
                  <c:v>31.323577342859831</c:v>
                </c:pt>
                <c:pt idx="77">
                  <c:v>31.665590527905838</c:v>
                </c:pt>
                <c:pt idx="78">
                  <c:v>32.00759448041034</c:v>
                </c:pt>
                <c:pt idx="79">
                  <c:v>32.349589521747518</c:v>
                </c:pt>
                <c:pt idx="80">
                  <c:v>32.691575958543467</c:v>
                </c:pt>
                <c:pt idx="81">
                  <c:v>33.033554083512847</c:v>
                </c:pt>
                <c:pt idx="82">
                  <c:v>33.375524176239047</c:v>
                </c:pt>
                <c:pt idx="83">
                  <c:v>33.717486503902691</c:v>
                </c:pt>
                <c:pt idx="84">
                  <c:v>34.059441321961849</c:v>
                </c:pt>
                <c:pt idx="85">
                  <c:v>34.401388874788211</c:v>
                </c:pt>
                <c:pt idx="86">
                  <c:v>34.743329396262077</c:v>
                </c:pt>
                <c:pt idx="87">
                  <c:v>35.085263110329628</c:v>
                </c:pt>
                <c:pt idx="88">
                  <c:v>35.427190231524847</c:v>
                </c:pt>
                <c:pt idx="89">
                  <c:v>35.769110965458999</c:v>
                </c:pt>
                <c:pt idx="90">
                  <c:v>36.111025509279784</c:v>
                </c:pt>
                <c:pt idx="91">
                  <c:v>36.452934052102528</c:v>
                </c:pt>
                <c:pt idx="92">
                  <c:v>36.794836775415156</c:v>
                </c:pt>
                <c:pt idx="93">
                  <c:v>37.13673385345902</c:v>
                </c:pt>
                <c:pt idx="94">
                  <c:v>37.478625453586993</c:v>
                </c:pt>
                <c:pt idx="95">
                  <c:v>37.820511736600665</c:v>
                </c:pt>
                <c:pt idx="96">
                  <c:v>38.162392857067886</c:v>
                </c:pt>
                <c:pt idx="97">
                  <c:v>38.504268963621918</c:v>
                </c:pt>
                <c:pt idx="98">
                  <c:v>38.846140199243678</c:v>
                </c:pt>
                <c:pt idx="99">
                  <c:v>39.188006701527861</c:v>
                </c:pt>
                <c:pt idx="100">
                  <c:v>39.529868602934329</c:v>
                </c:pt>
                <c:pt idx="101">
                  <c:v>39.871726031025389</c:v>
                </c:pt>
                <c:pt idx="102">
                  <c:v>40.213579108690162</c:v>
                </c:pt>
                <c:pt idx="103">
                  <c:v>40.555427954356645</c:v>
                </c:pt>
                <c:pt idx="104">
                  <c:v>40.897272682192344</c:v>
                </c:pt>
                <c:pt idx="105">
                  <c:v>41.239113402294237</c:v>
                </c:pt>
                <c:pt idx="106">
                  <c:v>41.580950220868544</c:v>
                </c:pt>
                <c:pt idx="107">
                  <c:v>41.922783240401152</c:v>
                </c:pt>
                <c:pt idx="108">
                  <c:v>42.26461255981917</c:v>
                </c:pt>
                <c:pt idx="109">
                  <c:v>42.606438274643956</c:v>
                </c:pt>
                <c:pt idx="110">
                  <c:v>42.948260477136628</c:v>
                </c:pt>
                <c:pt idx="111">
                  <c:v>43.290079256435845</c:v>
                </c:pt>
                <c:pt idx="112">
                  <c:v>43.631894698688889</c:v>
                </c:pt>
                <c:pt idx="113">
                  <c:v>43.973706887176107</c:v>
                </c:pt>
                <c:pt idx="114">
                  <c:v>44.315515902429205</c:v>
                </c:pt>
                <c:pt idx="115">
                  <c:v>44.657321822343732</c:v>
                </c:pt>
                <c:pt idx="116">
                  <c:v>44.999124722286041</c:v>
                </c:pt>
                <c:pt idx="117">
                  <c:v>45.340924675195218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FA-E341-93C2-DFF375428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615231"/>
        <c:axId val="395616943"/>
      </c:scatterChart>
      <c:valAx>
        <c:axId val="395615231"/>
        <c:scaling>
          <c:orientation val="minMax"/>
          <c:max val="12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chemeClr val="tx1"/>
                    </a:solidFill>
                  </a:rPr>
                  <a:t>L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16943"/>
        <c:crosses val="autoZero"/>
        <c:crossBetween val="midCat"/>
      </c:valAx>
      <c:valAx>
        <c:axId val="395616943"/>
        <c:scaling>
          <c:orientation val="minMax"/>
          <c:max val="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</a:rPr>
                  <a:t>W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15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76240235036914072"/>
          <c:y val="0.27844904931035663"/>
          <c:w val="0.22245952451560072"/>
          <c:h val="0.513319722907615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solidFill>
                  <a:schemeClr val="tx1"/>
                </a:solidFill>
              </a:rPr>
              <a:t>Simulation of</a:t>
            </a:r>
            <a:r>
              <a:rPr lang="en-US" sz="2400" b="1" baseline="0">
                <a:solidFill>
                  <a:schemeClr val="tx1"/>
                </a:solidFill>
              </a:rPr>
              <a:t> W function of L</a:t>
            </a:r>
            <a:endParaRPr lang="en-US" sz="24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78085422929409"/>
          <c:y val="9.7408590333567843E-2"/>
          <c:w val="0.64880919734675346"/>
          <c:h val="0.702081603789951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'2003'!$B$2</c:f>
              <c:strCache>
                <c:ptCount val="1"/>
                <c:pt idx="0">
                  <c:v>normal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4902694609851759E-2"/>
                  <c:y val="0.232031827790284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rgbClr val="00206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'2003'!$B$4:$B$121</c:f>
              <c:numCache>
                <c:formatCode>General</c:formatCode>
                <c:ptCount val="1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</c:numCache>
            </c:numRef>
          </c:xVal>
          <c:yVal>
            <c:numRef>
              <c:f>'2003'!$C$4:$C$121</c:f>
              <c:numCache>
                <c:formatCode>0.00</c:formatCode>
                <c:ptCount val="118"/>
                <c:pt idx="0">
                  <c:v>5.5034999999999998</c:v>
                </c:pt>
                <c:pt idx="1">
                  <c:v>3.7469999999999999</c:v>
                </c:pt>
                <c:pt idx="2">
                  <c:v>5.0684999999999993</c:v>
                </c:pt>
                <c:pt idx="3">
                  <c:v>4.5905000000000005</c:v>
                </c:pt>
                <c:pt idx="4">
                  <c:v>8.1609999999999996</c:v>
                </c:pt>
                <c:pt idx="5">
                  <c:v>5.3650000000000002</c:v>
                </c:pt>
                <c:pt idx="6">
                  <c:v>5.1304999999999996</c:v>
                </c:pt>
                <c:pt idx="7">
                  <c:v>8.7080000000000002</c:v>
                </c:pt>
                <c:pt idx="8">
                  <c:v>6.5970000000000004</c:v>
                </c:pt>
                <c:pt idx="9">
                  <c:v>8.6059999999999999</c:v>
                </c:pt>
                <c:pt idx="10">
                  <c:v>8.2260000000000009</c:v>
                </c:pt>
                <c:pt idx="11">
                  <c:v>8.6245000000000012</c:v>
                </c:pt>
                <c:pt idx="12">
                  <c:v>8.3149999999999995</c:v>
                </c:pt>
                <c:pt idx="13">
                  <c:v>8.4945000000000004</c:v>
                </c:pt>
                <c:pt idx="14">
                  <c:v>7.458499999999999</c:v>
                </c:pt>
                <c:pt idx="15">
                  <c:v>9.8934999999999995</c:v>
                </c:pt>
                <c:pt idx="16">
                  <c:v>8.7430000000000003</c:v>
                </c:pt>
                <c:pt idx="17">
                  <c:v>9.4044999999999987</c:v>
                </c:pt>
                <c:pt idx="18">
                  <c:v>8.5889999999999986</c:v>
                </c:pt>
                <c:pt idx="19">
                  <c:v>10.601999999999999</c:v>
                </c:pt>
                <c:pt idx="20">
                  <c:v>9.8025000000000002</c:v>
                </c:pt>
                <c:pt idx="21">
                  <c:v>11.327500000000001</c:v>
                </c:pt>
                <c:pt idx="22">
                  <c:v>13.266</c:v>
                </c:pt>
                <c:pt idx="23">
                  <c:v>12.332499999999998</c:v>
                </c:pt>
                <c:pt idx="24">
                  <c:v>12.756499999999999</c:v>
                </c:pt>
                <c:pt idx="25">
                  <c:v>12.5075</c:v>
                </c:pt>
                <c:pt idx="26">
                  <c:v>13.101000000000001</c:v>
                </c:pt>
                <c:pt idx="27">
                  <c:v>13.276</c:v>
                </c:pt>
                <c:pt idx="28">
                  <c:v>15.031000000000001</c:v>
                </c:pt>
                <c:pt idx="29">
                  <c:v>14.446999999999999</c:v>
                </c:pt>
                <c:pt idx="30">
                  <c:v>12.0555</c:v>
                </c:pt>
                <c:pt idx="31">
                  <c:v>14.540999999999999</c:v>
                </c:pt>
                <c:pt idx="32">
                  <c:v>13.0375</c:v>
                </c:pt>
                <c:pt idx="33">
                  <c:v>16.225999999999999</c:v>
                </c:pt>
                <c:pt idx="34">
                  <c:v>16.099499999999999</c:v>
                </c:pt>
                <c:pt idx="35">
                  <c:v>13.579499999999999</c:v>
                </c:pt>
                <c:pt idx="36">
                  <c:v>17.6145</c:v>
                </c:pt>
                <c:pt idx="37">
                  <c:v>16.933500000000002</c:v>
                </c:pt>
                <c:pt idx="38">
                  <c:v>14.512999999999998</c:v>
                </c:pt>
                <c:pt idx="39">
                  <c:v>18.324999999999999</c:v>
                </c:pt>
                <c:pt idx="40">
                  <c:v>15.981999999999999</c:v>
                </c:pt>
                <c:pt idx="41">
                  <c:v>18.402999999999999</c:v>
                </c:pt>
                <c:pt idx="42">
                  <c:v>17.586000000000002</c:v>
                </c:pt>
                <c:pt idx="43">
                  <c:v>18.8035</c:v>
                </c:pt>
                <c:pt idx="44">
                  <c:v>16.513500000000001</c:v>
                </c:pt>
                <c:pt idx="45">
                  <c:v>17.165500000000002</c:v>
                </c:pt>
                <c:pt idx="46">
                  <c:v>18.661499999999997</c:v>
                </c:pt>
                <c:pt idx="47">
                  <c:v>17.949000000000002</c:v>
                </c:pt>
                <c:pt idx="48">
                  <c:v>19.043999999999997</c:v>
                </c:pt>
                <c:pt idx="49">
                  <c:v>20.0365</c:v>
                </c:pt>
                <c:pt idx="50">
                  <c:v>20.0825</c:v>
                </c:pt>
                <c:pt idx="51">
                  <c:v>21.867499999999996</c:v>
                </c:pt>
                <c:pt idx="52">
                  <c:v>20.707500000000003</c:v>
                </c:pt>
                <c:pt idx="53">
                  <c:v>20.984499999999997</c:v>
                </c:pt>
                <c:pt idx="54">
                  <c:v>21.184999999999999</c:v>
                </c:pt>
                <c:pt idx="55">
                  <c:v>22.932500000000001</c:v>
                </c:pt>
                <c:pt idx="56">
                  <c:v>21.3935</c:v>
                </c:pt>
                <c:pt idx="57">
                  <c:v>20.297499999999999</c:v>
                </c:pt>
                <c:pt idx="58">
                  <c:v>21.4345</c:v>
                </c:pt>
                <c:pt idx="59">
                  <c:v>23.468999999999998</c:v>
                </c:pt>
                <c:pt idx="60">
                  <c:v>23.9315</c:v>
                </c:pt>
                <c:pt idx="61">
                  <c:v>22.175000000000001</c:v>
                </c:pt>
                <c:pt idx="62">
                  <c:v>21.664499999999997</c:v>
                </c:pt>
                <c:pt idx="63">
                  <c:v>21.937999999999999</c:v>
                </c:pt>
                <c:pt idx="64">
                  <c:v>25.08</c:v>
                </c:pt>
                <c:pt idx="65">
                  <c:v>23.297000000000001</c:v>
                </c:pt>
                <c:pt idx="66">
                  <c:v>26.493000000000002</c:v>
                </c:pt>
                <c:pt idx="67">
                  <c:v>24.874499999999998</c:v>
                </c:pt>
                <c:pt idx="68">
                  <c:v>25.954499999999999</c:v>
                </c:pt>
                <c:pt idx="69">
                  <c:v>25.373999999999999</c:v>
                </c:pt>
                <c:pt idx="70">
                  <c:v>27.946999999999999</c:v>
                </c:pt>
                <c:pt idx="71">
                  <c:v>25.540500000000002</c:v>
                </c:pt>
                <c:pt idx="72">
                  <c:v>27.903499999999998</c:v>
                </c:pt>
                <c:pt idx="73">
                  <c:v>26.963999999999999</c:v>
                </c:pt>
                <c:pt idx="74">
                  <c:v>25.672499999999999</c:v>
                </c:pt>
                <c:pt idx="75">
                  <c:v>29.1875</c:v>
                </c:pt>
                <c:pt idx="76">
                  <c:v>28.202000000000002</c:v>
                </c:pt>
                <c:pt idx="77">
                  <c:v>27.084499999999998</c:v>
                </c:pt>
                <c:pt idx="78">
                  <c:v>29.7135</c:v>
                </c:pt>
                <c:pt idx="79">
                  <c:v>30.4315</c:v>
                </c:pt>
                <c:pt idx="80">
                  <c:v>27.907</c:v>
                </c:pt>
                <c:pt idx="81">
                  <c:v>29.494</c:v>
                </c:pt>
                <c:pt idx="82">
                  <c:v>27.600499999999997</c:v>
                </c:pt>
                <c:pt idx="83">
                  <c:v>30.003999999999998</c:v>
                </c:pt>
                <c:pt idx="84">
                  <c:v>29.405999999999999</c:v>
                </c:pt>
                <c:pt idx="85">
                  <c:v>31.455500000000001</c:v>
                </c:pt>
                <c:pt idx="86">
                  <c:v>31.457000000000001</c:v>
                </c:pt>
                <c:pt idx="87">
                  <c:v>32.365499999999997</c:v>
                </c:pt>
                <c:pt idx="88">
                  <c:v>29.929499999999997</c:v>
                </c:pt>
                <c:pt idx="89">
                  <c:v>31.428000000000001</c:v>
                </c:pt>
                <c:pt idx="90">
                  <c:v>30.32</c:v>
                </c:pt>
                <c:pt idx="91">
                  <c:v>32.266500000000001</c:v>
                </c:pt>
                <c:pt idx="92">
                  <c:v>31.088999999999995</c:v>
                </c:pt>
                <c:pt idx="93">
                  <c:v>31.756</c:v>
                </c:pt>
                <c:pt idx="94">
                  <c:v>32.075500000000005</c:v>
                </c:pt>
                <c:pt idx="95">
                  <c:v>33.485999999999997</c:v>
                </c:pt>
                <c:pt idx="96">
                  <c:v>33.547999999999995</c:v>
                </c:pt>
                <c:pt idx="97">
                  <c:v>32.966999999999992</c:v>
                </c:pt>
                <c:pt idx="98">
                  <c:v>33.386499999999998</c:v>
                </c:pt>
                <c:pt idx="99">
                  <c:v>34.582000000000001</c:v>
                </c:pt>
                <c:pt idx="100">
                  <c:v>33.573999999999998</c:v>
                </c:pt>
                <c:pt idx="101">
                  <c:v>34.768499999999996</c:v>
                </c:pt>
                <c:pt idx="102">
                  <c:v>36.018999999999991</c:v>
                </c:pt>
                <c:pt idx="103">
                  <c:v>35.173000000000002</c:v>
                </c:pt>
                <c:pt idx="104">
                  <c:v>35.557500000000005</c:v>
                </c:pt>
                <c:pt idx="105">
                  <c:v>38.362499999999997</c:v>
                </c:pt>
                <c:pt idx="106">
                  <c:v>35.604499999999994</c:v>
                </c:pt>
                <c:pt idx="107">
                  <c:v>35.223500000000001</c:v>
                </c:pt>
                <c:pt idx="108">
                  <c:v>37.027000000000001</c:v>
                </c:pt>
                <c:pt idx="109">
                  <c:v>37.762499999999996</c:v>
                </c:pt>
                <c:pt idx="110">
                  <c:v>37.146999999999998</c:v>
                </c:pt>
                <c:pt idx="111">
                  <c:v>38.881</c:v>
                </c:pt>
                <c:pt idx="112">
                  <c:v>36.641500000000001</c:v>
                </c:pt>
                <c:pt idx="113">
                  <c:v>36.954999999999998</c:v>
                </c:pt>
                <c:pt idx="114">
                  <c:v>39.721499999999999</c:v>
                </c:pt>
                <c:pt idx="115">
                  <c:v>38.255499999999998</c:v>
                </c:pt>
                <c:pt idx="116">
                  <c:v>37.862499999999997</c:v>
                </c:pt>
                <c:pt idx="117">
                  <c:v>39.61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9A-7D41-AB86-3995F1201890}"/>
            </c:ext>
          </c:extLst>
        </c:ser>
        <c:ser>
          <c:idx val="1"/>
          <c:order val="1"/>
          <c:tx>
            <c:strRef>
              <c:f>'2003'!$F$2</c:f>
              <c:strCache>
                <c:ptCount val="1"/>
                <c:pt idx="0">
                  <c:v>Hypertrophia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1282726846274309"/>
                  <c:y val="0.433701068537722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'2003'!$F$4:$F$121</c:f>
              <c:numCache>
                <c:formatCode>0.00</c:formatCode>
                <c:ptCount val="1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</c:numCache>
            </c:numRef>
          </c:xVal>
          <c:yVal>
            <c:numRef>
              <c:f>'2003'!$G$4:$G$121</c:f>
              <c:numCache>
                <c:formatCode>0.00</c:formatCode>
                <c:ptCount val="118"/>
                <c:pt idx="0">
                  <c:v>6.2515000000000001</c:v>
                </c:pt>
                <c:pt idx="1">
                  <c:v>3.8005</c:v>
                </c:pt>
                <c:pt idx="2">
                  <c:v>5.1209999999999996</c:v>
                </c:pt>
                <c:pt idx="3">
                  <c:v>5.1110000000000007</c:v>
                </c:pt>
                <c:pt idx="4">
                  <c:v>9.6950000000000003</c:v>
                </c:pt>
                <c:pt idx="5">
                  <c:v>5.1479999999999997</c:v>
                </c:pt>
                <c:pt idx="6">
                  <c:v>7.2344999999999997</c:v>
                </c:pt>
                <c:pt idx="7">
                  <c:v>9.259500000000001</c:v>
                </c:pt>
                <c:pt idx="8">
                  <c:v>7.9155000000000006</c:v>
                </c:pt>
                <c:pt idx="9">
                  <c:v>9.1120000000000001</c:v>
                </c:pt>
                <c:pt idx="10">
                  <c:v>9.0060000000000002</c:v>
                </c:pt>
                <c:pt idx="11">
                  <c:v>9.850500000000002</c:v>
                </c:pt>
                <c:pt idx="12">
                  <c:v>9.1105</c:v>
                </c:pt>
                <c:pt idx="13">
                  <c:v>8.3090000000000011</c:v>
                </c:pt>
                <c:pt idx="14">
                  <c:v>9.8374999999999986</c:v>
                </c:pt>
                <c:pt idx="15">
                  <c:v>9.5454999999999988</c:v>
                </c:pt>
                <c:pt idx="16">
                  <c:v>9.4050000000000011</c:v>
                </c:pt>
                <c:pt idx="17">
                  <c:v>9.6109999999999989</c:v>
                </c:pt>
                <c:pt idx="18">
                  <c:v>8.1849999999999987</c:v>
                </c:pt>
                <c:pt idx="19">
                  <c:v>12.461499999999999</c:v>
                </c:pt>
                <c:pt idx="20">
                  <c:v>9.8510000000000009</c:v>
                </c:pt>
                <c:pt idx="21">
                  <c:v>13.755000000000001</c:v>
                </c:pt>
                <c:pt idx="22">
                  <c:v>12.978999999999999</c:v>
                </c:pt>
                <c:pt idx="23">
                  <c:v>14.398999999999997</c:v>
                </c:pt>
                <c:pt idx="24">
                  <c:v>14.024999999999999</c:v>
                </c:pt>
                <c:pt idx="25">
                  <c:v>13.022500000000001</c:v>
                </c:pt>
                <c:pt idx="26">
                  <c:v>13.305000000000001</c:v>
                </c:pt>
                <c:pt idx="27">
                  <c:v>13.640499999999999</c:v>
                </c:pt>
                <c:pt idx="28">
                  <c:v>16.929499999999997</c:v>
                </c:pt>
                <c:pt idx="29">
                  <c:v>16.438499999999998</c:v>
                </c:pt>
                <c:pt idx="30">
                  <c:v>11.823500000000001</c:v>
                </c:pt>
                <c:pt idx="31">
                  <c:v>14.352499999999999</c:v>
                </c:pt>
                <c:pt idx="32">
                  <c:v>12.856999999999999</c:v>
                </c:pt>
                <c:pt idx="33">
                  <c:v>18.680999999999997</c:v>
                </c:pt>
                <c:pt idx="34">
                  <c:v>18.195499999999999</c:v>
                </c:pt>
                <c:pt idx="35">
                  <c:v>13.4735</c:v>
                </c:pt>
                <c:pt idx="36">
                  <c:v>18.1585</c:v>
                </c:pt>
                <c:pt idx="37">
                  <c:v>18.970500000000001</c:v>
                </c:pt>
                <c:pt idx="38">
                  <c:v>15.085499999999998</c:v>
                </c:pt>
                <c:pt idx="39">
                  <c:v>19.973499999999998</c:v>
                </c:pt>
                <c:pt idx="40">
                  <c:v>15.868499999999999</c:v>
                </c:pt>
                <c:pt idx="41">
                  <c:v>18.334499999999998</c:v>
                </c:pt>
                <c:pt idx="42">
                  <c:v>18.299000000000003</c:v>
                </c:pt>
                <c:pt idx="43">
                  <c:v>18.82</c:v>
                </c:pt>
                <c:pt idx="44">
                  <c:v>16.765499999999999</c:v>
                </c:pt>
                <c:pt idx="45">
                  <c:v>17.277000000000001</c:v>
                </c:pt>
                <c:pt idx="46">
                  <c:v>19.493499999999997</c:v>
                </c:pt>
                <c:pt idx="47">
                  <c:v>18.508500000000002</c:v>
                </c:pt>
                <c:pt idx="48">
                  <c:v>20.934999999999995</c:v>
                </c:pt>
                <c:pt idx="49">
                  <c:v>21.687000000000001</c:v>
                </c:pt>
                <c:pt idx="50">
                  <c:v>22.547499999999999</c:v>
                </c:pt>
                <c:pt idx="51">
                  <c:v>23.500999999999998</c:v>
                </c:pt>
                <c:pt idx="52">
                  <c:v>22.137500000000003</c:v>
                </c:pt>
                <c:pt idx="53">
                  <c:v>20.821999999999996</c:v>
                </c:pt>
                <c:pt idx="54">
                  <c:v>22.933999999999997</c:v>
                </c:pt>
                <c:pt idx="55">
                  <c:v>22.9605</c:v>
                </c:pt>
                <c:pt idx="56">
                  <c:v>21.049499999999998</c:v>
                </c:pt>
                <c:pt idx="57">
                  <c:v>22.797000000000001</c:v>
                </c:pt>
                <c:pt idx="58">
                  <c:v>22.7255</c:v>
                </c:pt>
                <c:pt idx="59">
                  <c:v>24.581499999999998</c:v>
                </c:pt>
                <c:pt idx="60">
                  <c:v>23.618500000000001</c:v>
                </c:pt>
                <c:pt idx="61">
                  <c:v>23.037500000000001</c:v>
                </c:pt>
                <c:pt idx="62">
                  <c:v>22.945499999999996</c:v>
                </c:pt>
                <c:pt idx="63">
                  <c:v>23.278499999999998</c:v>
                </c:pt>
                <c:pt idx="64">
                  <c:v>27.029999999999998</c:v>
                </c:pt>
                <c:pt idx="65">
                  <c:v>24.971</c:v>
                </c:pt>
                <c:pt idx="66">
                  <c:v>27.401000000000003</c:v>
                </c:pt>
                <c:pt idx="67">
                  <c:v>24.956999999999997</c:v>
                </c:pt>
                <c:pt idx="68">
                  <c:v>27.856999999999999</c:v>
                </c:pt>
                <c:pt idx="69">
                  <c:v>27.279999999999998</c:v>
                </c:pt>
                <c:pt idx="70">
                  <c:v>30.316499999999998</c:v>
                </c:pt>
                <c:pt idx="71">
                  <c:v>26.827000000000002</c:v>
                </c:pt>
                <c:pt idx="72">
                  <c:v>30.333999999999996</c:v>
                </c:pt>
                <c:pt idx="73">
                  <c:v>29.343999999999998</c:v>
                </c:pt>
                <c:pt idx="74">
                  <c:v>27.687999999999999</c:v>
                </c:pt>
                <c:pt idx="75">
                  <c:v>31.317499999999999</c:v>
                </c:pt>
                <c:pt idx="76">
                  <c:v>30.592000000000002</c:v>
                </c:pt>
                <c:pt idx="77">
                  <c:v>27.679499999999997</c:v>
                </c:pt>
                <c:pt idx="78">
                  <c:v>29.490500000000001</c:v>
                </c:pt>
                <c:pt idx="79">
                  <c:v>31.7165</c:v>
                </c:pt>
                <c:pt idx="80">
                  <c:v>27.435500000000001</c:v>
                </c:pt>
                <c:pt idx="81">
                  <c:v>31.064499999999999</c:v>
                </c:pt>
                <c:pt idx="82">
                  <c:v>27.162999999999997</c:v>
                </c:pt>
                <c:pt idx="83">
                  <c:v>31.841999999999999</c:v>
                </c:pt>
                <c:pt idx="84">
                  <c:v>29.384</c:v>
                </c:pt>
                <c:pt idx="85">
                  <c:v>33.275500000000001</c:v>
                </c:pt>
                <c:pt idx="86">
                  <c:v>32.420500000000004</c:v>
                </c:pt>
                <c:pt idx="87">
                  <c:v>33.9435</c:v>
                </c:pt>
                <c:pt idx="88">
                  <c:v>31.454499999999996</c:v>
                </c:pt>
                <c:pt idx="89">
                  <c:v>31.251499999999997</c:v>
                </c:pt>
                <c:pt idx="90">
                  <c:v>30.6615</c:v>
                </c:pt>
                <c:pt idx="91">
                  <c:v>34.265500000000003</c:v>
                </c:pt>
                <c:pt idx="92">
                  <c:v>33.174500000000002</c:v>
                </c:pt>
                <c:pt idx="93">
                  <c:v>32.418999999999997</c:v>
                </c:pt>
                <c:pt idx="94">
                  <c:v>33.196000000000005</c:v>
                </c:pt>
                <c:pt idx="95">
                  <c:v>34.470999999999997</c:v>
                </c:pt>
                <c:pt idx="96">
                  <c:v>33.814499999999995</c:v>
                </c:pt>
                <c:pt idx="97">
                  <c:v>33.970499999999994</c:v>
                </c:pt>
                <c:pt idx="98">
                  <c:v>33.877499999999998</c:v>
                </c:pt>
                <c:pt idx="99">
                  <c:v>36.974000000000004</c:v>
                </c:pt>
                <c:pt idx="100">
                  <c:v>35.697499999999998</c:v>
                </c:pt>
                <c:pt idx="101">
                  <c:v>35.715999999999994</c:v>
                </c:pt>
                <c:pt idx="102">
                  <c:v>35.55149999999999</c:v>
                </c:pt>
                <c:pt idx="103">
                  <c:v>37.417999999999999</c:v>
                </c:pt>
                <c:pt idx="104">
                  <c:v>35.842000000000006</c:v>
                </c:pt>
                <c:pt idx="105">
                  <c:v>37.878</c:v>
                </c:pt>
                <c:pt idx="106">
                  <c:v>36.824499999999993</c:v>
                </c:pt>
                <c:pt idx="107">
                  <c:v>36.57</c:v>
                </c:pt>
                <c:pt idx="108">
                  <c:v>38.51</c:v>
                </c:pt>
                <c:pt idx="109">
                  <c:v>37.272999999999996</c:v>
                </c:pt>
                <c:pt idx="110">
                  <c:v>37.994999999999997</c:v>
                </c:pt>
                <c:pt idx="111">
                  <c:v>41.005499999999998</c:v>
                </c:pt>
                <c:pt idx="112">
                  <c:v>37.599000000000004</c:v>
                </c:pt>
                <c:pt idx="113">
                  <c:v>38.265000000000001</c:v>
                </c:pt>
                <c:pt idx="114">
                  <c:v>39.713000000000001</c:v>
                </c:pt>
                <c:pt idx="115">
                  <c:v>40.442999999999998</c:v>
                </c:pt>
                <c:pt idx="116">
                  <c:v>37.51</c:v>
                </c:pt>
                <c:pt idx="117">
                  <c:v>39.436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9A-7D41-AB86-3995F1201890}"/>
            </c:ext>
          </c:extLst>
        </c:ser>
        <c:ser>
          <c:idx val="2"/>
          <c:order val="2"/>
          <c:tx>
            <c:strRef>
              <c:f>'2003'!$K$2</c:f>
              <c:strCache>
                <c:ptCount val="1"/>
                <c:pt idx="0">
                  <c:v>Vasospasm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317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178912640384371"/>
                  <c:y val="0.1238871008628031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1" i="0" u="none" strike="noStrike" kern="1200" baseline="0">
                        <a:solidFill>
                          <a:schemeClr val="accent3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1" baseline="0">
                        <a:solidFill>
                          <a:schemeClr val="accent3"/>
                        </a:solidFill>
                      </a:rPr>
                      <a:t>y = 0.4x + 5</a:t>
                    </a:r>
                    <a:endParaRPr lang="en-US" sz="1400" b="1">
                      <a:solidFill>
                        <a:schemeClr val="accent3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'2003'!$K$4:$K$121</c:f>
              <c:numCache>
                <c:formatCode>0.00</c:formatCode>
                <c:ptCount val="118"/>
                <c:pt idx="0">
                  <c:v>0</c:v>
                </c:pt>
                <c:pt idx="1">
                  <c:v>0.73</c:v>
                </c:pt>
                <c:pt idx="2">
                  <c:v>1.46</c:v>
                </c:pt>
                <c:pt idx="3">
                  <c:v>2.19</c:v>
                </c:pt>
                <c:pt idx="4">
                  <c:v>2.92</c:v>
                </c:pt>
                <c:pt idx="5">
                  <c:v>3.65</c:v>
                </c:pt>
                <c:pt idx="6">
                  <c:v>4.38</c:v>
                </c:pt>
                <c:pt idx="7">
                  <c:v>5.1099999999999994</c:v>
                </c:pt>
                <c:pt idx="8">
                  <c:v>5.84</c:v>
                </c:pt>
                <c:pt idx="9">
                  <c:v>6.57</c:v>
                </c:pt>
                <c:pt idx="10">
                  <c:v>7.3</c:v>
                </c:pt>
                <c:pt idx="11">
                  <c:v>8.0299999999999994</c:v>
                </c:pt>
                <c:pt idx="12">
                  <c:v>8.76</c:v>
                </c:pt>
                <c:pt idx="13">
                  <c:v>9.49</c:v>
                </c:pt>
                <c:pt idx="14">
                  <c:v>10.219999999999999</c:v>
                </c:pt>
                <c:pt idx="15">
                  <c:v>10.95</c:v>
                </c:pt>
                <c:pt idx="16">
                  <c:v>11.68</c:v>
                </c:pt>
                <c:pt idx="17">
                  <c:v>12.41</c:v>
                </c:pt>
                <c:pt idx="18">
                  <c:v>13.14</c:v>
                </c:pt>
                <c:pt idx="19">
                  <c:v>13.87</c:v>
                </c:pt>
                <c:pt idx="20">
                  <c:v>14.6</c:v>
                </c:pt>
                <c:pt idx="21">
                  <c:v>15.33</c:v>
                </c:pt>
                <c:pt idx="22">
                  <c:v>16.059999999999999</c:v>
                </c:pt>
                <c:pt idx="23">
                  <c:v>16.79</c:v>
                </c:pt>
                <c:pt idx="24">
                  <c:v>17.52</c:v>
                </c:pt>
                <c:pt idx="25">
                  <c:v>18.25</c:v>
                </c:pt>
                <c:pt idx="26">
                  <c:v>18.98</c:v>
                </c:pt>
                <c:pt idx="27">
                  <c:v>19.71</c:v>
                </c:pt>
                <c:pt idx="28">
                  <c:v>20.439999999999998</c:v>
                </c:pt>
                <c:pt idx="29">
                  <c:v>21.169999999999998</c:v>
                </c:pt>
                <c:pt idx="30">
                  <c:v>21.9</c:v>
                </c:pt>
                <c:pt idx="31">
                  <c:v>22.63</c:v>
                </c:pt>
                <c:pt idx="32">
                  <c:v>23.36</c:v>
                </c:pt>
                <c:pt idx="33">
                  <c:v>24.09</c:v>
                </c:pt>
                <c:pt idx="34">
                  <c:v>24.82</c:v>
                </c:pt>
                <c:pt idx="35">
                  <c:v>25.55</c:v>
                </c:pt>
                <c:pt idx="36">
                  <c:v>26.28</c:v>
                </c:pt>
                <c:pt idx="37">
                  <c:v>27.009999999999998</c:v>
                </c:pt>
                <c:pt idx="38">
                  <c:v>27.74</c:v>
                </c:pt>
                <c:pt idx="39">
                  <c:v>28.47</c:v>
                </c:pt>
                <c:pt idx="40">
                  <c:v>29.2</c:v>
                </c:pt>
                <c:pt idx="41">
                  <c:v>29.93</c:v>
                </c:pt>
                <c:pt idx="42">
                  <c:v>30.66</c:v>
                </c:pt>
                <c:pt idx="43">
                  <c:v>31.39</c:v>
                </c:pt>
                <c:pt idx="44">
                  <c:v>32.119999999999997</c:v>
                </c:pt>
                <c:pt idx="45">
                  <c:v>32.85</c:v>
                </c:pt>
                <c:pt idx="46">
                  <c:v>33.58</c:v>
                </c:pt>
                <c:pt idx="47">
                  <c:v>34.31</c:v>
                </c:pt>
                <c:pt idx="48">
                  <c:v>35.04</c:v>
                </c:pt>
                <c:pt idx="49">
                  <c:v>35.769999999999996</c:v>
                </c:pt>
                <c:pt idx="50">
                  <c:v>36.5</c:v>
                </c:pt>
                <c:pt idx="51">
                  <c:v>37.229999999999997</c:v>
                </c:pt>
                <c:pt idx="52">
                  <c:v>37.96</c:v>
                </c:pt>
                <c:pt idx="53">
                  <c:v>38.69</c:v>
                </c:pt>
                <c:pt idx="54">
                  <c:v>39.42</c:v>
                </c:pt>
                <c:pt idx="55">
                  <c:v>40.15</c:v>
                </c:pt>
                <c:pt idx="56">
                  <c:v>40.879999999999995</c:v>
                </c:pt>
                <c:pt idx="57">
                  <c:v>41.61</c:v>
                </c:pt>
                <c:pt idx="58">
                  <c:v>42.339999999999996</c:v>
                </c:pt>
                <c:pt idx="59">
                  <c:v>43.07</c:v>
                </c:pt>
                <c:pt idx="60">
                  <c:v>43.8</c:v>
                </c:pt>
                <c:pt idx="61">
                  <c:v>44.53</c:v>
                </c:pt>
                <c:pt idx="62">
                  <c:v>45.26</c:v>
                </c:pt>
                <c:pt idx="63">
                  <c:v>45.99</c:v>
                </c:pt>
                <c:pt idx="64">
                  <c:v>46.72</c:v>
                </c:pt>
                <c:pt idx="65">
                  <c:v>47.449999999999996</c:v>
                </c:pt>
                <c:pt idx="66">
                  <c:v>48.18</c:v>
                </c:pt>
                <c:pt idx="67">
                  <c:v>48.91</c:v>
                </c:pt>
                <c:pt idx="68">
                  <c:v>49.64</c:v>
                </c:pt>
                <c:pt idx="69">
                  <c:v>50.37</c:v>
                </c:pt>
                <c:pt idx="70">
                  <c:v>51.1</c:v>
                </c:pt>
                <c:pt idx="71">
                  <c:v>51.83</c:v>
                </c:pt>
                <c:pt idx="72">
                  <c:v>52.56</c:v>
                </c:pt>
                <c:pt idx="73">
                  <c:v>53.29</c:v>
                </c:pt>
                <c:pt idx="74">
                  <c:v>54.019999999999996</c:v>
                </c:pt>
                <c:pt idx="75">
                  <c:v>54.75</c:v>
                </c:pt>
                <c:pt idx="76">
                  <c:v>55.48</c:v>
                </c:pt>
                <c:pt idx="77">
                  <c:v>56.21</c:v>
                </c:pt>
                <c:pt idx="78">
                  <c:v>56.94</c:v>
                </c:pt>
                <c:pt idx="79">
                  <c:v>57.67</c:v>
                </c:pt>
                <c:pt idx="80">
                  <c:v>58.4</c:v>
                </c:pt>
                <c:pt idx="81">
                  <c:v>59.129999999999995</c:v>
                </c:pt>
                <c:pt idx="82">
                  <c:v>59.86</c:v>
                </c:pt>
                <c:pt idx="83">
                  <c:v>60.589999999999996</c:v>
                </c:pt>
                <c:pt idx="84">
                  <c:v>61.32</c:v>
                </c:pt>
                <c:pt idx="85">
                  <c:v>62.05</c:v>
                </c:pt>
                <c:pt idx="86">
                  <c:v>62.78</c:v>
                </c:pt>
                <c:pt idx="87">
                  <c:v>63.51</c:v>
                </c:pt>
                <c:pt idx="88">
                  <c:v>64.239999999999995</c:v>
                </c:pt>
                <c:pt idx="89">
                  <c:v>64.97</c:v>
                </c:pt>
                <c:pt idx="90">
                  <c:v>65.7</c:v>
                </c:pt>
                <c:pt idx="91">
                  <c:v>66.429999999999993</c:v>
                </c:pt>
                <c:pt idx="92">
                  <c:v>67.16</c:v>
                </c:pt>
                <c:pt idx="93">
                  <c:v>67.89</c:v>
                </c:pt>
                <c:pt idx="94">
                  <c:v>68.62</c:v>
                </c:pt>
                <c:pt idx="95">
                  <c:v>69.349999999999994</c:v>
                </c:pt>
                <c:pt idx="96">
                  <c:v>70.08</c:v>
                </c:pt>
                <c:pt idx="97">
                  <c:v>70.81</c:v>
                </c:pt>
                <c:pt idx="98">
                  <c:v>71.539999999999992</c:v>
                </c:pt>
                <c:pt idx="99">
                  <c:v>72.27</c:v>
                </c:pt>
                <c:pt idx="100">
                  <c:v>73</c:v>
                </c:pt>
                <c:pt idx="101">
                  <c:v>73.73</c:v>
                </c:pt>
                <c:pt idx="102">
                  <c:v>74.459999999999994</c:v>
                </c:pt>
                <c:pt idx="103">
                  <c:v>75.19</c:v>
                </c:pt>
                <c:pt idx="104">
                  <c:v>75.92</c:v>
                </c:pt>
                <c:pt idx="105">
                  <c:v>76.649999999999991</c:v>
                </c:pt>
                <c:pt idx="106">
                  <c:v>77.38</c:v>
                </c:pt>
                <c:pt idx="107">
                  <c:v>78.11</c:v>
                </c:pt>
                <c:pt idx="108">
                  <c:v>78.84</c:v>
                </c:pt>
                <c:pt idx="109">
                  <c:v>79.569999999999993</c:v>
                </c:pt>
                <c:pt idx="110">
                  <c:v>80.3</c:v>
                </c:pt>
                <c:pt idx="111">
                  <c:v>81.03</c:v>
                </c:pt>
                <c:pt idx="112">
                  <c:v>81.759999999999991</c:v>
                </c:pt>
                <c:pt idx="113">
                  <c:v>82.49</c:v>
                </c:pt>
                <c:pt idx="114">
                  <c:v>83.22</c:v>
                </c:pt>
                <c:pt idx="115">
                  <c:v>83.95</c:v>
                </c:pt>
                <c:pt idx="116">
                  <c:v>84.679999999999993</c:v>
                </c:pt>
                <c:pt idx="117">
                  <c:v>85.41</c:v>
                </c:pt>
              </c:numCache>
            </c:numRef>
          </c:xVal>
          <c:yVal>
            <c:numRef>
              <c:f>'2003'!$L$4:$L$121</c:f>
              <c:numCache>
                <c:formatCode>0.00</c:formatCode>
                <c:ptCount val="118"/>
                <c:pt idx="0">
                  <c:v>6.4195000000000002</c:v>
                </c:pt>
                <c:pt idx="1">
                  <c:v>3.0897297362652072</c:v>
                </c:pt>
                <c:pt idx="2">
                  <c:v>5.4616415620432157</c:v>
                </c:pt>
                <c:pt idx="3">
                  <c:v>3.9698501907188994</c:v>
                </c:pt>
                <c:pt idx="4">
                  <c:v>8.9671404742646352</c:v>
                </c:pt>
                <c:pt idx="5">
                  <c:v>6.1291641899857794</c:v>
                </c:pt>
                <c:pt idx="6">
                  <c:v>5.3152271336771717</c:v>
                </c:pt>
                <c:pt idx="7">
                  <c:v>8.9368528475272999</c:v>
                </c:pt>
                <c:pt idx="8">
                  <c:v>7.5268010797690463</c:v>
                </c:pt>
                <c:pt idx="9">
                  <c:v>9.067533791163978</c:v>
                </c:pt>
                <c:pt idx="10">
                  <c:v>9.5991657467676852</c:v>
                </c:pt>
                <c:pt idx="11">
                  <c:v>10.267128543278615</c:v>
                </c:pt>
                <c:pt idx="12">
                  <c:v>8.9318374951638582</c:v>
                </c:pt>
                <c:pt idx="13">
                  <c:v>9.3288147179300562</c:v>
                </c:pt>
                <c:pt idx="14">
                  <c:v>8.0958081298233999</c:v>
                </c:pt>
                <c:pt idx="15">
                  <c:v>11.072304937939405</c:v>
                </c:pt>
                <c:pt idx="16">
                  <c:v>9.4745955447352674</c:v>
                </c:pt>
                <c:pt idx="17">
                  <c:v>10.102603838823715</c:v>
                </c:pt>
                <c:pt idx="18">
                  <c:v>9.484154686133909</c:v>
                </c:pt>
                <c:pt idx="19">
                  <c:v>12.19007960113705</c:v>
                </c:pt>
                <c:pt idx="20">
                  <c:v>11.499720493163563</c:v>
                </c:pt>
                <c:pt idx="21">
                  <c:v>13.103620918680962</c:v>
                </c:pt>
                <c:pt idx="22">
                  <c:v>15.575053571366379</c:v>
                </c:pt>
                <c:pt idx="23">
                  <c:v>14.417701791396953</c:v>
                </c:pt>
                <c:pt idx="24">
                  <c:v>14.545300730942195</c:v>
                </c:pt>
                <c:pt idx="25">
                  <c:v>13.80849302748482</c:v>
                </c:pt>
                <c:pt idx="26">
                  <c:v>14.996755417952116</c:v>
                </c:pt>
                <c:pt idx="27">
                  <c:v>15.52713337408918</c:v>
                </c:pt>
                <c:pt idx="28">
                  <c:v>16.566142006062559</c:v>
                </c:pt>
                <c:pt idx="29">
                  <c:v>16.630063037080756</c:v>
                </c:pt>
                <c:pt idx="30">
                  <c:v>13.507272690500146</c:v>
                </c:pt>
                <c:pt idx="31">
                  <c:v>15.899723843867061</c:v>
                </c:pt>
                <c:pt idx="32">
                  <c:v>14.587791936927692</c:v>
                </c:pt>
                <c:pt idx="33">
                  <c:v>18.278954070575249</c:v>
                </c:pt>
                <c:pt idx="34">
                  <c:v>18.134305732851406</c:v>
                </c:pt>
                <c:pt idx="35">
                  <c:v>16.893238657356743</c:v>
                </c:pt>
                <c:pt idx="36">
                  <c:v>20.251831011615575</c:v>
                </c:pt>
                <c:pt idx="37">
                  <c:v>19.724375324528808</c:v>
                </c:pt>
                <c:pt idx="38">
                  <c:v>17.744702160506737</c:v>
                </c:pt>
                <c:pt idx="39">
                  <c:v>21.125376406936887</c:v>
                </c:pt>
                <c:pt idx="40">
                  <c:v>19.163095896600577</c:v>
                </c:pt>
                <c:pt idx="41">
                  <c:v>20.986237294204571</c:v>
                </c:pt>
                <c:pt idx="42">
                  <c:v>20.516680058562276</c:v>
                </c:pt>
                <c:pt idx="43">
                  <c:v>22.538390312793517</c:v>
                </c:pt>
                <c:pt idx="44">
                  <c:v>18.880453531158523</c:v>
                </c:pt>
                <c:pt idx="45">
                  <c:v>21.015154043524173</c:v>
                </c:pt>
                <c:pt idx="46">
                  <c:v>21.550430890276271</c:v>
                </c:pt>
                <c:pt idx="47">
                  <c:v>21.691028924277376</c:v>
                </c:pt>
                <c:pt idx="48">
                  <c:v>22.557434942780628</c:v>
                </c:pt>
                <c:pt idx="49">
                  <c:v>23.039161510360916</c:v>
                </c:pt>
                <c:pt idx="50">
                  <c:v>23.926981851149893</c:v>
                </c:pt>
                <c:pt idx="51">
                  <c:v>25.697843980311699</c:v>
                </c:pt>
                <c:pt idx="52">
                  <c:v>24.272015437892616</c:v>
                </c:pt>
                <c:pt idx="53">
                  <c:v>24.401837569468231</c:v>
                </c:pt>
                <c:pt idx="54">
                  <c:v>25.50530271387418</c:v>
                </c:pt>
                <c:pt idx="55">
                  <c:v>26.169744455068642</c:v>
                </c:pt>
                <c:pt idx="56">
                  <c:v>24.156325920367362</c:v>
                </c:pt>
                <c:pt idx="57">
                  <c:v>24.149162933098125</c:v>
                </c:pt>
                <c:pt idx="58">
                  <c:v>25.853551207608099</c:v>
                </c:pt>
                <c:pt idx="59">
                  <c:v>26.593345473603783</c:v>
                </c:pt>
                <c:pt idx="60">
                  <c:v>28.858027747977534</c:v>
                </c:pt>
                <c:pt idx="61">
                  <c:v>25.511200645969655</c:v>
                </c:pt>
                <c:pt idx="62">
                  <c:v>25.188295034823071</c:v>
                </c:pt>
                <c:pt idx="63">
                  <c:v>25.410756938835519</c:v>
                </c:pt>
                <c:pt idx="64">
                  <c:v>29.772960397527044</c:v>
                </c:pt>
                <c:pt idx="65">
                  <c:v>26.966009929006905</c:v>
                </c:pt>
                <c:pt idx="66">
                  <c:v>31.319203852343644</c:v>
                </c:pt>
                <c:pt idx="67">
                  <c:v>28.40185676796283</c:v>
                </c:pt>
                <c:pt idx="68">
                  <c:v>29.759954876312026</c:v>
                </c:pt>
                <c:pt idx="69">
                  <c:v>28.943966593862939</c:v>
                </c:pt>
                <c:pt idx="70">
                  <c:v>33.016299776383939</c:v>
                </c:pt>
                <c:pt idx="71">
                  <c:v>30.563926202606204</c:v>
                </c:pt>
                <c:pt idx="72">
                  <c:v>33.529577854451212</c:v>
                </c:pt>
                <c:pt idx="73">
                  <c:v>31.36967942368592</c:v>
                </c:pt>
                <c:pt idx="74">
                  <c:v>30.71366870182311</c:v>
                </c:pt>
                <c:pt idx="75">
                  <c:v>34.322926300592599</c:v>
                </c:pt>
                <c:pt idx="76">
                  <c:v>33.015343431244524</c:v>
                </c:pt>
                <c:pt idx="77">
                  <c:v>31.486434062839642</c:v>
                </c:pt>
                <c:pt idx="78">
                  <c:v>35.590884947277011</c:v>
                </c:pt>
                <c:pt idx="79">
                  <c:v>35.26463414081433</c:v>
                </c:pt>
                <c:pt idx="80">
                  <c:v>33.832836291988166</c:v>
                </c:pt>
                <c:pt idx="81">
                  <c:v>34.210906894244943</c:v>
                </c:pt>
                <c:pt idx="82">
                  <c:v>33.433059313411654</c:v>
                </c:pt>
                <c:pt idx="83">
                  <c:v>35.62159138754722</c:v>
                </c:pt>
                <c:pt idx="84">
                  <c:v>34.96785569326024</c:v>
                </c:pt>
                <c:pt idx="85">
                  <c:v>36.802370926192808</c:v>
                </c:pt>
                <c:pt idx="86">
                  <c:v>36.577568781552657</c:v>
                </c:pt>
                <c:pt idx="87">
                  <c:v>38.211843907311739</c:v>
                </c:pt>
                <c:pt idx="88">
                  <c:v>35.263390672743903</c:v>
                </c:pt>
                <c:pt idx="89">
                  <c:v>37.204979541956071</c:v>
                </c:pt>
                <c:pt idx="90">
                  <c:v>36.850817285772784</c:v>
                </c:pt>
                <c:pt idx="91">
                  <c:v>38.104431150313623</c:v>
                </c:pt>
                <c:pt idx="92">
                  <c:v>36.119753921178521</c:v>
                </c:pt>
                <c:pt idx="93">
                  <c:v>37.707838522803179</c:v>
                </c:pt>
                <c:pt idx="94">
                  <c:v>37.524004308823557</c:v>
                </c:pt>
                <c:pt idx="95">
                  <c:v>39.751344284219918</c:v>
                </c:pt>
                <c:pt idx="96">
                  <c:v>39.464408126613563</c:v>
                </c:pt>
                <c:pt idx="97">
                  <c:v>38.110904341502305</c:v>
                </c:pt>
                <c:pt idx="98">
                  <c:v>38.728774930913993</c:v>
                </c:pt>
                <c:pt idx="99">
                  <c:v>40.542531574466651</c:v>
                </c:pt>
                <c:pt idx="100">
                  <c:v>39.764614844147545</c:v>
                </c:pt>
                <c:pt idx="101">
                  <c:v>41.745618481460802</c:v>
                </c:pt>
                <c:pt idx="102">
                  <c:v>43.221425410239355</c:v>
                </c:pt>
                <c:pt idx="103">
                  <c:v>42.051187716582518</c:v>
                </c:pt>
                <c:pt idx="104">
                  <c:v>41.921731167323664</c:v>
                </c:pt>
                <c:pt idx="105">
                  <c:v>46.065838563597218</c:v>
                </c:pt>
                <c:pt idx="106">
                  <c:v>41.646564778547422</c:v>
                </c:pt>
                <c:pt idx="107">
                  <c:v>41.356743664470699</c:v>
                </c:pt>
                <c:pt idx="108">
                  <c:v>43.307181702311539</c:v>
                </c:pt>
                <c:pt idx="109">
                  <c:v>44.732008535768642</c:v>
                </c:pt>
                <c:pt idx="110">
                  <c:v>44.973147878556617</c:v>
                </c:pt>
                <c:pt idx="111">
                  <c:v>45.349559274755265</c:v>
                </c:pt>
                <c:pt idx="112">
                  <c:v>43.086749799978669</c:v>
                </c:pt>
                <c:pt idx="113">
                  <c:v>44.256021631922216</c:v>
                </c:pt>
                <c:pt idx="114">
                  <c:v>47.216820918269789</c:v>
                </c:pt>
                <c:pt idx="115">
                  <c:v>45.240158412973031</c:v>
                </c:pt>
                <c:pt idx="116">
                  <c:v>44.818341992283912</c:v>
                </c:pt>
                <c:pt idx="117">
                  <c:v>47.063244898848829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9A-7D41-AB86-3995F1201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615231"/>
        <c:axId val="395616943"/>
      </c:scatterChart>
      <c:valAx>
        <c:axId val="395615231"/>
        <c:scaling>
          <c:orientation val="minMax"/>
          <c:max val="12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chemeClr val="tx1"/>
                    </a:solidFill>
                  </a:rPr>
                  <a:t>L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16943"/>
        <c:crosses val="autoZero"/>
        <c:crossBetween val="midCat"/>
      </c:valAx>
      <c:valAx>
        <c:axId val="395616943"/>
        <c:scaling>
          <c:orientation val="minMax"/>
          <c:max val="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</a:rPr>
                  <a:t>W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15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76083008478557979"/>
          <c:y val="8.0245105622668178E-2"/>
          <c:w val="0.22245952451560072"/>
          <c:h val="0.513319722907615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solidFill>
                  <a:schemeClr val="tx1"/>
                </a:solidFill>
              </a:rPr>
              <a:t>Simulation of</a:t>
            </a:r>
            <a:r>
              <a:rPr lang="en-US" sz="2400" b="1" baseline="0">
                <a:solidFill>
                  <a:schemeClr val="tx1"/>
                </a:solidFill>
              </a:rPr>
              <a:t> W function of L</a:t>
            </a:r>
            <a:endParaRPr lang="en-US" sz="24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78085422929409"/>
          <c:y val="9.7408590333567843E-2"/>
          <c:w val="0.64880919734675346"/>
          <c:h val="0.77682907818340885"/>
        </c:manualLayout>
      </c:layout>
      <c:scatterChart>
        <c:scatterStyle val="lineMarker"/>
        <c:varyColors val="0"/>
        <c:ser>
          <c:idx val="4"/>
          <c:order val="0"/>
          <c:tx>
            <c:strRef>
              <c:f>'only normal'!$M$2</c:f>
              <c:strCache>
                <c:ptCount val="1"/>
                <c:pt idx="0">
                  <c:v>Vasospasm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0.77830198315034693"/>
                  <c:y val="-0.34545454545454551"/>
                </c:manualLayout>
              </c:layout>
              <c:tx>
                <c:rich>
                  <a:bodyPr/>
                  <a:lstStyle/>
                  <a:p>
                    <a:fld id="{729F43A5-755F-2945-A5A8-561C06E549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CDA-D542-850C-F0B8194CD3F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CDA-D542-850C-F0B8194CD3F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CDA-D542-850C-F0B8194CD3F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CDA-D542-850C-F0B8194CD3F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CDA-D542-850C-F0B8194CD3F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CDA-D542-850C-F0B8194CD3F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CDA-D542-850C-F0B8194CD3F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CDA-D542-850C-F0B8194CD3F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CDA-D542-850C-F0B8194CD3F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CDA-D542-850C-F0B8194CD3F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CDA-D542-850C-F0B8194CD3F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CDA-D542-850C-F0B8194CD3F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CDA-D542-850C-F0B8194CD3F2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CDA-D542-850C-F0B8194CD3F2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CDA-D542-850C-F0B8194CD3F2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CDA-D542-850C-F0B8194CD3F2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CDA-D542-850C-F0B8194CD3F2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CDA-D542-850C-F0B8194CD3F2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CDA-D542-850C-F0B8194CD3F2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CDA-D542-850C-F0B8194CD3F2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CDA-D542-850C-F0B8194CD3F2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CDA-D542-850C-F0B8194CD3F2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7CDA-D542-850C-F0B8194CD3F2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7CDA-D542-850C-F0B8194CD3F2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7CDA-D542-850C-F0B8194CD3F2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7CDA-D542-850C-F0B8194CD3F2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7CDA-D542-850C-F0B8194CD3F2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7CDA-D542-850C-F0B8194CD3F2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7CDA-D542-850C-F0B8194CD3F2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7CDA-D542-850C-F0B8194CD3F2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7CDA-D542-850C-F0B8194CD3F2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7CDA-D542-850C-F0B8194CD3F2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7CDA-D542-850C-F0B8194CD3F2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7CDA-D542-850C-F0B8194CD3F2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7CDA-D542-850C-F0B8194CD3F2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7CDA-D542-850C-F0B8194CD3F2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7CDA-D542-850C-F0B8194CD3F2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7CDA-D542-850C-F0B8194CD3F2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7CDA-D542-850C-F0B8194CD3F2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7CDA-D542-850C-F0B8194CD3F2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7CDA-D542-850C-F0B8194CD3F2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7CDA-D542-850C-F0B8194CD3F2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7CDA-D542-850C-F0B8194CD3F2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7CDA-D542-850C-F0B8194CD3F2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7CDA-D542-850C-F0B8194CD3F2}"/>
                </c:ext>
              </c:extLst>
            </c:dLbl>
            <c:dLbl>
              <c:idx val="4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7CDA-D542-850C-F0B8194CD3F2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7CDA-D542-850C-F0B8194CD3F2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7CDA-D542-850C-F0B8194CD3F2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7CDA-D542-850C-F0B8194CD3F2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7CDA-D542-850C-F0B8194CD3F2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7CDA-D542-850C-F0B8194CD3F2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7CDA-D542-850C-F0B8194CD3F2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7CDA-D542-850C-F0B8194CD3F2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7CDA-D542-850C-F0B8194CD3F2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7CDA-D542-850C-F0B8194CD3F2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7CDA-D542-850C-F0B8194CD3F2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7CDA-D542-850C-F0B8194CD3F2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7CDA-D542-850C-F0B8194CD3F2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7CDA-D542-850C-F0B8194CD3F2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7CDA-D542-850C-F0B8194CD3F2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7CDA-D542-850C-F0B8194CD3F2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7CDA-D542-850C-F0B8194CD3F2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7CDA-D542-850C-F0B8194CD3F2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7CDA-D542-850C-F0B8194CD3F2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7CDA-D542-850C-F0B8194CD3F2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7CDA-D542-850C-F0B8194CD3F2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7CDA-D542-850C-F0B8194CD3F2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7CDA-D542-850C-F0B8194CD3F2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7CDA-D542-850C-F0B8194CD3F2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7CDA-D542-850C-F0B8194CD3F2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7CDA-D542-850C-F0B8194CD3F2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7CDA-D542-850C-F0B8194CD3F2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7CDA-D542-850C-F0B8194CD3F2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7CDA-D542-850C-F0B8194CD3F2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7CDA-D542-850C-F0B8194CD3F2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7CDA-D542-850C-F0B8194CD3F2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7CDA-D542-850C-F0B8194CD3F2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7CDA-D542-850C-F0B8194CD3F2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7CDA-D542-850C-F0B8194CD3F2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7CDA-D542-850C-F0B8194CD3F2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7CDA-D542-850C-F0B8194CD3F2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7CDA-D542-850C-F0B8194CD3F2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7CDA-D542-850C-F0B8194CD3F2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7CDA-D542-850C-F0B8194CD3F2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7CDA-D542-850C-F0B8194CD3F2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7CDA-D542-850C-F0B8194CD3F2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7CDA-D542-850C-F0B8194CD3F2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7CDA-D542-850C-F0B8194CD3F2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7CDA-D542-850C-F0B8194CD3F2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7CDA-D542-850C-F0B8194CD3F2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7CDA-D542-850C-F0B8194CD3F2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7CDA-D542-850C-F0B8194CD3F2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7CDA-D542-850C-F0B8194CD3F2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7CDA-D542-850C-F0B8194CD3F2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7CDA-D542-850C-F0B8194CD3F2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7CDA-D542-850C-F0B8194CD3F2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7CDA-D542-850C-F0B8194CD3F2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7CDA-D542-850C-F0B8194CD3F2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7CDA-D542-850C-F0B8194CD3F2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7CDA-D542-850C-F0B8194CD3F2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7CDA-D542-850C-F0B8194CD3F2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7CDA-D542-850C-F0B8194CD3F2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7CDA-D542-850C-F0B8194CD3F2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7CDA-D542-850C-F0B8194CD3F2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7CDA-D542-850C-F0B8194CD3F2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7CDA-D542-850C-F0B8194CD3F2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7CDA-D542-850C-F0B8194CD3F2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7CDA-D542-850C-F0B8194CD3F2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7CDA-D542-850C-F0B8194CD3F2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7CDA-D542-850C-F0B8194CD3F2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7CDA-D542-850C-F0B8194CD3F2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7CDA-D542-850C-F0B8194CD3F2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7CDA-D542-850C-F0B8194CD3F2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7CDA-D542-850C-F0B8194CD3F2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7CDA-D542-850C-F0B8194CD3F2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7CDA-D542-850C-F0B8194CD3F2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7CDA-D542-850C-F0B8194CD3F2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7CDA-D542-850C-F0B8194CD3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8919748245081627E-2"/>
                  <c:y val="-2.4207665230205158E-3"/>
                </c:manualLayout>
              </c:layout>
              <c:numFmt formatCode="#,##0.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'only normal'!$M$4:$M$121</c:f>
              <c:numCache>
                <c:formatCode>0.00</c:formatCode>
                <c:ptCount val="118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1.2000000000000002</c:v>
                </c:pt>
                <c:pt idx="4">
                  <c:v>1.6</c:v>
                </c:pt>
                <c:pt idx="5">
                  <c:v>2</c:v>
                </c:pt>
                <c:pt idx="6">
                  <c:v>2.4000000000000004</c:v>
                </c:pt>
                <c:pt idx="7">
                  <c:v>2.8000000000000003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4.8000000000000007</c:v>
                </c:pt>
                <c:pt idx="13">
                  <c:v>5.2</c:v>
                </c:pt>
                <c:pt idx="14">
                  <c:v>5.6000000000000005</c:v>
                </c:pt>
                <c:pt idx="15">
                  <c:v>6</c:v>
                </c:pt>
                <c:pt idx="16">
                  <c:v>6.4</c:v>
                </c:pt>
                <c:pt idx="17">
                  <c:v>6.8000000000000007</c:v>
                </c:pt>
                <c:pt idx="18">
                  <c:v>7.2</c:v>
                </c:pt>
                <c:pt idx="19">
                  <c:v>7.6000000000000005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9.2000000000000011</c:v>
                </c:pt>
                <c:pt idx="24">
                  <c:v>9.6000000000000014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11.200000000000001</c:v>
                </c:pt>
                <c:pt idx="29">
                  <c:v>11.600000000000001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13.200000000000001</c:v>
                </c:pt>
                <c:pt idx="34">
                  <c:v>13.600000000000001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15.200000000000001</c:v>
                </c:pt>
                <c:pt idx="39">
                  <c:v>15.600000000000001</c:v>
                </c:pt>
                <c:pt idx="40">
                  <c:v>16</c:v>
                </c:pt>
                <c:pt idx="41">
                  <c:v>16.400000000000002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18.400000000000002</c:v>
                </c:pt>
                <c:pt idx="47">
                  <c:v>18.8</c:v>
                </c:pt>
                <c:pt idx="48">
                  <c:v>19.200000000000003</c:v>
                </c:pt>
                <c:pt idx="49">
                  <c:v>19.600000000000001</c:v>
                </c:pt>
                <c:pt idx="50">
                  <c:v>20</c:v>
                </c:pt>
                <c:pt idx="51">
                  <c:v>20.400000000000002</c:v>
                </c:pt>
                <c:pt idx="52">
                  <c:v>20.8</c:v>
                </c:pt>
                <c:pt idx="53">
                  <c:v>21.200000000000003</c:v>
                </c:pt>
                <c:pt idx="54">
                  <c:v>21.6</c:v>
                </c:pt>
                <c:pt idx="55">
                  <c:v>22</c:v>
                </c:pt>
                <c:pt idx="56">
                  <c:v>22.400000000000002</c:v>
                </c:pt>
                <c:pt idx="57">
                  <c:v>22.8</c:v>
                </c:pt>
                <c:pt idx="58">
                  <c:v>23.200000000000003</c:v>
                </c:pt>
                <c:pt idx="59">
                  <c:v>23.6</c:v>
                </c:pt>
                <c:pt idx="60">
                  <c:v>24</c:v>
                </c:pt>
                <c:pt idx="61">
                  <c:v>24.400000000000002</c:v>
                </c:pt>
                <c:pt idx="62">
                  <c:v>24.8</c:v>
                </c:pt>
                <c:pt idx="63">
                  <c:v>25.200000000000003</c:v>
                </c:pt>
                <c:pt idx="64">
                  <c:v>25.6</c:v>
                </c:pt>
                <c:pt idx="65">
                  <c:v>26</c:v>
                </c:pt>
                <c:pt idx="66">
                  <c:v>26.400000000000002</c:v>
                </c:pt>
                <c:pt idx="67">
                  <c:v>26.8</c:v>
                </c:pt>
                <c:pt idx="68">
                  <c:v>27.200000000000003</c:v>
                </c:pt>
                <c:pt idx="69">
                  <c:v>27.6</c:v>
                </c:pt>
                <c:pt idx="70">
                  <c:v>28</c:v>
                </c:pt>
                <c:pt idx="71">
                  <c:v>28.400000000000002</c:v>
                </c:pt>
                <c:pt idx="72">
                  <c:v>28.8</c:v>
                </c:pt>
                <c:pt idx="73">
                  <c:v>29.200000000000003</c:v>
                </c:pt>
                <c:pt idx="74">
                  <c:v>29.6</c:v>
                </c:pt>
                <c:pt idx="75">
                  <c:v>30</c:v>
                </c:pt>
                <c:pt idx="76">
                  <c:v>30.400000000000002</c:v>
                </c:pt>
                <c:pt idx="77">
                  <c:v>30.8</c:v>
                </c:pt>
                <c:pt idx="78">
                  <c:v>31.200000000000003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32.800000000000004</c:v>
                </c:pt>
                <c:pt idx="83">
                  <c:v>33.200000000000003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34.800000000000004</c:v>
                </c:pt>
                <c:pt idx="88">
                  <c:v>35.200000000000003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36.800000000000004</c:v>
                </c:pt>
                <c:pt idx="93">
                  <c:v>37.200000000000003</c:v>
                </c:pt>
                <c:pt idx="94">
                  <c:v>37.6</c:v>
                </c:pt>
                <c:pt idx="95">
                  <c:v>38</c:v>
                </c:pt>
                <c:pt idx="96">
                  <c:v>38.400000000000006</c:v>
                </c:pt>
                <c:pt idx="97">
                  <c:v>38.800000000000004</c:v>
                </c:pt>
                <c:pt idx="98">
                  <c:v>39.200000000000003</c:v>
                </c:pt>
                <c:pt idx="99">
                  <c:v>39.6</c:v>
                </c:pt>
                <c:pt idx="100">
                  <c:v>40</c:v>
                </c:pt>
                <c:pt idx="101">
                  <c:v>40.400000000000006</c:v>
                </c:pt>
                <c:pt idx="102">
                  <c:v>40.800000000000004</c:v>
                </c:pt>
                <c:pt idx="103">
                  <c:v>41.2</c:v>
                </c:pt>
                <c:pt idx="104">
                  <c:v>41.6</c:v>
                </c:pt>
                <c:pt idx="105">
                  <c:v>42</c:v>
                </c:pt>
                <c:pt idx="106">
                  <c:v>42.400000000000006</c:v>
                </c:pt>
                <c:pt idx="107">
                  <c:v>42.800000000000004</c:v>
                </c:pt>
                <c:pt idx="108">
                  <c:v>43.2</c:v>
                </c:pt>
                <c:pt idx="109">
                  <c:v>43.6</c:v>
                </c:pt>
                <c:pt idx="110">
                  <c:v>44</c:v>
                </c:pt>
                <c:pt idx="111">
                  <c:v>44.400000000000006</c:v>
                </c:pt>
                <c:pt idx="112">
                  <c:v>44.800000000000004</c:v>
                </c:pt>
                <c:pt idx="113">
                  <c:v>45.2</c:v>
                </c:pt>
                <c:pt idx="114">
                  <c:v>45.6</c:v>
                </c:pt>
                <c:pt idx="115">
                  <c:v>46</c:v>
                </c:pt>
                <c:pt idx="116">
                  <c:v>46.400000000000006</c:v>
                </c:pt>
                <c:pt idx="117">
                  <c:v>46.800000000000004</c:v>
                </c:pt>
              </c:numCache>
            </c:numRef>
          </c:xVal>
          <c:yVal>
            <c:numRef>
              <c:f>'only normal'!$N$4:$N$121</c:f>
              <c:numCache>
                <c:formatCode>0.00</c:formatCode>
                <c:ptCount val="118"/>
                <c:pt idx="0">
                  <c:v>4.9990000000000006</c:v>
                </c:pt>
                <c:pt idx="1">
                  <c:v>3.781712883597653</c:v>
                </c:pt>
                <c:pt idx="2">
                  <c:v>4.4556184275906245</c:v>
                </c:pt>
                <c:pt idx="3">
                  <c:v>6.2610906602799501</c:v>
                </c:pt>
                <c:pt idx="4">
                  <c:v>7.4986113419257441</c:v>
                </c:pt>
                <c:pt idx="5">
                  <c:v>9.6603200809643095</c:v>
                </c:pt>
                <c:pt idx="6">
                  <c:v>6.9400383054245092</c:v>
                </c:pt>
                <c:pt idx="7">
                  <c:v>9.4125716928548115</c:v>
                </c:pt>
                <c:pt idx="8">
                  <c:v>8.2651332264900237</c:v>
                </c:pt>
                <c:pt idx="9">
                  <c:v>11.03188340249911</c:v>
                </c:pt>
                <c:pt idx="10">
                  <c:v>10.028174465819184</c:v>
                </c:pt>
                <c:pt idx="11">
                  <c:v>11.851291413491849</c:v>
                </c:pt>
                <c:pt idx="12">
                  <c:v>11.920006749636324</c:v>
                </c:pt>
                <c:pt idx="13">
                  <c:v>10.831608977376083</c:v>
                </c:pt>
                <c:pt idx="14">
                  <c:v>12.035818207228669</c:v>
                </c:pt>
                <c:pt idx="15">
                  <c:v>11.768011619015095</c:v>
                </c:pt>
                <c:pt idx="16">
                  <c:v>12.761547095230846</c:v>
                </c:pt>
                <c:pt idx="17">
                  <c:v>14.796666244646239</c:v>
                </c:pt>
                <c:pt idx="18">
                  <c:v>15.057589454891506</c:v>
                </c:pt>
                <c:pt idx="19">
                  <c:v>14.973397583463031</c:v>
                </c:pt>
                <c:pt idx="20">
                  <c:v>12.1125785196549</c:v>
                </c:pt>
                <c:pt idx="21">
                  <c:v>16.339179674629246</c:v>
                </c:pt>
                <c:pt idx="22">
                  <c:v>16.327203047486343</c:v>
                </c:pt>
                <c:pt idx="23">
                  <c:v>17.664164067464281</c:v>
                </c:pt>
                <c:pt idx="24">
                  <c:v>16.613606918085505</c:v>
                </c:pt>
                <c:pt idx="25">
                  <c:v>15.563641655627082</c:v>
                </c:pt>
                <c:pt idx="26">
                  <c:v>19.123502852929043</c:v>
                </c:pt>
                <c:pt idx="27">
                  <c:v>17.181374718540695</c:v>
                </c:pt>
                <c:pt idx="28">
                  <c:v>15.907592171442717</c:v>
                </c:pt>
                <c:pt idx="29">
                  <c:v>17.996265841182218</c:v>
                </c:pt>
                <c:pt idx="30">
                  <c:v>17.186715054201354</c:v>
                </c:pt>
                <c:pt idx="31">
                  <c:v>19.426675038890728</c:v>
                </c:pt>
                <c:pt idx="32">
                  <c:v>19.718399167079141</c:v>
                </c:pt>
                <c:pt idx="33">
                  <c:v>23.42000485758663</c:v>
                </c:pt>
                <c:pt idx="34">
                  <c:v>20.566615556816437</c:v>
                </c:pt>
                <c:pt idx="35">
                  <c:v>20.769547935371808</c:v>
                </c:pt>
                <c:pt idx="36">
                  <c:v>20.296456122506822</c:v>
                </c:pt>
                <c:pt idx="37">
                  <c:v>23.038942245869155</c:v>
                </c:pt>
                <c:pt idx="38">
                  <c:v>25.003227397613848</c:v>
                </c:pt>
                <c:pt idx="39">
                  <c:v>20.797906032787129</c:v>
                </c:pt>
                <c:pt idx="40">
                  <c:v>24.459161191470688</c:v>
                </c:pt>
                <c:pt idx="41">
                  <c:v>26.427157895573743</c:v>
                </c:pt>
                <c:pt idx="42">
                  <c:v>25.518276053335114</c:v>
                </c:pt>
                <c:pt idx="43">
                  <c:v>25.771748766175559</c:v>
                </c:pt>
                <c:pt idx="44">
                  <c:v>24.764419071436006</c:v>
                </c:pt>
                <c:pt idx="45">
                  <c:v>24.767633199495119</c:v>
                </c:pt>
                <c:pt idx="46">
                  <c:v>27.516707019992463</c:v>
                </c:pt>
                <c:pt idx="47">
                  <c:v>26.251945520373461</c:v>
                </c:pt>
                <c:pt idx="48">
                  <c:v>26.276866647851513</c:v>
                </c:pt>
                <c:pt idx="49">
                  <c:v>30.564797656426251</c:v>
                </c:pt>
                <c:pt idx="50">
                  <c:v>28.113489978126815</c:v>
                </c:pt>
                <c:pt idx="51">
                  <c:v>28.698322656812152</c:v>
                </c:pt>
                <c:pt idx="52">
                  <c:v>28.515575548577097</c:v>
                </c:pt>
                <c:pt idx="53">
                  <c:v>30.941405383690199</c:v>
                </c:pt>
                <c:pt idx="54">
                  <c:v>32.630890363094409</c:v>
                </c:pt>
                <c:pt idx="55">
                  <c:v>32.486628291736409</c:v>
                </c:pt>
                <c:pt idx="56">
                  <c:v>33.722698485324287</c:v>
                </c:pt>
                <c:pt idx="57">
                  <c:v>32.152636362132974</c:v>
                </c:pt>
                <c:pt idx="58">
                  <c:v>34.337158496640818</c:v>
                </c:pt>
                <c:pt idx="59">
                  <c:v>31.659428428910658</c:v>
                </c:pt>
                <c:pt idx="60">
                  <c:v>32.417696204169516</c:v>
                </c:pt>
                <c:pt idx="61">
                  <c:v>35.474717974358164</c:v>
                </c:pt>
                <c:pt idx="62">
                  <c:v>33.993997427421093</c:v>
                </c:pt>
                <c:pt idx="63">
                  <c:v>33.021087651665553</c:v>
                </c:pt>
                <c:pt idx="64">
                  <c:v>37.077863623839178</c:v>
                </c:pt>
                <c:pt idx="65">
                  <c:v>36.468668563171505</c:v>
                </c:pt>
                <c:pt idx="66">
                  <c:v>37.083475869933118</c:v>
                </c:pt>
                <c:pt idx="67">
                  <c:v>38.072513231275337</c:v>
                </c:pt>
                <c:pt idx="68">
                  <c:v>38.812335247263029</c:v>
                </c:pt>
                <c:pt idx="69">
                  <c:v>38.885155779558403</c:v>
                </c:pt>
                <c:pt idx="70">
                  <c:v>38.700843514777667</c:v>
                </c:pt>
                <c:pt idx="71">
                  <c:v>37.131787725881289</c:v>
                </c:pt>
                <c:pt idx="72">
                  <c:v>37.198951989567419</c:v>
                </c:pt>
                <c:pt idx="73">
                  <c:v>39.257632772642438</c:v>
                </c:pt>
                <c:pt idx="74">
                  <c:v>40.377123978235112</c:v>
                </c:pt>
                <c:pt idx="75">
                  <c:v>38.682397090076314</c:v>
                </c:pt>
                <c:pt idx="76">
                  <c:v>41.096971102629666</c:v>
                </c:pt>
                <c:pt idx="77">
                  <c:v>40.423140625032829</c:v>
                </c:pt>
                <c:pt idx="78">
                  <c:v>44.340309076821804</c:v>
                </c:pt>
                <c:pt idx="79">
                  <c:v>42.790110877471022</c:v>
                </c:pt>
                <c:pt idx="80">
                  <c:v>41.709751626047428</c:v>
                </c:pt>
                <c:pt idx="81">
                  <c:v>41.834016149054612</c:v>
                </c:pt>
                <c:pt idx="82">
                  <c:v>41.846758008314787</c:v>
                </c:pt>
                <c:pt idx="83">
                  <c:v>45.041462183915897</c:v>
                </c:pt>
                <c:pt idx="84">
                  <c:v>46.303646497498008</c:v>
                </c:pt>
                <c:pt idx="85">
                  <c:v>47.428768426205849</c:v>
                </c:pt>
                <c:pt idx="86">
                  <c:v>45.351355656311689</c:v>
                </c:pt>
                <c:pt idx="87">
                  <c:v>45.633229309657537</c:v>
                </c:pt>
                <c:pt idx="88">
                  <c:v>45.719778077482452</c:v>
                </c:pt>
                <c:pt idx="89">
                  <c:v>46.469072455203602</c:v>
                </c:pt>
                <c:pt idx="90">
                  <c:v>48.15007210755617</c:v>
                </c:pt>
                <c:pt idx="91">
                  <c:v>48.39962232667812</c:v>
                </c:pt>
                <c:pt idx="92">
                  <c:v>49.910352618756868</c:v>
                </c:pt>
                <c:pt idx="93">
                  <c:v>47.004668904059528</c:v>
                </c:pt>
                <c:pt idx="94">
                  <c:v>49.991962538049101</c:v>
                </c:pt>
                <c:pt idx="95">
                  <c:v>47.733783231003493</c:v>
                </c:pt>
                <c:pt idx="96">
                  <c:v>52.173968310594013</c:v>
                </c:pt>
                <c:pt idx="97">
                  <c:v>48.645138955269488</c:v>
                </c:pt>
                <c:pt idx="98">
                  <c:v>49.571843985942706</c:v>
                </c:pt>
                <c:pt idx="99">
                  <c:v>51.156722088125768</c:v>
                </c:pt>
                <c:pt idx="100">
                  <c:v>51.81398171512015</c:v>
                </c:pt>
                <c:pt idx="101">
                  <c:v>53.141189099005416</c:v>
                </c:pt>
                <c:pt idx="102">
                  <c:v>53.779864956603369</c:v>
                </c:pt>
                <c:pt idx="103">
                  <c:v>52.974183651834849</c:v>
                </c:pt>
                <c:pt idx="104">
                  <c:v>53.478072519358179</c:v>
                </c:pt>
                <c:pt idx="105">
                  <c:v>53.358688592670759</c:v>
                </c:pt>
                <c:pt idx="106">
                  <c:v>52.720303571769634</c:v>
                </c:pt>
                <c:pt idx="107">
                  <c:v>55.047919804620037</c:v>
                </c:pt>
                <c:pt idx="108">
                  <c:v>55.919757907178187</c:v>
                </c:pt>
                <c:pt idx="109">
                  <c:v>56.25287599143028</c:v>
                </c:pt>
                <c:pt idx="110">
                  <c:v>56.154042872327857</c:v>
                </c:pt>
                <c:pt idx="111">
                  <c:v>56.387531127842266</c:v>
                </c:pt>
                <c:pt idx="112">
                  <c:v>59.828871597331471</c:v>
                </c:pt>
                <c:pt idx="113">
                  <c:v>55.024436065442835</c:v>
                </c:pt>
                <c:pt idx="114">
                  <c:v>60.095496868624558</c:v>
                </c:pt>
                <c:pt idx="115">
                  <c:v>57.553958229562717</c:v>
                </c:pt>
                <c:pt idx="116">
                  <c:v>57.229744990692417</c:v>
                </c:pt>
                <c:pt idx="117">
                  <c:v>60.027021742904772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'only normal'!$S$37</c15:f>
                <c15:dlblRangeCache>
                  <c:ptCount val="1"/>
                  <c:pt idx="0">
                    <c:v>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9-7CDA-D542-850C-F0B8194CD3F2}"/>
            </c:ext>
          </c:extLst>
        </c:ser>
        <c:ser>
          <c:idx val="5"/>
          <c:order val="1"/>
          <c:tx>
            <c:v>Normal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0.77752324784866633"/>
                  <c:y val="-0.5032401177125586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22659E0-0E84-2C40-9E1C-7E5B89393D9A}" type="CELLRANGE">
                      <a:rPr lang="en-US"/>
                      <a:pPr>
                        <a:defRPr sz="1400" b="1">
                          <a:solidFill>
                            <a:sysClr val="windowText" lastClr="000000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A-7CDA-D542-850C-F0B8194CD3F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7CDA-D542-850C-F0B8194CD3F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7CDA-D542-850C-F0B8194CD3F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7CDA-D542-850C-F0B8194CD3F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7CDA-D542-850C-F0B8194CD3F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7CDA-D542-850C-F0B8194CD3F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7CDA-D542-850C-F0B8194CD3F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7CDA-D542-850C-F0B8194CD3F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7CDA-D542-850C-F0B8194CD3F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7CDA-D542-850C-F0B8194CD3F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7CDA-D542-850C-F0B8194CD3F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7CDA-D542-850C-F0B8194CD3F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7CDA-D542-850C-F0B8194CD3F2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7CDA-D542-850C-F0B8194CD3F2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7CDA-D542-850C-F0B8194CD3F2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7CDA-D542-850C-F0B8194CD3F2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7CDA-D542-850C-F0B8194CD3F2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7CDA-D542-850C-F0B8194CD3F2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7CDA-D542-850C-F0B8194CD3F2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7CDA-D542-850C-F0B8194CD3F2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7CDA-D542-850C-F0B8194CD3F2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7CDA-D542-850C-F0B8194CD3F2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7CDA-D542-850C-F0B8194CD3F2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7CDA-D542-850C-F0B8194CD3F2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7CDA-D542-850C-F0B8194CD3F2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7CDA-D542-850C-F0B8194CD3F2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7CDA-D542-850C-F0B8194CD3F2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7CDA-D542-850C-F0B8194CD3F2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7CDA-D542-850C-F0B8194CD3F2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7CDA-D542-850C-F0B8194CD3F2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7CDA-D542-850C-F0B8194CD3F2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7CDA-D542-850C-F0B8194CD3F2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7CDA-D542-850C-F0B8194CD3F2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7CDA-D542-850C-F0B8194CD3F2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7CDA-D542-850C-F0B8194CD3F2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7CDA-D542-850C-F0B8194CD3F2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7CDA-D542-850C-F0B8194CD3F2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7CDA-D542-850C-F0B8194CD3F2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7CDA-D542-850C-F0B8194CD3F2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7CDA-D542-850C-F0B8194CD3F2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7CDA-D542-850C-F0B8194CD3F2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7CDA-D542-850C-F0B8194CD3F2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7CDA-D542-850C-F0B8194CD3F2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7CDA-D542-850C-F0B8194CD3F2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7CDA-D542-850C-F0B8194CD3F2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7CDA-D542-850C-F0B8194CD3F2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7CDA-D542-850C-F0B8194CD3F2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7CDA-D542-850C-F0B8194CD3F2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7CDA-D542-850C-F0B8194CD3F2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7CDA-D542-850C-F0B8194CD3F2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7CDA-D542-850C-F0B8194CD3F2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7CDA-D542-850C-F0B8194CD3F2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7CDA-D542-850C-F0B8194CD3F2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7CDA-D542-850C-F0B8194CD3F2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7CDA-D542-850C-F0B8194CD3F2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7CDA-D542-850C-F0B8194CD3F2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7CDA-D542-850C-F0B8194CD3F2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7CDA-D542-850C-F0B8194CD3F2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7CDA-D542-850C-F0B8194CD3F2}"/>
                </c:ext>
              </c:extLst>
            </c:dLbl>
            <c:dLbl>
              <c:idx val="59"/>
              <c:layout>
                <c:manualLayout>
                  <c:x val="-4.7318617864157394E-3"/>
                  <c:y val="3.031527890056581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B5-7CDA-D542-850C-F0B8194CD3F2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7CDA-D542-850C-F0B8194CD3F2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7CDA-D542-850C-F0B8194CD3F2}"/>
                </c:ext>
              </c:extLst>
            </c:dLbl>
            <c:dLbl>
              <c:idx val="6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8-7CDA-D542-850C-F0B8194CD3F2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7CDA-D542-850C-F0B8194CD3F2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7CDA-D542-850C-F0B8194CD3F2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7CDA-D542-850C-F0B8194CD3F2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7CDA-D542-850C-F0B8194CD3F2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7CDA-D542-850C-F0B8194CD3F2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7CDA-D542-850C-F0B8194CD3F2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7CDA-D542-850C-F0B8194CD3F2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7CDA-D542-850C-F0B8194CD3F2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7CDA-D542-850C-F0B8194CD3F2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7CDA-D542-850C-F0B8194CD3F2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7CDA-D542-850C-F0B8194CD3F2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7CDA-D542-850C-F0B8194CD3F2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7CDA-D542-850C-F0B8194CD3F2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7CDA-D542-850C-F0B8194CD3F2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7CDA-D542-850C-F0B8194CD3F2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7CDA-D542-850C-F0B8194CD3F2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7CDA-D542-850C-F0B8194CD3F2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7CDA-D542-850C-F0B8194CD3F2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7CDA-D542-850C-F0B8194CD3F2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7CDA-D542-850C-F0B8194CD3F2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7CDA-D542-850C-F0B8194CD3F2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7CDA-D542-850C-F0B8194CD3F2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7CDA-D542-850C-F0B8194CD3F2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7CDA-D542-850C-F0B8194CD3F2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7CDA-D542-850C-F0B8194CD3F2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7CDA-D542-850C-F0B8194CD3F2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7CDA-D542-850C-F0B8194CD3F2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7CDA-D542-850C-F0B8194CD3F2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7CDA-D542-850C-F0B8194CD3F2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7CDA-D542-850C-F0B8194CD3F2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7CDA-D542-850C-F0B8194CD3F2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7CDA-D542-850C-F0B8194CD3F2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7CDA-D542-850C-F0B8194CD3F2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7CDA-D542-850C-F0B8194CD3F2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7CDA-D542-850C-F0B8194CD3F2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7CDA-D542-850C-F0B8194CD3F2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7CDA-D542-850C-F0B8194CD3F2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7CDA-D542-850C-F0B8194CD3F2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7CDA-D542-850C-F0B8194CD3F2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7CDA-D542-850C-F0B8194CD3F2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7CDA-D542-850C-F0B8194CD3F2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7CDA-D542-850C-F0B8194CD3F2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7CDA-D542-850C-F0B8194CD3F2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7CDA-D542-850C-F0B8194CD3F2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7CDA-D542-850C-F0B8194CD3F2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7CDA-D542-850C-F0B8194CD3F2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7CDA-D542-850C-F0B8194CD3F2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7CDA-D542-850C-F0B8194CD3F2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7CDA-D542-850C-F0B8194CD3F2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7CDA-D542-850C-F0B8194CD3F2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7CDA-D542-850C-F0B8194CD3F2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7CDA-D542-850C-F0B8194CD3F2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7CDA-D542-850C-F0B8194CD3F2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7CDA-D542-850C-F0B8194CD3F2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7CDA-D542-850C-F0B8194CD3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0719840373561237E-2"/>
                  <c:y val="8.2398041998994268E-2"/>
                </c:manualLayout>
              </c:layout>
              <c:numFmt formatCode="#,##0.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'only normal'!$B$4:$B$121</c:f>
              <c:numCache>
                <c:formatCode>General</c:formatCode>
                <c:ptCount val="1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</c:numCache>
            </c:numRef>
          </c:xVal>
          <c:yVal>
            <c:numRef>
              <c:f>'only normal'!$C$4:$C$121</c:f>
              <c:numCache>
                <c:formatCode>0.00</c:formatCode>
                <c:ptCount val="118"/>
                <c:pt idx="0">
                  <c:v>5.5330000000000004</c:v>
                </c:pt>
                <c:pt idx="1">
                  <c:v>3.7915000000000001</c:v>
                </c:pt>
                <c:pt idx="2">
                  <c:v>4.0489999999999995</c:v>
                </c:pt>
                <c:pt idx="3">
                  <c:v>5.952</c:v>
                </c:pt>
                <c:pt idx="4">
                  <c:v>5.5259999999999998</c:v>
                </c:pt>
                <c:pt idx="5">
                  <c:v>7.5685000000000002</c:v>
                </c:pt>
                <c:pt idx="6">
                  <c:v>5.9965000000000002</c:v>
                </c:pt>
                <c:pt idx="7">
                  <c:v>8.5470000000000006</c:v>
                </c:pt>
                <c:pt idx="8">
                  <c:v>7.2280000000000006</c:v>
                </c:pt>
                <c:pt idx="9">
                  <c:v>9.4874999999999989</c:v>
                </c:pt>
                <c:pt idx="10">
                  <c:v>7.6795</c:v>
                </c:pt>
                <c:pt idx="11">
                  <c:v>9.0635000000000012</c:v>
                </c:pt>
                <c:pt idx="12">
                  <c:v>10.151</c:v>
                </c:pt>
                <c:pt idx="13">
                  <c:v>7.4725000000000001</c:v>
                </c:pt>
                <c:pt idx="14">
                  <c:v>9.7279999999999998</c:v>
                </c:pt>
                <c:pt idx="15">
                  <c:v>9.5640000000000001</c:v>
                </c:pt>
                <c:pt idx="16">
                  <c:v>8.7285000000000004</c:v>
                </c:pt>
                <c:pt idx="17">
                  <c:v>10.731</c:v>
                </c:pt>
                <c:pt idx="18">
                  <c:v>11.933499999999999</c:v>
                </c:pt>
                <c:pt idx="19">
                  <c:v>11.688499999999999</c:v>
                </c:pt>
                <c:pt idx="20">
                  <c:v>9.3539999999999992</c:v>
                </c:pt>
                <c:pt idx="21">
                  <c:v>12.445500000000001</c:v>
                </c:pt>
                <c:pt idx="22">
                  <c:v>12.8215</c:v>
                </c:pt>
                <c:pt idx="23">
                  <c:v>12.962499999999999</c:v>
                </c:pt>
                <c:pt idx="24">
                  <c:v>12.4825</c:v>
                </c:pt>
                <c:pt idx="25">
                  <c:v>10.686</c:v>
                </c:pt>
                <c:pt idx="26">
                  <c:v>14.3155</c:v>
                </c:pt>
                <c:pt idx="27">
                  <c:v>12.528499999999999</c:v>
                </c:pt>
                <c:pt idx="28">
                  <c:v>11.795500000000001</c:v>
                </c:pt>
                <c:pt idx="29">
                  <c:v>13.3575</c:v>
                </c:pt>
                <c:pt idx="30">
                  <c:v>12.595499999999999</c:v>
                </c:pt>
                <c:pt idx="31">
                  <c:v>13.2525</c:v>
                </c:pt>
                <c:pt idx="32">
                  <c:v>13.464499999999999</c:v>
                </c:pt>
                <c:pt idx="33">
                  <c:v>16.6585</c:v>
                </c:pt>
                <c:pt idx="34">
                  <c:v>13.679499999999999</c:v>
                </c:pt>
                <c:pt idx="35">
                  <c:v>15.355</c:v>
                </c:pt>
                <c:pt idx="36">
                  <c:v>14.0345</c:v>
                </c:pt>
                <c:pt idx="37">
                  <c:v>17.190000000000001</c:v>
                </c:pt>
                <c:pt idx="38">
                  <c:v>17.614999999999998</c:v>
                </c:pt>
                <c:pt idx="39">
                  <c:v>15.0335</c:v>
                </c:pt>
                <c:pt idx="40">
                  <c:v>17.1435</c:v>
                </c:pt>
                <c:pt idx="41">
                  <c:v>18.553499999999996</c:v>
                </c:pt>
                <c:pt idx="42">
                  <c:v>18.172000000000001</c:v>
                </c:pt>
                <c:pt idx="43">
                  <c:v>17.8325</c:v>
                </c:pt>
                <c:pt idx="44">
                  <c:v>16.407999999999998</c:v>
                </c:pt>
                <c:pt idx="45">
                  <c:v>17.358499999999999</c:v>
                </c:pt>
                <c:pt idx="46">
                  <c:v>19.013499999999997</c:v>
                </c:pt>
                <c:pt idx="47">
                  <c:v>18.707000000000001</c:v>
                </c:pt>
                <c:pt idx="48">
                  <c:v>18.106999999999999</c:v>
                </c:pt>
                <c:pt idx="49">
                  <c:v>21.458500000000001</c:v>
                </c:pt>
                <c:pt idx="50">
                  <c:v>19.475999999999999</c:v>
                </c:pt>
                <c:pt idx="51">
                  <c:v>20.633999999999997</c:v>
                </c:pt>
                <c:pt idx="52">
                  <c:v>20.078000000000003</c:v>
                </c:pt>
                <c:pt idx="53">
                  <c:v>21.427</c:v>
                </c:pt>
                <c:pt idx="54">
                  <c:v>22.7605</c:v>
                </c:pt>
                <c:pt idx="55">
                  <c:v>22.87</c:v>
                </c:pt>
                <c:pt idx="56">
                  <c:v>23.7835</c:v>
                </c:pt>
                <c:pt idx="57">
                  <c:v>22.65</c:v>
                </c:pt>
                <c:pt idx="58">
                  <c:v>24.04</c:v>
                </c:pt>
                <c:pt idx="59">
                  <c:v>22.354499999999998</c:v>
                </c:pt>
                <c:pt idx="60">
                  <c:v>22.945</c:v>
                </c:pt>
                <c:pt idx="61">
                  <c:v>24.599</c:v>
                </c:pt>
                <c:pt idx="62">
                  <c:v>22.841499999999996</c:v>
                </c:pt>
                <c:pt idx="63">
                  <c:v>22.901</c:v>
                </c:pt>
                <c:pt idx="64">
                  <c:v>25.740500000000001</c:v>
                </c:pt>
                <c:pt idx="65">
                  <c:v>25.080500000000001</c:v>
                </c:pt>
                <c:pt idx="66">
                  <c:v>25.205500000000001</c:v>
                </c:pt>
                <c:pt idx="67">
                  <c:v>26.558999999999997</c:v>
                </c:pt>
                <c:pt idx="68">
                  <c:v>26.660999999999998</c:v>
                </c:pt>
                <c:pt idx="69">
                  <c:v>27.145499999999998</c:v>
                </c:pt>
                <c:pt idx="70">
                  <c:v>26.548999999999999</c:v>
                </c:pt>
                <c:pt idx="71">
                  <c:v>25.946999999999999</c:v>
                </c:pt>
                <c:pt idx="72">
                  <c:v>25.011499999999998</c:v>
                </c:pt>
                <c:pt idx="73">
                  <c:v>26.628499999999999</c:v>
                </c:pt>
                <c:pt idx="74">
                  <c:v>27.872999999999998</c:v>
                </c:pt>
                <c:pt idx="75">
                  <c:v>26.908999999999999</c:v>
                </c:pt>
                <c:pt idx="76">
                  <c:v>28.786999999999999</c:v>
                </c:pt>
                <c:pt idx="77">
                  <c:v>27.496499999999997</c:v>
                </c:pt>
                <c:pt idx="78">
                  <c:v>29.991499999999998</c:v>
                </c:pt>
                <c:pt idx="79">
                  <c:v>29.161999999999999</c:v>
                </c:pt>
                <c:pt idx="80">
                  <c:v>29.169</c:v>
                </c:pt>
                <c:pt idx="81">
                  <c:v>28.058500000000002</c:v>
                </c:pt>
                <c:pt idx="82">
                  <c:v>29.066499999999998</c:v>
                </c:pt>
                <c:pt idx="83">
                  <c:v>30.195999999999998</c:v>
                </c:pt>
                <c:pt idx="84">
                  <c:v>32.078499999999998</c:v>
                </c:pt>
                <c:pt idx="85">
                  <c:v>31.978999999999999</c:v>
                </c:pt>
                <c:pt idx="86">
                  <c:v>31.220000000000002</c:v>
                </c:pt>
                <c:pt idx="87">
                  <c:v>31.342999999999996</c:v>
                </c:pt>
                <c:pt idx="88">
                  <c:v>30.713999999999999</c:v>
                </c:pt>
                <c:pt idx="89">
                  <c:v>31.191499999999998</c:v>
                </c:pt>
                <c:pt idx="90">
                  <c:v>32.344000000000001</c:v>
                </c:pt>
                <c:pt idx="91">
                  <c:v>33.662499999999994</c:v>
                </c:pt>
                <c:pt idx="92">
                  <c:v>34.061999999999998</c:v>
                </c:pt>
                <c:pt idx="93">
                  <c:v>31.811999999999998</c:v>
                </c:pt>
                <c:pt idx="94">
                  <c:v>34.527000000000001</c:v>
                </c:pt>
                <c:pt idx="95">
                  <c:v>31.998000000000001</c:v>
                </c:pt>
                <c:pt idx="96">
                  <c:v>35.686999999999998</c:v>
                </c:pt>
                <c:pt idx="97">
                  <c:v>32.486999999999995</c:v>
                </c:pt>
                <c:pt idx="98">
                  <c:v>33.594000000000001</c:v>
                </c:pt>
                <c:pt idx="99">
                  <c:v>34.715500000000006</c:v>
                </c:pt>
                <c:pt idx="100">
                  <c:v>34.99</c:v>
                </c:pt>
                <c:pt idx="101">
                  <c:v>35.576000000000001</c:v>
                </c:pt>
                <c:pt idx="102">
                  <c:v>36.677499999999995</c:v>
                </c:pt>
                <c:pt idx="103">
                  <c:v>36.573999999999998</c:v>
                </c:pt>
                <c:pt idx="104">
                  <c:v>36.693000000000005</c:v>
                </c:pt>
                <c:pt idx="105">
                  <c:v>36.825499999999998</c:v>
                </c:pt>
                <c:pt idx="106">
                  <c:v>35.792499999999997</c:v>
                </c:pt>
                <c:pt idx="107">
                  <c:v>37.593499999999999</c:v>
                </c:pt>
                <c:pt idx="108">
                  <c:v>38.305499999999995</c:v>
                </c:pt>
                <c:pt idx="109">
                  <c:v>38.737999999999992</c:v>
                </c:pt>
                <c:pt idx="110">
                  <c:v>37.348500000000001</c:v>
                </c:pt>
                <c:pt idx="111">
                  <c:v>38.933499999999995</c:v>
                </c:pt>
                <c:pt idx="112">
                  <c:v>40.222000000000001</c:v>
                </c:pt>
                <c:pt idx="113">
                  <c:v>37.295000000000002</c:v>
                </c:pt>
                <c:pt idx="114">
                  <c:v>41.038999999999994</c:v>
                </c:pt>
                <c:pt idx="115">
                  <c:v>38.728000000000002</c:v>
                </c:pt>
                <c:pt idx="116">
                  <c:v>38.759499999999996</c:v>
                </c:pt>
                <c:pt idx="117">
                  <c:v>40.9955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'only normal'!$S$36</c15:f>
                <c15:dlblRangeCache>
                  <c:ptCount val="1"/>
                  <c:pt idx="0">
                    <c:v>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F1-7CDA-D542-850C-F0B8194CD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615231"/>
        <c:axId val="395616943"/>
      </c:scatterChart>
      <c:valAx>
        <c:axId val="395615231"/>
        <c:scaling>
          <c:orientation val="minMax"/>
          <c:max val="12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chemeClr val="tx1"/>
                    </a:solidFill>
                  </a:rPr>
                  <a:t>L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16943"/>
        <c:crosses val="autoZero"/>
        <c:crossBetween val="midCat"/>
      </c:valAx>
      <c:valAx>
        <c:axId val="395616943"/>
        <c:scaling>
          <c:orientation val="minMax"/>
          <c:max val="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</a:rPr>
                  <a:t>W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15231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5685209687170019"/>
          <c:y val="0.12268655054481824"/>
          <c:w val="0.23916991521442024"/>
          <c:h val="0.492414814861966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solidFill>
                  <a:schemeClr val="tx1"/>
                </a:solidFill>
              </a:rPr>
              <a:t>Simulation of</a:t>
            </a:r>
            <a:r>
              <a:rPr lang="en-US" sz="2400" b="1" baseline="0">
                <a:solidFill>
                  <a:schemeClr val="tx1"/>
                </a:solidFill>
              </a:rPr>
              <a:t> W function of L</a:t>
            </a:r>
            <a:endParaRPr lang="en-US" sz="24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78085422929409"/>
          <c:y val="9.7408590333567843E-2"/>
          <c:w val="0.64880919734675346"/>
          <c:h val="0.77682907818340885"/>
        </c:manualLayout>
      </c:layout>
      <c:scatterChart>
        <c:scatterStyle val="lineMarker"/>
        <c:varyColors val="0"/>
        <c:ser>
          <c:idx val="3"/>
          <c:order val="0"/>
          <c:tx>
            <c:strRef>
              <c:f>'rand not moving'!$G$2</c:f>
              <c:strCache>
                <c:ptCount val="1"/>
                <c:pt idx="0">
                  <c:v>Hypertrophia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numFmt formatCode="#,##0.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'rand not moving'!$G$4:$G$121</c:f>
              <c:numCache>
                <c:formatCode>0.00</c:formatCode>
                <c:ptCount val="1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</c:numCache>
            </c:numRef>
          </c:xVal>
          <c:yVal>
            <c:numRef>
              <c:f>'rand not moving'!$H$4:$H$121</c:f>
              <c:numCache>
                <c:formatCode>0.00</c:formatCode>
                <c:ptCount val="118"/>
                <c:pt idx="0">
                  <c:v>12.094500000000002</c:v>
                </c:pt>
                <c:pt idx="1">
                  <c:v>9.7809999999999988</c:v>
                </c:pt>
                <c:pt idx="2">
                  <c:v>8.2294999999999998</c:v>
                </c:pt>
                <c:pt idx="3">
                  <c:v>9.3640000000000008</c:v>
                </c:pt>
                <c:pt idx="4">
                  <c:v>12.062999999999999</c:v>
                </c:pt>
                <c:pt idx="5">
                  <c:v>13.039</c:v>
                </c:pt>
                <c:pt idx="6">
                  <c:v>12.754000000000001</c:v>
                </c:pt>
                <c:pt idx="7">
                  <c:v>12.2005</c:v>
                </c:pt>
                <c:pt idx="8">
                  <c:v>11.506000000000002</c:v>
                </c:pt>
                <c:pt idx="9">
                  <c:v>15.225499999999998</c:v>
                </c:pt>
                <c:pt idx="10">
                  <c:v>14.333500000000001</c:v>
                </c:pt>
                <c:pt idx="11">
                  <c:v>13.279500000000001</c:v>
                </c:pt>
                <c:pt idx="12">
                  <c:v>14.6465</c:v>
                </c:pt>
                <c:pt idx="13">
                  <c:v>12.612</c:v>
                </c:pt>
                <c:pt idx="14">
                  <c:v>14.3385</c:v>
                </c:pt>
                <c:pt idx="15">
                  <c:v>15.480499999999999</c:v>
                </c:pt>
                <c:pt idx="16">
                  <c:v>12.679</c:v>
                </c:pt>
                <c:pt idx="17">
                  <c:v>17.4665</c:v>
                </c:pt>
                <c:pt idx="18">
                  <c:v>17.140999999999998</c:v>
                </c:pt>
                <c:pt idx="19">
                  <c:v>17.967999999999996</c:v>
                </c:pt>
                <c:pt idx="20">
                  <c:v>13.482999999999999</c:v>
                </c:pt>
                <c:pt idx="21">
                  <c:v>16.267500000000002</c:v>
                </c:pt>
                <c:pt idx="22">
                  <c:v>19.0855</c:v>
                </c:pt>
                <c:pt idx="23">
                  <c:v>18.593999999999998</c:v>
                </c:pt>
                <c:pt idx="24">
                  <c:v>18.434000000000001</c:v>
                </c:pt>
                <c:pt idx="25">
                  <c:v>14.436</c:v>
                </c:pt>
                <c:pt idx="26">
                  <c:v>19.2075</c:v>
                </c:pt>
                <c:pt idx="27">
                  <c:v>18.806000000000001</c:v>
                </c:pt>
                <c:pt idx="28">
                  <c:v>17.1035</c:v>
                </c:pt>
                <c:pt idx="29">
                  <c:v>19.23</c:v>
                </c:pt>
                <c:pt idx="30">
                  <c:v>17.607000000000003</c:v>
                </c:pt>
                <c:pt idx="31">
                  <c:v>18.830499999999997</c:v>
                </c:pt>
                <c:pt idx="32">
                  <c:v>19.516500000000001</c:v>
                </c:pt>
                <c:pt idx="33">
                  <c:v>23.573</c:v>
                </c:pt>
                <c:pt idx="34">
                  <c:v>18.456999999999997</c:v>
                </c:pt>
                <c:pt idx="35">
                  <c:v>18.377500000000001</c:v>
                </c:pt>
                <c:pt idx="36">
                  <c:v>17.515000000000001</c:v>
                </c:pt>
                <c:pt idx="37">
                  <c:v>22.6525</c:v>
                </c:pt>
                <c:pt idx="38">
                  <c:v>21.169999999999998</c:v>
                </c:pt>
                <c:pt idx="39">
                  <c:v>19.600000000000001</c:v>
                </c:pt>
                <c:pt idx="40">
                  <c:v>21.368500000000001</c:v>
                </c:pt>
                <c:pt idx="41">
                  <c:v>25.035999999999994</c:v>
                </c:pt>
                <c:pt idx="42">
                  <c:v>22.4815</c:v>
                </c:pt>
                <c:pt idx="43">
                  <c:v>24.465499999999999</c:v>
                </c:pt>
                <c:pt idx="44">
                  <c:v>20.021499999999996</c:v>
                </c:pt>
                <c:pt idx="45">
                  <c:v>22.18</c:v>
                </c:pt>
                <c:pt idx="46">
                  <c:v>24.077999999999996</c:v>
                </c:pt>
                <c:pt idx="47">
                  <c:v>21.972999999999999</c:v>
                </c:pt>
                <c:pt idx="48">
                  <c:v>22.6205</c:v>
                </c:pt>
                <c:pt idx="49">
                  <c:v>27.263500000000001</c:v>
                </c:pt>
                <c:pt idx="50">
                  <c:v>22.683</c:v>
                </c:pt>
                <c:pt idx="51">
                  <c:v>26.077999999999996</c:v>
                </c:pt>
                <c:pt idx="52">
                  <c:v>24.193000000000001</c:v>
                </c:pt>
                <c:pt idx="53">
                  <c:v>27.056999999999999</c:v>
                </c:pt>
                <c:pt idx="54">
                  <c:v>26.826000000000001</c:v>
                </c:pt>
                <c:pt idx="55">
                  <c:v>27.641000000000002</c:v>
                </c:pt>
                <c:pt idx="56">
                  <c:v>30.242999999999999</c:v>
                </c:pt>
                <c:pt idx="57">
                  <c:v>28.311499999999999</c:v>
                </c:pt>
                <c:pt idx="58">
                  <c:v>28.385999999999999</c:v>
                </c:pt>
                <c:pt idx="59">
                  <c:v>27.238999999999997</c:v>
                </c:pt>
                <c:pt idx="60">
                  <c:v>26.471</c:v>
                </c:pt>
                <c:pt idx="61">
                  <c:v>30.899000000000001</c:v>
                </c:pt>
                <c:pt idx="62">
                  <c:v>26.720499999999998</c:v>
                </c:pt>
                <c:pt idx="63">
                  <c:v>28.071000000000002</c:v>
                </c:pt>
                <c:pt idx="64">
                  <c:v>29.692500000000003</c:v>
                </c:pt>
                <c:pt idx="65">
                  <c:v>29.9085</c:v>
                </c:pt>
                <c:pt idx="66">
                  <c:v>31.697500000000002</c:v>
                </c:pt>
                <c:pt idx="67">
                  <c:v>33.152000000000001</c:v>
                </c:pt>
                <c:pt idx="68">
                  <c:v>33.460499999999996</c:v>
                </c:pt>
                <c:pt idx="69">
                  <c:v>33.305999999999997</c:v>
                </c:pt>
                <c:pt idx="70">
                  <c:v>31.2515</c:v>
                </c:pt>
                <c:pt idx="71">
                  <c:v>31.888999999999999</c:v>
                </c:pt>
                <c:pt idx="72">
                  <c:v>29.467999999999996</c:v>
                </c:pt>
                <c:pt idx="73">
                  <c:v>31.763999999999999</c:v>
                </c:pt>
                <c:pt idx="74">
                  <c:v>34.566499999999998</c:v>
                </c:pt>
                <c:pt idx="75">
                  <c:v>31.104499999999998</c:v>
                </c:pt>
                <c:pt idx="76">
                  <c:v>32.6875</c:v>
                </c:pt>
                <c:pt idx="77">
                  <c:v>33.365499999999997</c:v>
                </c:pt>
                <c:pt idx="78">
                  <c:v>33.725500000000004</c:v>
                </c:pt>
                <c:pt idx="79">
                  <c:v>36.142499999999998</c:v>
                </c:pt>
                <c:pt idx="80">
                  <c:v>34.211999999999996</c:v>
                </c:pt>
                <c:pt idx="81">
                  <c:v>34.233499999999999</c:v>
                </c:pt>
                <c:pt idx="82">
                  <c:v>34.482999999999997</c:v>
                </c:pt>
                <c:pt idx="83">
                  <c:v>36.794999999999995</c:v>
                </c:pt>
                <c:pt idx="84">
                  <c:v>36.4405</c:v>
                </c:pt>
                <c:pt idx="85">
                  <c:v>38.752000000000002</c:v>
                </c:pt>
                <c:pt idx="86">
                  <c:v>36.349499999999999</c:v>
                </c:pt>
                <c:pt idx="87">
                  <c:v>34.415999999999997</c:v>
                </c:pt>
                <c:pt idx="88">
                  <c:v>35.552500000000002</c:v>
                </c:pt>
                <c:pt idx="89">
                  <c:v>34.659999999999997</c:v>
                </c:pt>
                <c:pt idx="90">
                  <c:v>37.35</c:v>
                </c:pt>
                <c:pt idx="91">
                  <c:v>39.190999999999995</c:v>
                </c:pt>
                <c:pt idx="92">
                  <c:v>37.067</c:v>
                </c:pt>
                <c:pt idx="93">
                  <c:v>36.8065</c:v>
                </c:pt>
                <c:pt idx="94">
                  <c:v>38.140999999999998</c:v>
                </c:pt>
                <c:pt idx="95">
                  <c:v>35.456500000000005</c:v>
                </c:pt>
                <c:pt idx="96">
                  <c:v>41.619499999999995</c:v>
                </c:pt>
                <c:pt idx="97">
                  <c:v>38.919499999999992</c:v>
                </c:pt>
                <c:pt idx="98">
                  <c:v>39.412500000000001</c:v>
                </c:pt>
                <c:pt idx="99">
                  <c:v>41.422000000000004</c:v>
                </c:pt>
                <c:pt idx="100">
                  <c:v>41.361499999999999</c:v>
                </c:pt>
                <c:pt idx="101">
                  <c:v>40.422499999999999</c:v>
                </c:pt>
                <c:pt idx="102">
                  <c:v>40.518999999999991</c:v>
                </c:pt>
                <c:pt idx="103">
                  <c:v>42.610499999999995</c:v>
                </c:pt>
                <c:pt idx="104">
                  <c:v>41.938500000000005</c:v>
                </c:pt>
                <c:pt idx="105">
                  <c:v>40.887999999999998</c:v>
                </c:pt>
                <c:pt idx="106">
                  <c:v>42.792499999999997</c:v>
                </c:pt>
                <c:pt idx="107">
                  <c:v>40.6995</c:v>
                </c:pt>
                <c:pt idx="108">
                  <c:v>42.034499999999994</c:v>
                </c:pt>
                <c:pt idx="109">
                  <c:v>41.92199999999999</c:v>
                </c:pt>
                <c:pt idx="110">
                  <c:v>44.344500000000004</c:v>
                </c:pt>
                <c:pt idx="111">
                  <c:v>43.290999999999997</c:v>
                </c:pt>
                <c:pt idx="112">
                  <c:v>45.543500000000002</c:v>
                </c:pt>
                <c:pt idx="113">
                  <c:v>43.78</c:v>
                </c:pt>
                <c:pt idx="114">
                  <c:v>44.769999999999996</c:v>
                </c:pt>
                <c:pt idx="115">
                  <c:v>42.782000000000004</c:v>
                </c:pt>
                <c:pt idx="116">
                  <c:v>44.280499999999996</c:v>
                </c:pt>
                <c:pt idx="117">
                  <c:v>45.473999999999997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624-9448-8561-E92E8AA19FCB}"/>
            </c:ext>
          </c:extLst>
        </c:ser>
        <c:ser>
          <c:idx val="4"/>
          <c:order val="1"/>
          <c:tx>
            <c:strRef>
              <c:f>'rand not moving'!$M$2</c:f>
              <c:strCache>
                <c:ptCount val="1"/>
                <c:pt idx="0">
                  <c:v>Vasospasm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0.77830198315034693"/>
                  <c:y val="-0.34545454545454551"/>
                </c:manualLayout>
              </c:layout>
              <c:tx>
                <c:rich>
                  <a:bodyPr/>
                  <a:lstStyle/>
                  <a:p>
                    <a:fld id="{6EB2B485-D839-BA4E-A18C-A080E06E32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7624-9448-8561-E92E8AA19FC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7624-9448-8561-E92E8AA19FC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7624-9448-8561-E92E8AA19FC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7624-9448-8561-E92E8AA19FC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7624-9448-8561-E92E8AA19FC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7624-9448-8561-E92E8AA19FC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7624-9448-8561-E92E8AA19FC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7624-9448-8561-E92E8AA19FC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7624-9448-8561-E92E8AA19FC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7624-9448-8561-E92E8AA19FC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7624-9448-8561-E92E8AA19FC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7624-9448-8561-E92E8AA19FC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7624-9448-8561-E92E8AA19FC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7624-9448-8561-E92E8AA19FC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7624-9448-8561-E92E8AA19FC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7624-9448-8561-E92E8AA19FCB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7624-9448-8561-E92E8AA19FCB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7624-9448-8561-E92E8AA19FCB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7624-9448-8561-E92E8AA19FC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7624-9448-8561-E92E8AA19FCB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7624-9448-8561-E92E8AA19FCB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7624-9448-8561-E92E8AA19FCB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7624-9448-8561-E92E8AA19FCB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7624-9448-8561-E92E8AA19FCB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7624-9448-8561-E92E8AA19FCB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7624-9448-8561-E92E8AA19FCB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7624-9448-8561-E92E8AA19FC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7624-9448-8561-E92E8AA19FC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7624-9448-8561-E92E8AA19FCB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7624-9448-8561-E92E8AA19FC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7624-9448-8561-E92E8AA19FC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7624-9448-8561-E92E8AA19FCB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7624-9448-8561-E92E8AA19FCB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7624-9448-8561-E92E8AA19FCB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7624-9448-8561-E92E8AA19FCB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7624-9448-8561-E92E8AA19FCB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7624-9448-8561-E92E8AA19FCB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7624-9448-8561-E92E8AA19FCB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7624-9448-8561-E92E8AA19FCB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7624-9448-8561-E92E8AA19FCB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7624-9448-8561-E92E8AA19FCB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7624-9448-8561-E92E8AA19FCB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7624-9448-8561-E92E8AA19FCB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7624-9448-8561-E92E8AA19FCB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7624-9448-8561-E92E8AA19FCB}"/>
                </c:ext>
              </c:extLst>
            </c:dLbl>
            <c:dLbl>
              <c:idx val="4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C-7624-9448-8561-E92E8AA19FCB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7624-9448-8561-E92E8AA19FCB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7624-9448-8561-E92E8AA19FCB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7624-9448-8561-E92E8AA19FCB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7624-9448-8561-E92E8AA19FCB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7624-9448-8561-E92E8AA19FCB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7624-9448-8561-E92E8AA19FCB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7624-9448-8561-E92E8AA19FCB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7624-9448-8561-E92E8AA19FCB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7624-9448-8561-E92E8AA19FCB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7624-9448-8561-E92E8AA19FCB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7624-9448-8561-E92E8AA19FCB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7624-9448-8561-E92E8AA19FCB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7624-9448-8561-E92E8AA19FCB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7624-9448-8561-E92E8AA19FCB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7624-9448-8561-E92E8AA19FCB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7624-9448-8561-E92E8AA19FCB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7624-9448-8561-E92E8AA19FCB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7624-9448-8561-E92E8AA19FCB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7624-9448-8561-E92E8AA19FCB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7624-9448-8561-E92E8AA19FCB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7624-9448-8561-E92E8AA19FCB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7624-9448-8561-E92E8AA19FCB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7624-9448-8561-E92E8AA19FCB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7624-9448-8561-E92E8AA19FCB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7624-9448-8561-E92E8AA19FCB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7624-9448-8561-E92E8AA19FCB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7624-9448-8561-E92E8AA19FCB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7624-9448-8561-E92E8AA19FCB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7624-9448-8561-E92E8AA19FCB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7624-9448-8561-E92E8AA19FCB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7624-9448-8561-E92E8AA19FCB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7624-9448-8561-E92E8AA19FCB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7624-9448-8561-E92E8AA19FCB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7624-9448-8561-E92E8AA19FCB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7624-9448-8561-E92E8AA19FCB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7624-9448-8561-E92E8AA19FCB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7624-9448-8561-E92E8AA19FCB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7624-9448-8561-E92E8AA19FCB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7624-9448-8561-E92E8AA19FCB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7624-9448-8561-E92E8AA19FCB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7624-9448-8561-E92E8AA19FCB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7624-9448-8561-E92E8AA19FCB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7624-9448-8561-E92E8AA19FCB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7624-9448-8561-E92E8AA19FCB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7624-9448-8561-E92E8AA19FCB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7624-9448-8561-E92E8AA19FCB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7624-9448-8561-E92E8AA19FCB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7624-9448-8561-E92E8AA19FCB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7624-9448-8561-E92E8AA19FCB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7624-9448-8561-E92E8AA19FCB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7624-9448-8561-E92E8AA19FCB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7624-9448-8561-E92E8AA19FCB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7624-9448-8561-E92E8AA19FCB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7624-9448-8561-E92E8AA19FCB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7624-9448-8561-E92E8AA19FCB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7624-9448-8561-E92E8AA19FCB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7624-9448-8561-E92E8AA19FCB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7624-9448-8561-E92E8AA19FCB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7624-9448-8561-E92E8AA19FCB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7624-9448-8561-E92E8AA19FCB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7624-9448-8561-E92E8AA19FCB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7624-9448-8561-E92E8AA19FCB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7624-9448-8561-E92E8AA19FCB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7624-9448-8561-E92E8AA19FCB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7624-9448-8561-E92E8AA19FCB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7624-9448-8561-E92E8AA19FCB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7624-9448-8561-E92E8AA19FCB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7624-9448-8561-E92E8AA19FCB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7624-9448-8561-E92E8AA19FCB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7624-9448-8561-E92E8AA19FCB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7624-9448-8561-E92E8AA19FCB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7624-9448-8561-E92E8AA19F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8919748245081627E-2"/>
                  <c:y val="-2.4207665230205158E-3"/>
                </c:manualLayout>
              </c:layout>
              <c:numFmt formatCode="#,##0.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'rand not moving'!$M$4:$M$121</c:f>
              <c:numCache>
                <c:formatCode>0.00</c:formatCode>
                <c:ptCount val="118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1.7999999999999998</c:v>
                </c:pt>
                <c:pt idx="4">
                  <c:v>2.4</c:v>
                </c:pt>
                <c:pt idx="5">
                  <c:v>3</c:v>
                </c:pt>
                <c:pt idx="6">
                  <c:v>3.5999999999999996</c:v>
                </c:pt>
                <c:pt idx="7">
                  <c:v>4.2</c:v>
                </c:pt>
                <c:pt idx="8">
                  <c:v>4.8</c:v>
                </c:pt>
                <c:pt idx="9">
                  <c:v>5.3999999999999995</c:v>
                </c:pt>
                <c:pt idx="10">
                  <c:v>6</c:v>
                </c:pt>
                <c:pt idx="11">
                  <c:v>6.6</c:v>
                </c:pt>
                <c:pt idx="12">
                  <c:v>7.1999999999999993</c:v>
                </c:pt>
                <c:pt idx="13">
                  <c:v>7.8</c:v>
                </c:pt>
                <c:pt idx="14">
                  <c:v>8.4</c:v>
                </c:pt>
                <c:pt idx="15">
                  <c:v>9</c:v>
                </c:pt>
                <c:pt idx="16">
                  <c:v>9.6</c:v>
                </c:pt>
                <c:pt idx="17">
                  <c:v>10.199999999999999</c:v>
                </c:pt>
                <c:pt idx="18">
                  <c:v>10.799999999999999</c:v>
                </c:pt>
                <c:pt idx="19">
                  <c:v>11.4</c:v>
                </c:pt>
                <c:pt idx="20">
                  <c:v>12</c:v>
                </c:pt>
                <c:pt idx="21">
                  <c:v>12.6</c:v>
                </c:pt>
                <c:pt idx="22">
                  <c:v>13.2</c:v>
                </c:pt>
                <c:pt idx="23">
                  <c:v>13.799999999999999</c:v>
                </c:pt>
                <c:pt idx="24">
                  <c:v>14.399999999999999</c:v>
                </c:pt>
                <c:pt idx="25">
                  <c:v>15</c:v>
                </c:pt>
                <c:pt idx="26">
                  <c:v>15.6</c:v>
                </c:pt>
                <c:pt idx="27">
                  <c:v>16.2</c:v>
                </c:pt>
                <c:pt idx="28">
                  <c:v>16.8</c:v>
                </c:pt>
                <c:pt idx="29">
                  <c:v>17.399999999999999</c:v>
                </c:pt>
                <c:pt idx="30">
                  <c:v>18</c:v>
                </c:pt>
                <c:pt idx="31">
                  <c:v>18.599999999999998</c:v>
                </c:pt>
                <c:pt idx="32">
                  <c:v>19.2</c:v>
                </c:pt>
                <c:pt idx="33">
                  <c:v>19.8</c:v>
                </c:pt>
                <c:pt idx="34">
                  <c:v>20.399999999999999</c:v>
                </c:pt>
                <c:pt idx="35">
                  <c:v>21</c:v>
                </c:pt>
                <c:pt idx="36">
                  <c:v>21.599999999999998</c:v>
                </c:pt>
                <c:pt idx="37">
                  <c:v>22.2</c:v>
                </c:pt>
                <c:pt idx="38">
                  <c:v>22.8</c:v>
                </c:pt>
                <c:pt idx="39">
                  <c:v>23.4</c:v>
                </c:pt>
                <c:pt idx="40">
                  <c:v>24</c:v>
                </c:pt>
                <c:pt idx="41">
                  <c:v>24.599999999999998</c:v>
                </c:pt>
                <c:pt idx="42">
                  <c:v>25.2</c:v>
                </c:pt>
                <c:pt idx="43">
                  <c:v>25.8</c:v>
                </c:pt>
                <c:pt idx="44">
                  <c:v>26.4</c:v>
                </c:pt>
                <c:pt idx="45">
                  <c:v>27</c:v>
                </c:pt>
                <c:pt idx="46">
                  <c:v>27.599999999999998</c:v>
                </c:pt>
                <c:pt idx="47">
                  <c:v>28.2</c:v>
                </c:pt>
                <c:pt idx="48">
                  <c:v>28.799999999999997</c:v>
                </c:pt>
                <c:pt idx="49">
                  <c:v>29.4</c:v>
                </c:pt>
                <c:pt idx="50">
                  <c:v>30</c:v>
                </c:pt>
                <c:pt idx="51">
                  <c:v>30.599999999999998</c:v>
                </c:pt>
                <c:pt idx="52">
                  <c:v>31.2</c:v>
                </c:pt>
                <c:pt idx="53">
                  <c:v>31.799999999999997</c:v>
                </c:pt>
                <c:pt idx="54">
                  <c:v>32.4</c:v>
                </c:pt>
                <c:pt idx="55">
                  <c:v>33</c:v>
                </c:pt>
                <c:pt idx="56">
                  <c:v>33.6</c:v>
                </c:pt>
                <c:pt idx="57">
                  <c:v>34.199999999999996</c:v>
                </c:pt>
                <c:pt idx="58">
                  <c:v>34.799999999999997</c:v>
                </c:pt>
                <c:pt idx="59">
                  <c:v>35.4</c:v>
                </c:pt>
                <c:pt idx="60">
                  <c:v>36</c:v>
                </c:pt>
                <c:pt idx="61">
                  <c:v>36.6</c:v>
                </c:pt>
                <c:pt idx="62">
                  <c:v>37.199999999999996</c:v>
                </c:pt>
                <c:pt idx="63">
                  <c:v>37.799999999999997</c:v>
                </c:pt>
                <c:pt idx="64">
                  <c:v>38.4</c:v>
                </c:pt>
                <c:pt idx="65">
                  <c:v>39</c:v>
                </c:pt>
                <c:pt idx="66">
                  <c:v>39.6</c:v>
                </c:pt>
                <c:pt idx="67">
                  <c:v>40.199999999999996</c:v>
                </c:pt>
                <c:pt idx="68">
                  <c:v>40.799999999999997</c:v>
                </c:pt>
                <c:pt idx="69">
                  <c:v>41.4</c:v>
                </c:pt>
                <c:pt idx="70">
                  <c:v>42</c:v>
                </c:pt>
                <c:pt idx="71">
                  <c:v>42.6</c:v>
                </c:pt>
                <c:pt idx="72">
                  <c:v>43.199999999999996</c:v>
                </c:pt>
                <c:pt idx="73">
                  <c:v>43.8</c:v>
                </c:pt>
                <c:pt idx="74">
                  <c:v>44.4</c:v>
                </c:pt>
                <c:pt idx="75">
                  <c:v>45</c:v>
                </c:pt>
                <c:pt idx="76">
                  <c:v>45.6</c:v>
                </c:pt>
                <c:pt idx="77">
                  <c:v>46.199999999999996</c:v>
                </c:pt>
                <c:pt idx="78">
                  <c:v>46.8</c:v>
                </c:pt>
                <c:pt idx="79">
                  <c:v>47.4</c:v>
                </c:pt>
                <c:pt idx="80">
                  <c:v>48</c:v>
                </c:pt>
                <c:pt idx="81">
                  <c:v>48.6</c:v>
                </c:pt>
                <c:pt idx="82">
                  <c:v>49.199999999999996</c:v>
                </c:pt>
                <c:pt idx="83">
                  <c:v>49.8</c:v>
                </c:pt>
                <c:pt idx="84">
                  <c:v>50.4</c:v>
                </c:pt>
                <c:pt idx="85">
                  <c:v>51</c:v>
                </c:pt>
                <c:pt idx="86">
                  <c:v>51.6</c:v>
                </c:pt>
                <c:pt idx="87">
                  <c:v>52.199999999999996</c:v>
                </c:pt>
                <c:pt idx="88">
                  <c:v>52.8</c:v>
                </c:pt>
                <c:pt idx="89">
                  <c:v>53.4</c:v>
                </c:pt>
                <c:pt idx="90">
                  <c:v>54</c:v>
                </c:pt>
                <c:pt idx="91">
                  <c:v>54.6</c:v>
                </c:pt>
                <c:pt idx="92">
                  <c:v>55.199999999999996</c:v>
                </c:pt>
                <c:pt idx="93">
                  <c:v>55.8</c:v>
                </c:pt>
                <c:pt idx="94">
                  <c:v>56.4</c:v>
                </c:pt>
                <c:pt idx="95">
                  <c:v>57</c:v>
                </c:pt>
                <c:pt idx="96">
                  <c:v>57.599999999999994</c:v>
                </c:pt>
                <c:pt idx="97">
                  <c:v>58.199999999999996</c:v>
                </c:pt>
                <c:pt idx="98">
                  <c:v>58.8</c:v>
                </c:pt>
                <c:pt idx="99">
                  <c:v>59.4</c:v>
                </c:pt>
                <c:pt idx="100">
                  <c:v>60</c:v>
                </c:pt>
                <c:pt idx="101">
                  <c:v>60.599999999999994</c:v>
                </c:pt>
                <c:pt idx="102">
                  <c:v>61.199999999999996</c:v>
                </c:pt>
                <c:pt idx="103">
                  <c:v>61.8</c:v>
                </c:pt>
                <c:pt idx="104">
                  <c:v>62.4</c:v>
                </c:pt>
                <c:pt idx="105">
                  <c:v>63</c:v>
                </c:pt>
                <c:pt idx="106">
                  <c:v>63.599999999999994</c:v>
                </c:pt>
                <c:pt idx="107">
                  <c:v>64.2</c:v>
                </c:pt>
                <c:pt idx="108">
                  <c:v>64.8</c:v>
                </c:pt>
                <c:pt idx="109">
                  <c:v>65.399999999999991</c:v>
                </c:pt>
                <c:pt idx="110">
                  <c:v>66</c:v>
                </c:pt>
                <c:pt idx="111">
                  <c:v>66.599999999999994</c:v>
                </c:pt>
                <c:pt idx="112">
                  <c:v>67.2</c:v>
                </c:pt>
                <c:pt idx="113">
                  <c:v>67.8</c:v>
                </c:pt>
                <c:pt idx="114">
                  <c:v>68.399999999999991</c:v>
                </c:pt>
                <c:pt idx="115">
                  <c:v>69</c:v>
                </c:pt>
                <c:pt idx="116">
                  <c:v>69.599999999999994</c:v>
                </c:pt>
                <c:pt idx="117">
                  <c:v>70.2</c:v>
                </c:pt>
              </c:numCache>
            </c:numRef>
          </c:xVal>
          <c:yVal>
            <c:numRef>
              <c:f>'rand not moving'!$N$4:$N$121</c:f>
              <c:numCache>
                <c:formatCode>0.00</c:formatCode>
                <c:ptCount val="118"/>
                <c:pt idx="0">
                  <c:v>4.9990000000000006</c:v>
                </c:pt>
                <c:pt idx="1">
                  <c:v>3.6875678348719716</c:v>
                </c:pt>
                <c:pt idx="2">
                  <c:v>4.2757182499866548</c:v>
                </c:pt>
                <c:pt idx="3">
                  <c:v>5.9917470384779383</c:v>
                </c:pt>
                <c:pt idx="4">
                  <c:v>7.1532064861372406</c:v>
                </c:pt>
                <c:pt idx="5">
                  <c:v>9.2238615844568876</c:v>
                </c:pt>
                <c:pt idx="6">
                  <c:v>6.4444678218652074</c:v>
                </c:pt>
                <c:pt idx="7">
                  <c:v>8.8175904664938045</c:v>
                </c:pt>
                <c:pt idx="8">
                  <c:v>7.6148410092786047</c:v>
                </c:pt>
                <c:pt idx="9">
                  <c:v>10.28254225231535</c:v>
                </c:pt>
                <c:pt idx="10">
                  <c:v>9.2377789332265152</c:v>
                </c:pt>
                <c:pt idx="11">
                  <c:v>10.970922323848106</c:v>
                </c:pt>
                <c:pt idx="12">
                  <c:v>10.955245118342424</c:v>
                </c:pt>
                <c:pt idx="13">
                  <c:v>9.8615878912684387</c:v>
                </c:pt>
                <c:pt idx="14">
                  <c:v>10.94980381150511</c:v>
                </c:pt>
                <c:pt idx="15">
                  <c:v>10.624107451866411</c:v>
                </c:pt>
                <c:pt idx="16">
                  <c:v>11.581331011304439</c:v>
                </c:pt>
                <c:pt idx="17">
                  <c:v>13.502895335321945</c:v>
                </c:pt>
                <c:pt idx="18">
                  <c:v>13.674082878998563</c:v>
                </c:pt>
                <c:pt idx="19">
                  <c:v>13.535087721321256</c:v>
                </c:pt>
                <c:pt idx="20">
                  <c:v>10.689453908483834</c:v>
                </c:pt>
                <c:pt idx="21">
                  <c:v>14.761907217545552</c:v>
                </c:pt>
                <c:pt idx="22">
                  <c:v>14.680732607903179</c:v>
                </c:pt>
                <c:pt idx="23">
                  <c:v>15.955331265157744</c:v>
                </c:pt>
                <c:pt idx="24">
                  <c:v>14.862329549350557</c:v>
                </c:pt>
                <c:pt idx="25">
                  <c:v>13.82441620987103</c:v>
                </c:pt>
                <c:pt idx="26">
                  <c:v>17.201697486162782</c:v>
                </c:pt>
                <c:pt idx="27">
                  <c:v>15.263870096182266</c:v>
                </c:pt>
                <c:pt idx="28">
                  <c:v>13.966957668951967</c:v>
                </c:pt>
                <c:pt idx="29">
                  <c:v>15.940461504264499</c:v>
                </c:pt>
                <c:pt idx="30">
                  <c:v>15.109281090585082</c:v>
                </c:pt>
                <c:pt idx="31">
                  <c:v>17.269957686805949</c:v>
                </c:pt>
                <c:pt idx="32">
                  <c:v>17.501216827101615</c:v>
                </c:pt>
                <c:pt idx="33">
                  <c:v>21.028608607239271</c:v>
                </c:pt>
                <c:pt idx="34">
                  <c:v>18.238394910800821</c:v>
                </c:pt>
                <c:pt idx="35">
                  <c:v>18.318404047215846</c:v>
                </c:pt>
                <c:pt idx="36">
                  <c:v>17.852041061632921</c:v>
                </c:pt>
                <c:pt idx="37">
                  <c:v>20.410450879245726</c:v>
                </c:pt>
                <c:pt idx="38">
                  <c:v>22.305182514716542</c:v>
                </c:pt>
                <c:pt idx="39">
                  <c:v>18.157882124258222</c:v>
                </c:pt>
                <c:pt idx="40">
                  <c:v>21.674483766580945</c:v>
                </c:pt>
                <c:pt idx="41">
                  <c:v>23.533385615376922</c:v>
                </c:pt>
                <c:pt idx="42">
                  <c:v>22.587266980341539</c:v>
                </c:pt>
                <c:pt idx="43">
                  <c:v>22.803634090558557</c:v>
                </c:pt>
                <c:pt idx="44">
                  <c:v>21.812917261878599</c:v>
                </c:pt>
                <c:pt idx="45">
                  <c:v>21.720871138633751</c:v>
                </c:pt>
                <c:pt idx="46">
                  <c:v>24.344266974446807</c:v>
                </c:pt>
                <c:pt idx="47">
                  <c:v>23.042766174618613</c:v>
                </c:pt>
                <c:pt idx="48">
                  <c:v>23.04678417549593</c:v>
                </c:pt>
                <c:pt idx="49">
                  <c:v>27.134754714995104</c:v>
                </c:pt>
                <c:pt idx="50">
                  <c:v>24.719240254998738</c:v>
                </c:pt>
                <c:pt idx="51">
                  <c:v>25.200818800769319</c:v>
                </c:pt>
                <c:pt idx="52">
                  <c:v>24.993952207888803</c:v>
                </c:pt>
                <c:pt idx="53">
                  <c:v>27.307471482341224</c:v>
                </c:pt>
                <c:pt idx="54">
                  <c:v>28.887725196856707</c:v>
                </c:pt>
                <c:pt idx="55">
                  <c:v>28.687553714257039</c:v>
                </c:pt>
                <c:pt idx="56">
                  <c:v>29.833266366622393</c:v>
                </c:pt>
                <c:pt idx="57">
                  <c:v>28.262361793403215</c:v>
                </c:pt>
                <c:pt idx="58">
                  <c:v>30.334226843401716</c:v>
                </c:pt>
                <c:pt idx="59">
                  <c:v>27.684318521831653</c:v>
                </c:pt>
                <c:pt idx="60">
                  <c:v>28.364934057971009</c:v>
                </c:pt>
                <c:pt idx="61">
                  <c:v>31.29506981465865</c:v>
                </c:pt>
                <c:pt idx="62">
                  <c:v>29.849072370981876</c:v>
                </c:pt>
                <c:pt idx="63">
                  <c:v>28.82508038341955</c:v>
                </c:pt>
                <c:pt idx="64">
                  <c:v>32.695744567579823</c:v>
                </c:pt>
                <c:pt idx="65">
                  <c:v>32.067450523686063</c:v>
                </c:pt>
                <c:pt idx="66">
                  <c:v>32.627080524381341</c:v>
                </c:pt>
                <c:pt idx="67">
                  <c:v>33.502712575338613</c:v>
                </c:pt>
                <c:pt idx="68">
                  <c:v>34.188000737721538</c:v>
                </c:pt>
                <c:pt idx="69">
                  <c:v>34.18850314927856</c:v>
                </c:pt>
                <c:pt idx="70">
                  <c:v>33.983307236737197</c:v>
                </c:pt>
                <c:pt idx="71">
                  <c:v>32.395875793578419</c:v>
                </c:pt>
                <c:pt idx="72">
                  <c:v>32.465022712003389</c:v>
                </c:pt>
                <c:pt idx="73">
                  <c:v>34.390844397178718</c:v>
                </c:pt>
                <c:pt idx="74">
                  <c:v>35.399476845551554</c:v>
                </c:pt>
                <c:pt idx="75">
                  <c:v>33.705533010675445</c:v>
                </c:pt>
                <c:pt idx="76">
                  <c:v>35.976912106493707</c:v>
                </c:pt>
                <c:pt idx="77">
                  <c:v>35.320388944642175</c:v>
                </c:pt>
                <c:pt idx="78">
                  <c:v>39.063875541243711</c:v>
                </c:pt>
                <c:pt idx="79">
                  <c:v>37.5057664123579</c:v>
                </c:pt>
                <c:pt idx="80">
                  <c:v>36.376947310169101</c:v>
                </c:pt>
                <c:pt idx="81">
                  <c:v>36.512683316193893</c:v>
                </c:pt>
                <c:pt idx="82">
                  <c:v>36.42405812199484</c:v>
                </c:pt>
                <c:pt idx="83">
                  <c:v>39.512110730656559</c:v>
                </c:pt>
                <c:pt idx="84">
                  <c:v>40.631929962266071</c:v>
                </c:pt>
                <c:pt idx="85">
                  <c:v>41.713037355400651</c:v>
                </c:pt>
                <c:pt idx="86">
                  <c:v>39.625620712942215</c:v>
                </c:pt>
                <c:pt idx="87">
                  <c:v>39.853355032251372</c:v>
                </c:pt>
                <c:pt idx="88">
                  <c:v>39.926017372252176</c:v>
                </c:pt>
                <c:pt idx="89">
                  <c:v>40.602529666370643</c:v>
                </c:pt>
                <c:pt idx="90">
                  <c:v>42.175053400022989</c:v>
                </c:pt>
                <c:pt idx="91">
                  <c:v>42.309020626619535</c:v>
                </c:pt>
                <c:pt idx="92">
                  <c:v>43.751332158204796</c:v>
                </c:pt>
                <c:pt idx="93">
                  <c:v>40.91722596770849</c:v>
                </c:pt>
                <c:pt idx="94">
                  <c:v>43.712979108272286</c:v>
                </c:pt>
                <c:pt idx="95">
                  <c:v>41.543374119151018</c:v>
                </c:pt>
                <c:pt idx="96">
                  <c:v>45.739936253452505</c:v>
                </c:pt>
                <c:pt idx="97">
                  <c:v>42.334901311602636</c:v>
                </c:pt>
                <c:pt idx="98">
                  <c:v>43.153141573393327</c:v>
                </c:pt>
                <c:pt idx="99">
                  <c:v>44.62997512377779</c:v>
                </c:pt>
                <c:pt idx="100">
                  <c:v>45.22541647700838</c:v>
                </c:pt>
                <c:pt idx="101">
                  <c:v>46.474037760167448</c:v>
                </c:pt>
                <c:pt idx="102">
                  <c:v>47.007082276133495</c:v>
                </c:pt>
                <c:pt idx="103">
                  <c:v>46.159365009485569</c:v>
                </c:pt>
                <c:pt idx="104">
                  <c:v>46.609660796303189</c:v>
                </c:pt>
                <c:pt idx="105">
                  <c:v>46.436056383208197</c:v>
                </c:pt>
                <c:pt idx="106">
                  <c:v>45.80805019065231</c:v>
                </c:pt>
                <c:pt idx="107">
                  <c:v>47.989846912735011</c:v>
                </c:pt>
                <c:pt idx="108">
                  <c:v>48.776454482196378</c:v>
                </c:pt>
                <c:pt idx="109">
                  <c:v>49.039303363190001</c:v>
                </c:pt>
                <c:pt idx="110">
                  <c:v>48.969394077219214</c:v>
                </c:pt>
                <c:pt idx="111">
                  <c:v>49.069121435639147</c:v>
                </c:pt>
                <c:pt idx="112">
                  <c:v>52.39477226341797</c:v>
                </c:pt>
                <c:pt idx="113">
                  <c:v>47.705034158999062</c:v>
                </c:pt>
                <c:pt idx="114">
                  <c:v>52.523490750168733</c:v>
                </c:pt>
                <c:pt idx="115">
                  <c:v>50.06066885135936</c:v>
                </c:pt>
                <c:pt idx="116">
                  <c:v>49.68867620288048</c:v>
                </c:pt>
                <c:pt idx="117">
                  <c:v>52.315313313246307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'rand not moving'!$S$37</c15:f>
                <c15:dlblRangeCache>
                  <c:ptCount val="1"/>
                  <c:pt idx="0">
                    <c:v>40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0-7624-9448-8561-E92E8AA19FCB}"/>
            </c:ext>
          </c:extLst>
        </c:ser>
        <c:ser>
          <c:idx val="5"/>
          <c:order val="2"/>
          <c:tx>
            <c:v>Normal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0.77752324784866633"/>
                  <c:y val="-0.5032401177125586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4B65BCB-1B01-4B49-9DF6-A83517238FFB}" type="CELLRANGE">
                      <a:rPr lang="en-US"/>
                      <a:pPr>
                        <a:defRPr sz="1400" b="1">
                          <a:solidFill>
                            <a:sysClr val="windowText" lastClr="000000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7624-9448-8561-E92E8AA19FC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7624-9448-8561-E92E8AA19FC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7624-9448-8561-E92E8AA19FC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7624-9448-8561-E92E8AA19FC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7624-9448-8561-E92E8AA19FC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7624-9448-8561-E92E8AA19FC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7624-9448-8561-E92E8AA19FC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7624-9448-8561-E92E8AA19FC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7624-9448-8561-E92E8AA19FC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7624-9448-8561-E92E8AA19FC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7624-9448-8561-E92E8AA19FC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7624-9448-8561-E92E8AA19FC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7624-9448-8561-E92E8AA19FC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7624-9448-8561-E92E8AA19FC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7624-9448-8561-E92E8AA19FC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7624-9448-8561-E92E8AA19FCB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7624-9448-8561-E92E8AA19FCB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7624-9448-8561-E92E8AA19FCB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7624-9448-8561-E92E8AA19FC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7624-9448-8561-E92E8AA19FCB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7624-9448-8561-E92E8AA19FCB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7624-9448-8561-E92E8AA19FCB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7624-9448-8561-E92E8AA19FCB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7624-9448-8561-E92E8AA19FCB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7624-9448-8561-E92E8AA19FCB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7624-9448-8561-E92E8AA19FCB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7624-9448-8561-E92E8AA19FC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7624-9448-8561-E92E8AA19FC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7624-9448-8561-E92E8AA19FCB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7624-9448-8561-E92E8AA19FC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7624-9448-8561-E92E8AA19FC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7624-9448-8561-E92E8AA19FCB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7624-9448-8561-E92E8AA19FCB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7624-9448-8561-E92E8AA19FCB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7624-9448-8561-E92E8AA19FCB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7624-9448-8561-E92E8AA19FCB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7624-9448-8561-E92E8AA19FCB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7624-9448-8561-E92E8AA19FCB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7624-9448-8561-E92E8AA19FCB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7624-9448-8561-E92E8AA19FCB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7624-9448-8561-E92E8AA19FCB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7624-9448-8561-E92E8AA19FCB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7624-9448-8561-E92E8AA19FCB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7624-9448-8561-E92E8AA19FCB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7624-9448-8561-E92E8AA19FCB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7624-9448-8561-E92E8AA19FCB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7624-9448-8561-E92E8AA19FCB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7624-9448-8561-E92E8AA19FCB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7624-9448-8561-E92E8AA19FCB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7624-9448-8561-E92E8AA19FCB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7624-9448-8561-E92E8AA19FCB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7624-9448-8561-E92E8AA19FCB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7624-9448-8561-E92E8AA19FCB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7624-9448-8561-E92E8AA19FCB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7624-9448-8561-E92E8AA19FCB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7624-9448-8561-E92E8AA19FCB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7624-9448-8561-E92E8AA19FCB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7624-9448-8561-E92E8AA19FCB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7624-9448-8561-E92E8AA19FCB}"/>
                </c:ext>
              </c:extLst>
            </c:dLbl>
            <c:dLbl>
              <c:idx val="59"/>
              <c:layout>
                <c:manualLayout>
                  <c:x val="-4.7318617864157394E-3"/>
                  <c:y val="3.031527890056581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16-7624-9448-8561-E92E8AA19FCB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7624-9448-8561-E92E8AA19FCB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7624-9448-8561-E92E8AA19FCB}"/>
                </c:ext>
              </c:extLst>
            </c:dLbl>
            <c:dLbl>
              <c:idx val="6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624-9448-8561-E92E8AA19FCB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7624-9448-8561-E92E8AA19FCB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7624-9448-8561-E92E8AA19FCB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7624-9448-8561-E92E8AA19FCB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7624-9448-8561-E92E8AA19FCB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7624-9448-8561-E92E8AA19FCB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7624-9448-8561-E92E8AA19FCB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7624-9448-8561-E92E8AA19FCB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7624-9448-8561-E92E8AA19FCB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7624-9448-8561-E92E8AA19FCB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7624-9448-8561-E92E8AA19FCB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7624-9448-8561-E92E8AA19FCB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7624-9448-8561-E92E8AA19FCB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7624-9448-8561-E92E8AA19FCB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7624-9448-8561-E92E8AA19FCB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7624-9448-8561-E92E8AA19FCB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7624-9448-8561-E92E8AA19FCB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7624-9448-8561-E92E8AA19FCB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7624-9448-8561-E92E8AA19FCB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7624-9448-8561-E92E8AA19FCB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7624-9448-8561-E92E8AA19FCB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7624-9448-8561-E92E8AA19FCB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7624-9448-8561-E92E8AA19FCB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7624-9448-8561-E92E8AA19FCB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7624-9448-8561-E92E8AA19FCB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7624-9448-8561-E92E8AA19FCB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7624-9448-8561-E92E8AA19FCB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7624-9448-8561-E92E8AA19FCB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7624-9448-8561-E92E8AA19FCB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7624-9448-8561-E92E8AA19FCB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7624-9448-8561-E92E8AA19FCB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7624-9448-8561-E92E8AA19FCB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7624-9448-8561-E92E8AA19FCB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7624-9448-8561-E92E8AA19FCB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7624-9448-8561-E92E8AA19FCB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7624-9448-8561-E92E8AA19FCB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7624-9448-8561-E92E8AA19FCB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7624-9448-8561-E92E8AA19FCB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7624-9448-8561-E92E8AA19FCB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7624-9448-8561-E92E8AA19FCB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7624-9448-8561-E92E8AA19FCB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7624-9448-8561-E92E8AA19FCB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7624-9448-8561-E92E8AA19FCB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7624-9448-8561-E92E8AA19FCB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7624-9448-8561-E92E8AA19FCB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7624-9448-8561-E92E8AA19FCB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7624-9448-8561-E92E8AA19FCB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7624-9448-8561-E92E8AA19FCB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7624-9448-8561-E92E8AA19FCB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7624-9448-8561-E92E8AA19FCB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7624-9448-8561-E92E8AA19FCB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7624-9448-8561-E92E8AA19FCB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7624-9448-8561-E92E8AA19FCB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7624-9448-8561-E92E8AA19FCB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7624-9448-8561-E92E8AA19FCB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7624-9448-8561-E92E8AA19F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0719840373561237E-2"/>
                  <c:y val="8.2398041998994268E-2"/>
                </c:manualLayout>
              </c:layout>
              <c:numFmt formatCode="#,##0.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'rand not moving'!$B$4:$B$121</c:f>
              <c:numCache>
                <c:formatCode>General</c:formatCode>
                <c:ptCount val="1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</c:numCache>
            </c:numRef>
          </c:xVal>
          <c:yVal>
            <c:numRef>
              <c:f>'rand not moving'!$C$4:$C$121</c:f>
              <c:numCache>
                <c:formatCode>0.00</c:formatCode>
                <c:ptCount val="118"/>
                <c:pt idx="0">
                  <c:v>5.5330000000000004</c:v>
                </c:pt>
                <c:pt idx="1">
                  <c:v>3.7915000000000001</c:v>
                </c:pt>
                <c:pt idx="2">
                  <c:v>4.0489999999999995</c:v>
                </c:pt>
                <c:pt idx="3">
                  <c:v>5.952</c:v>
                </c:pt>
                <c:pt idx="4">
                  <c:v>5.5259999999999998</c:v>
                </c:pt>
                <c:pt idx="5">
                  <c:v>7.5685000000000002</c:v>
                </c:pt>
                <c:pt idx="6">
                  <c:v>5.9965000000000002</c:v>
                </c:pt>
                <c:pt idx="7">
                  <c:v>8.5470000000000006</c:v>
                </c:pt>
                <c:pt idx="8">
                  <c:v>7.2280000000000006</c:v>
                </c:pt>
                <c:pt idx="9">
                  <c:v>9.4874999999999989</c:v>
                </c:pt>
                <c:pt idx="10">
                  <c:v>7.6795</c:v>
                </c:pt>
                <c:pt idx="11">
                  <c:v>9.0635000000000012</c:v>
                </c:pt>
                <c:pt idx="12">
                  <c:v>10.151</c:v>
                </c:pt>
                <c:pt idx="13">
                  <c:v>7.4725000000000001</c:v>
                </c:pt>
                <c:pt idx="14">
                  <c:v>9.7279999999999998</c:v>
                </c:pt>
                <c:pt idx="15">
                  <c:v>9.5640000000000001</c:v>
                </c:pt>
                <c:pt idx="16">
                  <c:v>8.7285000000000004</c:v>
                </c:pt>
                <c:pt idx="17">
                  <c:v>10.731</c:v>
                </c:pt>
                <c:pt idx="18">
                  <c:v>11.933499999999999</c:v>
                </c:pt>
                <c:pt idx="19">
                  <c:v>11.688499999999999</c:v>
                </c:pt>
                <c:pt idx="20">
                  <c:v>9.3539999999999992</c:v>
                </c:pt>
                <c:pt idx="21">
                  <c:v>12.445500000000001</c:v>
                </c:pt>
                <c:pt idx="22">
                  <c:v>12.8215</c:v>
                </c:pt>
                <c:pt idx="23">
                  <c:v>12.962499999999999</c:v>
                </c:pt>
                <c:pt idx="24">
                  <c:v>12.4825</c:v>
                </c:pt>
                <c:pt idx="25">
                  <c:v>10.686</c:v>
                </c:pt>
                <c:pt idx="26">
                  <c:v>14.3155</c:v>
                </c:pt>
                <c:pt idx="27">
                  <c:v>12.528499999999999</c:v>
                </c:pt>
                <c:pt idx="28">
                  <c:v>11.795500000000001</c:v>
                </c:pt>
                <c:pt idx="29">
                  <c:v>13.3575</c:v>
                </c:pt>
                <c:pt idx="30">
                  <c:v>12.595499999999999</c:v>
                </c:pt>
                <c:pt idx="31">
                  <c:v>13.2525</c:v>
                </c:pt>
                <c:pt idx="32">
                  <c:v>13.464499999999999</c:v>
                </c:pt>
                <c:pt idx="33">
                  <c:v>16.6585</c:v>
                </c:pt>
                <c:pt idx="34">
                  <c:v>13.679499999999999</c:v>
                </c:pt>
                <c:pt idx="35">
                  <c:v>15.355</c:v>
                </c:pt>
                <c:pt idx="36">
                  <c:v>14.0345</c:v>
                </c:pt>
                <c:pt idx="37">
                  <c:v>17.190000000000001</c:v>
                </c:pt>
                <c:pt idx="38">
                  <c:v>17.614999999999998</c:v>
                </c:pt>
                <c:pt idx="39">
                  <c:v>15.0335</c:v>
                </c:pt>
                <c:pt idx="40">
                  <c:v>17.1435</c:v>
                </c:pt>
                <c:pt idx="41">
                  <c:v>18.553499999999996</c:v>
                </c:pt>
                <c:pt idx="42">
                  <c:v>18.172000000000001</c:v>
                </c:pt>
                <c:pt idx="43">
                  <c:v>17.8325</c:v>
                </c:pt>
                <c:pt idx="44">
                  <c:v>16.407999999999998</c:v>
                </c:pt>
                <c:pt idx="45">
                  <c:v>17.358499999999999</c:v>
                </c:pt>
                <c:pt idx="46">
                  <c:v>19.013499999999997</c:v>
                </c:pt>
                <c:pt idx="47">
                  <c:v>18.707000000000001</c:v>
                </c:pt>
                <c:pt idx="48">
                  <c:v>18.106999999999999</c:v>
                </c:pt>
                <c:pt idx="49">
                  <c:v>21.458500000000001</c:v>
                </c:pt>
                <c:pt idx="50">
                  <c:v>19.475999999999999</c:v>
                </c:pt>
                <c:pt idx="51">
                  <c:v>20.633999999999997</c:v>
                </c:pt>
                <c:pt idx="52">
                  <c:v>20.078000000000003</c:v>
                </c:pt>
                <c:pt idx="53">
                  <c:v>21.427</c:v>
                </c:pt>
                <c:pt idx="54">
                  <c:v>22.7605</c:v>
                </c:pt>
                <c:pt idx="55">
                  <c:v>22.87</c:v>
                </c:pt>
                <c:pt idx="56">
                  <c:v>23.7835</c:v>
                </c:pt>
                <c:pt idx="57">
                  <c:v>22.65</c:v>
                </c:pt>
                <c:pt idx="58">
                  <c:v>24.04</c:v>
                </c:pt>
                <c:pt idx="59">
                  <c:v>22.354499999999998</c:v>
                </c:pt>
                <c:pt idx="60">
                  <c:v>22.945</c:v>
                </c:pt>
                <c:pt idx="61">
                  <c:v>24.599</c:v>
                </c:pt>
                <c:pt idx="62">
                  <c:v>22.841499999999996</c:v>
                </c:pt>
                <c:pt idx="63">
                  <c:v>22.901</c:v>
                </c:pt>
                <c:pt idx="64">
                  <c:v>25.740500000000001</c:v>
                </c:pt>
                <c:pt idx="65">
                  <c:v>25.080500000000001</c:v>
                </c:pt>
                <c:pt idx="66">
                  <c:v>25.205500000000001</c:v>
                </c:pt>
                <c:pt idx="67">
                  <c:v>26.558999999999997</c:v>
                </c:pt>
                <c:pt idx="68">
                  <c:v>26.660999999999998</c:v>
                </c:pt>
                <c:pt idx="69">
                  <c:v>27.145499999999998</c:v>
                </c:pt>
                <c:pt idx="70">
                  <c:v>26.548999999999999</c:v>
                </c:pt>
                <c:pt idx="71">
                  <c:v>25.946999999999999</c:v>
                </c:pt>
                <c:pt idx="72">
                  <c:v>25.011499999999998</c:v>
                </c:pt>
                <c:pt idx="73">
                  <c:v>26.628499999999999</c:v>
                </c:pt>
                <c:pt idx="74">
                  <c:v>27.872999999999998</c:v>
                </c:pt>
                <c:pt idx="75">
                  <c:v>26.908999999999999</c:v>
                </c:pt>
                <c:pt idx="76">
                  <c:v>28.786999999999999</c:v>
                </c:pt>
                <c:pt idx="77">
                  <c:v>27.496499999999997</c:v>
                </c:pt>
                <c:pt idx="78">
                  <c:v>29.991499999999998</c:v>
                </c:pt>
                <c:pt idx="79">
                  <c:v>29.161999999999999</c:v>
                </c:pt>
                <c:pt idx="80">
                  <c:v>29.169</c:v>
                </c:pt>
                <c:pt idx="81">
                  <c:v>28.058500000000002</c:v>
                </c:pt>
                <c:pt idx="82">
                  <c:v>29.066499999999998</c:v>
                </c:pt>
                <c:pt idx="83">
                  <c:v>30.195999999999998</c:v>
                </c:pt>
                <c:pt idx="84">
                  <c:v>32.078499999999998</c:v>
                </c:pt>
                <c:pt idx="85">
                  <c:v>31.978999999999999</c:v>
                </c:pt>
                <c:pt idx="86">
                  <c:v>31.220000000000002</c:v>
                </c:pt>
                <c:pt idx="87">
                  <c:v>31.342999999999996</c:v>
                </c:pt>
                <c:pt idx="88">
                  <c:v>30.713999999999999</c:v>
                </c:pt>
                <c:pt idx="89">
                  <c:v>31.191499999999998</c:v>
                </c:pt>
                <c:pt idx="90">
                  <c:v>32.344000000000001</c:v>
                </c:pt>
                <c:pt idx="91">
                  <c:v>33.662499999999994</c:v>
                </c:pt>
                <c:pt idx="92">
                  <c:v>34.061999999999998</c:v>
                </c:pt>
                <c:pt idx="93">
                  <c:v>31.811999999999998</c:v>
                </c:pt>
                <c:pt idx="94">
                  <c:v>34.527000000000001</c:v>
                </c:pt>
                <c:pt idx="95">
                  <c:v>31.998000000000001</c:v>
                </c:pt>
                <c:pt idx="96">
                  <c:v>35.686999999999998</c:v>
                </c:pt>
                <c:pt idx="97">
                  <c:v>32.486999999999995</c:v>
                </c:pt>
                <c:pt idx="98">
                  <c:v>33.594000000000001</c:v>
                </c:pt>
                <c:pt idx="99">
                  <c:v>34.715500000000006</c:v>
                </c:pt>
                <c:pt idx="100">
                  <c:v>34.99</c:v>
                </c:pt>
                <c:pt idx="101">
                  <c:v>35.576000000000001</c:v>
                </c:pt>
                <c:pt idx="102">
                  <c:v>36.677499999999995</c:v>
                </c:pt>
                <c:pt idx="103">
                  <c:v>36.573999999999998</c:v>
                </c:pt>
                <c:pt idx="104">
                  <c:v>36.693000000000005</c:v>
                </c:pt>
                <c:pt idx="105">
                  <c:v>36.825499999999998</c:v>
                </c:pt>
                <c:pt idx="106">
                  <c:v>35.792499999999997</c:v>
                </c:pt>
                <c:pt idx="107">
                  <c:v>37.593499999999999</c:v>
                </c:pt>
                <c:pt idx="108">
                  <c:v>38.305499999999995</c:v>
                </c:pt>
                <c:pt idx="109">
                  <c:v>38.737999999999992</c:v>
                </c:pt>
                <c:pt idx="110">
                  <c:v>37.348500000000001</c:v>
                </c:pt>
                <c:pt idx="111">
                  <c:v>38.933499999999995</c:v>
                </c:pt>
                <c:pt idx="112">
                  <c:v>40.222000000000001</c:v>
                </c:pt>
                <c:pt idx="113">
                  <c:v>37.295000000000002</c:v>
                </c:pt>
                <c:pt idx="114">
                  <c:v>41.038999999999994</c:v>
                </c:pt>
                <c:pt idx="115">
                  <c:v>38.728000000000002</c:v>
                </c:pt>
                <c:pt idx="116">
                  <c:v>38.759499999999996</c:v>
                </c:pt>
                <c:pt idx="117">
                  <c:v>40.9955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'rand not moving'!$S$36</c15:f>
                <c15:dlblRangeCache>
                  <c:ptCount val="1"/>
                  <c:pt idx="0">
                    <c:v>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1-7624-9448-8561-E92E8AA19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615231"/>
        <c:axId val="395616943"/>
      </c:scatterChart>
      <c:valAx>
        <c:axId val="395615231"/>
        <c:scaling>
          <c:orientation val="minMax"/>
          <c:max val="12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chemeClr val="tx1"/>
                    </a:solidFill>
                  </a:rPr>
                  <a:t>L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16943"/>
        <c:crosses val="autoZero"/>
        <c:crossBetween val="midCat"/>
      </c:valAx>
      <c:valAx>
        <c:axId val="395616943"/>
        <c:scaling>
          <c:orientation val="minMax"/>
          <c:max val="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</a:rPr>
                  <a:t>W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15231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5685209687170019"/>
          <c:y val="0.12268655054481824"/>
          <c:w val="0.23916991521442024"/>
          <c:h val="0.492414814861966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solidFill>
                  <a:schemeClr val="tx1"/>
                </a:solidFill>
              </a:rPr>
              <a:t>Simulation of</a:t>
            </a:r>
            <a:r>
              <a:rPr lang="en-US" sz="2400" b="1" baseline="0">
                <a:solidFill>
                  <a:schemeClr val="tx1"/>
                </a:solidFill>
              </a:rPr>
              <a:t> W function of L</a:t>
            </a:r>
            <a:endParaRPr lang="en-US" sz="24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78085422929409"/>
          <c:y val="9.7408590333567843E-2"/>
          <c:w val="0.64880919734675346"/>
          <c:h val="0.77682907818340885"/>
        </c:manualLayout>
      </c:layout>
      <c:scatterChart>
        <c:scatterStyle val="lineMarker"/>
        <c:varyColors val="0"/>
        <c:ser>
          <c:idx val="3"/>
          <c:order val="0"/>
          <c:tx>
            <c:strRef>
              <c:f>'rand not moving'!$G$2</c:f>
              <c:strCache>
                <c:ptCount val="1"/>
                <c:pt idx="0">
                  <c:v>Hypertrophia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numFmt formatCode="#,##0.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'rand not moving'!$G$4:$G$121</c:f>
              <c:numCache>
                <c:formatCode>0.00</c:formatCode>
                <c:ptCount val="1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</c:numCache>
            </c:numRef>
          </c:xVal>
          <c:yVal>
            <c:numRef>
              <c:f>'rand not moving'!$H$4:$H$121</c:f>
              <c:numCache>
                <c:formatCode>0.00</c:formatCode>
                <c:ptCount val="118"/>
                <c:pt idx="0">
                  <c:v>12.094500000000002</c:v>
                </c:pt>
                <c:pt idx="1">
                  <c:v>9.7809999999999988</c:v>
                </c:pt>
                <c:pt idx="2">
                  <c:v>8.2294999999999998</c:v>
                </c:pt>
                <c:pt idx="3">
                  <c:v>9.3640000000000008</c:v>
                </c:pt>
                <c:pt idx="4">
                  <c:v>12.062999999999999</c:v>
                </c:pt>
                <c:pt idx="5">
                  <c:v>13.039</c:v>
                </c:pt>
                <c:pt idx="6">
                  <c:v>12.754000000000001</c:v>
                </c:pt>
                <c:pt idx="7">
                  <c:v>12.2005</c:v>
                </c:pt>
                <c:pt idx="8">
                  <c:v>11.506000000000002</c:v>
                </c:pt>
                <c:pt idx="9">
                  <c:v>15.225499999999998</c:v>
                </c:pt>
                <c:pt idx="10">
                  <c:v>14.333500000000001</c:v>
                </c:pt>
                <c:pt idx="11">
                  <c:v>13.279500000000001</c:v>
                </c:pt>
                <c:pt idx="12">
                  <c:v>14.6465</c:v>
                </c:pt>
                <c:pt idx="13">
                  <c:v>12.612</c:v>
                </c:pt>
                <c:pt idx="14">
                  <c:v>14.3385</c:v>
                </c:pt>
                <c:pt idx="15">
                  <c:v>15.480499999999999</c:v>
                </c:pt>
                <c:pt idx="16">
                  <c:v>12.679</c:v>
                </c:pt>
                <c:pt idx="17">
                  <c:v>17.4665</c:v>
                </c:pt>
                <c:pt idx="18">
                  <c:v>17.140999999999998</c:v>
                </c:pt>
                <c:pt idx="19">
                  <c:v>17.967999999999996</c:v>
                </c:pt>
                <c:pt idx="20">
                  <c:v>13.482999999999999</c:v>
                </c:pt>
                <c:pt idx="21">
                  <c:v>16.267500000000002</c:v>
                </c:pt>
                <c:pt idx="22">
                  <c:v>19.0855</c:v>
                </c:pt>
                <c:pt idx="23">
                  <c:v>18.593999999999998</c:v>
                </c:pt>
                <c:pt idx="24">
                  <c:v>18.434000000000001</c:v>
                </c:pt>
                <c:pt idx="25">
                  <c:v>14.436</c:v>
                </c:pt>
                <c:pt idx="26">
                  <c:v>19.2075</c:v>
                </c:pt>
                <c:pt idx="27">
                  <c:v>18.806000000000001</c:v>
                </c:pt>
                <c:pt idx="28">
                  <c:v>17.1035</c:v>
                </c:pt>
                <c:pt idx="29">
                  <c:v>19.23</c:v>
                </c:pt>
                <c:pt idx="30">
                  <c:v>17.607000000000003</c:v>
                </c:pt>
                <c:pt idx="31">
                  <c:v>18.830499999999997</c:v>
                </c:pt>
                <c:pt idx="32">
                  <c:v>19.516500000000001</c:v>
                </c:pt>
                <c:pt idx="33">
                  <c:v>23.573</c:v>
                </c:pt>
                <c:pt idx="34">
                  <c:v>18.456999999999997</c:v>
                </c:pt>
                <c:pt idx="35">
                  <c:v>18.377500000000001</c:v>
                </c:pt>
                <c:pt idx="36">
                  <c:v>17.515000000000001</c:v>
                </c:pt>
                <c:pt idx="37">
                  <c:v>22.6525</c:v>
                </c:pt>
                <c:pt idx="38">
                  <c:v>21.169999999999998</c:v>
                </c:pt>
                <c:pt idx="39">
                  <c:v>19.600000000000001</c:v>
                </c:pt>
                <c:pt idx="40">
                  <c:v>21.368500000000001</c:v>
                </c:pt>
                <c:pt idx="41">
                  <c:v>25.035999999999994</c:v>
                </c:pt>
                <c:pt idx="42">
                  <c:v>22.4815</c:v>
                </c:pt>
                <c:pt idx="43">
                  <c:v>24.465499999999999</c:v>
                </c:pt>
                <c:pt idx="44">
                  <c:v>20.021499999999996</c:v>
                </c:pt>
                <c:pt idx="45">
                  <c:v>22.18</c:v>
                </c:pt>
                <c:pt idx="46">
                  <c:v>24.077999999999996</c:v>
                </c:pt>
                <c:pt idx="47">
                  <c:v>21.972999999999999</c:v>
                </c:pt>
                <c:pt idx="48">
                  <c:v>22.6205</c:v>
                </c:pt>
                <c:pt idx="49">
                  <c:v>27.263500000000001</c:v>
                </c:pt>
                <c:pt idx="50">
                  <c:v>22.683</c:v>
                </c:pt>
                <c:pt idx="51">
                  <c:v>26.077999999999996</c:v>
                </c:pt>
                <c:pt idx="52">
                  <c:v>24.193000000000001</c:v>
                </c:pt>
                <c:pt idx="53">
                  <c:v>27.056999999999999</c:v>
                </c:pt>
                <c:pt idx="54">
                  <c:v>26.826000000000001</c:v>
                </c:pt>
                <c:pt idx="55">
                  <c:v>27.641000000000002</c:v>
                </c:pt>
                <c:pt idx="56">
                  <c:v>30.242999999999999</c:v>
                </c:pt>
                <c:pt idx="57">
                  <c:v>28.311499999999999</c:v>
                </c:pt>
                <c:pt idx="58">
                  <c:v>28.385999999999999</c:v>
                </c:pt>
                <c:pt idx="59">
                  <c:v>27.238999999999997</c:v>
                </c:pt>
                <c:pt idx="60">
                  <c:v>26.471</c:v>
                </c:pt>
                <c:pt idx="61">
                  <c:v>30.899000000000001</c:v>
                </c:pt>
                <c:pt idx="62">
                  <c:v>26.720499999999998</c:v>
                </c:pt>
                <c:pt idx="63">
                  <c:v>28.071000000000002</c:v>
                </c:pt>
                <c:pt idx="64">
                  <c:v>29.692500000000003</c:v>
                </c:pt>
                <c:pt idx="65">
                  <c:v>29.9085</c:v>
                </c:pt>
                <c:pt idx="66">
                  <c:v>31.697500000000002</c:v>
                </c:pt>
                <c:pt idx="67">
                  <c:v>33.152000000000001</c:v>
                </c:pt>
                <c:pt idx="68">
                  <c:v>33.460499999999996</c:v>
                </c:pt>
                <c:pt idx="69">
                  <c:v>33.305999999999997</c:v>
                </c:pt>
                <c:pt idx="70">
                  <c:v>31.2515</c:v>
                </c:pt>
                <c:pt idx="71">
                  <c:v>31.888999999999999</c:v>
                </c:pt>
                <c:pt idx="72">
                  <c:v>29.467999999999996</c:v>
                </c:pt>
                <c:pt idx="73">
                  <c:v>31.763999999999999</c:v>
                </c:pt>
                <c:pt idx="74">
                  <c:v>34.566499999999998</c:v>
                </c:pt>
                <c:pt idx="75">
                  <c:v>31.104499999999998</c:v>
                </c:pt>
                <c:pt idx="76">
                  <c:v>32.6875</c:v>
                </c:pt>
                <c:pt idx="77">
                  <c:v>33.365499999999997</c:v>
                </c:pt>
                <c:pt idx="78">
                  <c:v>33.725500000000004</c:v>
                </c:pt>
                <c:pt idx="79">
                  <c:v>36.142499999999998</c:v>
                </c:pt>
                <c:pt idx="80">
                  <c:v>34.211999999999996</c:v>
                </c:pt>
                <c:pt idx="81">
                  <c:v>34.233499999999999</c:v>
                </c:pt>
                <c:pt idx="82">
                  <c:v>34.482999999999997</c:v>
                </c:pt>
                <c:pt idx="83">
                  <c:v>36.794999999999995</c:v>
                </c:pt>
                <c:pt idx="84">
                  <c:v>36.4405</c:v>
                </c:pt>
                <c:pt idx="85">
                  <c:v>38.752000000000002</c:v>
                </c:pt>
                <c:pt idx="86">
                  <c:v>36.349499999999999</c:v>
                </c:pt>
                <c:pt idx="87">
                  <c:v>34.415999999999997</c:v>
                </c:pt>
                <c:pt idx="88">
                  <c:v>35.552500000000002</c:v>
                </c:pt>
                <c:pt idx="89">
                  <c:v>34.659999999999997</c:v>
                </c:pt>
                <c:pt idx="90">
                  <c:v>37.35</c:v>
                </c:pt>
                <c:pt idx="91">
                  <c:v>39.190999999999995</c:v>
                </c:pt>
                <c:pt idx="92">
                  <c:v>37.067</c:v>
                </c:pt>
                <c:pt idx="93">
                  <c:v>36.8065</c:v>
                </c:pt>
                <c:pt idx="94">
                  <c:v>38.140999999999998</c:v>
                </c:pt>
                <c:pt idx="95">
                  <c:v>35.456500000000005</c:v>
                </c:pt>
                <c:pt idx="96">
                  <c:v>41.619499999999995</c:v>
                </c:pt>
                <c:pt idx="97">
                  <c:v>38.919499999999992</c:v>
                </c:pt>
                <c:pt idx="98">
                  <c:v>39.412500000000001</c:v>
                </c:pt>
                <c:pt idx="99">
                  <c:v>41.422000000000004</c:v>
                </c:pt>
                <c:pt idx="100">
                  <c:v>41.361499999999999</c:v>
                </c:pt>
                <c:pt idx="101">
                  <c:v>40.422499999999999</c:v>
                </c:pt>
                <c:pt idx="102">
                  <c:v>40.518999999999991</c:v>
                </c:pt>
                <c:pt idx="103">
                  <c:v>42.610499999999995</c:v>
                </c:pt>
                <c:pt idx="104">
                  <c:v>41.938500000000005</c:v>
                </c:pt>
                <c:pt idx="105">
                  <c:v>40.887999999999998</c:v>
                </c:pt>
                <c:pt idx="106">
                  <c:v>42.792499999999997</c:v>
                </c:pt>
                <c:pt idx="107">
                  <c:v>40.6995</c:v>
                </c:pt>
                <c:pt idx="108">
                  <c:v>42.034499999999994</c:v>
                </c:pt>
                <c:pt idx="109">
                  <c:v>41.92199999999999</c:v>
                </c:pt>
                <c:pt idx="110">
                  <c:v>44.344500000000004</c:v>
                </c:pt>
                <c:pt idx="111">
                  <c:v>43.290999999999997</c:v>
                </c:pt>
                <c:pt idx="112">
                  <c:v>45.543500000000002</c:v>
                </c:pt>
                <c:pt idx="113">
                  <c:v>43.78</c:v>
                </c:pt>
                <c:pt idx="114">
                  <c:v>44.769999999999996</c:v>
                </c:pt>
                <c:pt idx="115">
                  <c:v>42.782000000000004</c:v>
                </c:pt>
                <c:pt idx="116">
                  <c:v>44.280499999999996</c:v>
                </c:pt>
                <c:pt idx="117">
                  <c:v>45.473999999999997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95-674E-99F2-51E331C4F77E}"/>
            </c:ext>
          </c:extLst>
        </c:ser>
        <c:ser>
          <c:idx val="5"/>
          <c:order val="1"/>
          <c:tx>
            <c:v>Normal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0719840373561237E-2"/>
                  <c:y val="8.2398041998994268E-2"/>
                </c:manualLayout>
              </c:layout>
              <c:numFmt formatCode="#,##0.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'rand not moving'!$B$4:$B$121</c:f>
              <c:numCache>
                <c:formatCode>General</c:formatCode>
                <c:ptCount val="1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</c:numCache>
            </c:numRef>
          </c:xVal>
          <c:yVal>
            <c:numRef>
              <c:f>'rand not moving'!$C$4:$C$121</c:f>
              <c:numCache>
                <c:formatCode>0.00</c:formatCode>
                <c:ptCount val="118"/>
                <c:pt idx="0">
                  <c:v>5.5330000000000004</c:v>
                </c:pt>
                <c:pt idx="1">
                  <c:v>3.7915000000000001</c:v>
                </c:pt>
                <c:pt idx="2">
                  <c:v>4.0489999999999995</c:v>
                </c:pt>
                <c:pt idx="3">
                  <c:v>5.952</c:v>
                </c:pt>
                <c:pt idx="4">
                  <c:v>5.5259999999999998</c:v>
                </c:pt>
                <c:pt idx="5">
                  <c:v>7.5685000000000002</c:v>
                </c:pt>
                <c:pt idx="6">
                  <c:v>5.9965000000000002</c:v>
                </c:pt>
                <c:pt idx="7">
                  <c:v>8.5470000000000006</c:v>
                </c:pt>
                <c:pt idx="8">
                  <c:v>7.2280000000000006</c:v>
                </c:pt>
                <c:pt idx="9">
                  <c:v>9.4874999999999989</c:v>
                </c:pt>
                <c:pt idx="10">
                  <c:v>7.6795</c:v>
                </c:pt>
                <c:pt idx="11">
                  <c:v>9.0635000000000012</c:v>
                </c:pt>
                <c:pt idx="12">
                  <c:v>10.151</c:v>
                </c:pt>
                <c:pt idx="13">
                  <c:v>7.4725000000000001</c:v>
                </c:pt>
                <c:pt idx="14">
                  <c:v>9.7279999999999998</c:v>
                </c:pt>
                <c:pt idx="15">
                  <c:v>9.5640000000000001</c:v>
                </c:pt>
                <c:pt idx="16">
                  <c:v>8.7285000000000004</c:v>
                </c:pt>
                <c:pt idx="17">
                  <c:v>10.731</c:v>
                </c:pt>
                <c:pt idx="18">
                  <c:v>11.933499999999999</c:v>
                </c:pt>
                <c:pt idx="19">
                  <c:v>11.688499999999999</c:v>
                </c:pt>
                <c:pt idx="20">
                  <c:v>9.3539999999999992</c:v>
                </c:pt>
                <c:pt idx="21">
                  <c:v>12.445500000000001</c:v>
                </c:pt>
                <c:pt idx="22">
                  <c:v>12.8215</c:v>
                </c:pt>
                <c:pt idx="23">
                  <c:v>12.962499999999999</c:v>
                </c:pt>
                <c:pt idx="24">
                  <c:v>12.4825</c:v>
                </c:pt>
                <c:pt idx="25">
                  <c:v>10.686</c:v>
                </c:pt>
                <c:pt idx="26">
                  <c:v>14.3155</c:v>
                </c:pt>
                <c:pt idx="27">
                  <c:v>12.528499999999999</c:v>
                </c:pt>
                <c:pt idx="28">
                  <c:v>11.795500000000001</c:v>
                </c:pt>
                <c:pt idx="29">
                  <c:v>13.3575</c:v>
                </c:pt>
                <c:pt idx="30">
                  <c:v>12.595499999999999</c:v>
                </c:pt>
                <c:pt idx="31">
                  <c:v>13.2525</c:v>
                </c:pt>
                <c:pt idx="32">
                  <c:v>13.464499999999999</c:v>
                </c:pt>
                <c:pt idx="33">
                  <c:v>16.6585</c:v>
                </c:pt>
                <c:pt idx="34">
                  <c:v>13.679499999999999</c:v>
                </c:pt>
                <c:pt idx="35">
                  <c:v>15.355</c:v>
                </c:pt>
                <c:pt idx="36">
                  <c:v>14.0345</c:v>
                </c:pt>
                <c:pt idx="37">
                  <c:v>17.190000000000001</c:v>
                </c:pt>
                <c:pt idx="38">
                  <c:v>17.614999999999998</c:v>
                </c:pt>
                <c:pt idx="39">
                  <c:v>15.0335</c:v>
                </c:pt>
                <c:pt idx="40">
                  <c:v>17.1435</c:v>
                </c:pt>
                <c:pt idx="41">
                  <c:v>18.553499999999996</c:v>
                </c:pt>
                <c:pt idx="42">
                  <c:v>18.172000000000001</c:v>
                </c:pt>
                <c:pt idx="43">
                  <c:v>17.8325</c:v>
                </c:pt>
                <c:pt idx="44">
                  <c:v>16.407999999999998</c:v>
                </c:pt>
                <c:pt idx="45">
                  <c:v>17.358499999999999</c:v>
                </c:pt>
                <c:pt idx="46">
                  <c:v>19.013499999999997</c:v>
                </c:pt>
                <c:pt idx="47">
                  <c:v>18.707000000000001</c:v>
                </c:pt>
                <c:pt idx="48">
                  <c:v>18.106999999999999</c:v>
                </c:pt>
                <c:pt idx="49">
                  <c:v>21.458500000000001</c:v>
                </c:pt>
                <c:pt idx="50">
                  <c:v>19.475999999999999</c:v>
                </c:pt>
                <c:pt idx="51">
                  <c:v>20.633999999999997</c:v>
                </c:pt>
                <c:pt idx="52">
                  <c:v>20.078000000000003</c:v>
                </c:pt>
                <c:pt idx="53">
                  <c:v>21.427</c:v>
                </c:pt>
                <c:pt idx="54">
                  <c:v>22.7605</c:v>
                </c:pt>
                <c:pt idx="55">
                  <c:v>22.87</c:v>
                </c:pt>
                <c:pt idx="56">
                  <c:v>23.7835</c:v>
                </c:pt>
                <c:pt idx="57">
                  <c:v>22.65</c:v>
                </c:pt>
                <c:pt idx="58">
                  <c:v>24.04</c:v>
                </c:pt>
                <c:pt idx="59">
                  <c:v>22.354499999999998</c:v>
                </c:pt>
                <c:pt idx="60">
                  <c:v>22.945</c:v>
                </c:pt>
                <c:pt idx="61">
                  <c:v>24.599</c:v>
                </c:pt>
                <c:pt idx="62">
                  <c:v>22.841499999999996</c:v>
                </c:pt>
                <c:pt idx="63">
                  <c:v>22.901</c:v>
                </c:pt>
                <c:pt idx="64">
                  <c:v>25.740500000000001</c:v>
                </c:pt>
                <c:pt idx="65">
                  <c:v>25.080500000000001</c:v>
                </c:pt>
                <c:pt idx="66">
                  <c:v>25.205500000000001</c:v>
                </c:pt>
                <c:pt idx="67">
                  <c:v>26.558999999999997</c:v>
                </c:pt>
                <c:pt idx="68">
                  <c:v>26.660999999999998</c:v>
                </c:pt>
                <c:pt idx="69">
                  <c:v>27.145499999999998</c:v>
                </c:pt>
                <c:pt idx="70">
                  <c:v>26.548999999999999</c:v>
                </c:pt>
                <c:pt idx="71">
                  <c:v>25.946999999999999</c:v>
                </c:pt>
                <c:pt idx="72">
                  <c:v>25.011499999999998</c:v>
                </c:pt>
                <c:pt idx="73">
                  <c:v>26.628499999999999</c:v>
                </c:pt>
                <c:pt idx="74">
                  <c:v>27.872999999999998</c:v>
                </c:pt>
                <c:pt idx="75">
                  <c:v>26.908999999999999</c:v>
                </c:pt>
                <c:pt idx="76">
                  <c:v>28.786999999999999</c:v>
                </c:pt>
                <c:pt idx="77">
                  <c:v>27.496499999999997</c:v>
                </c:pt>
                <c:pt idx="78">
                  <c:v>29.991499999999998</c:v>
                </c:pt>
                <c:pt idx="79">
                  <c:v>29.161999999999999</c:v>
                </c:pt>
                <c:pt idx="80">
                  <c:v>29.169</c:v>
                </c:pt>
                <c:pt idx="81">
                  <c:v>28.058500000000002</c:v>
                </c:pt>
                <c:pt idx="82">
                  <c:v>29.066499999999998</c:v>
                </c:pt>
                <c:pt idx="83">
                  <c:v>30.195999999999998</c:v>
                </c:pt>
                <c:pt idx="84">
                  <c:v>32.078499999999998</c:v>
                </c:pt>
                <c:pt idx="85">
                  <c:v>31.978999999999999</c:v>
                </c:pt>
                <c:pt idx="86">
                  <c:v>31.220000000000002</c:v>
                </c:pt>
                <c:pt idx="87">
                  <c:v>31.342999999999996</c:v>
                </c:pt>
                <c:pt idx="88">
                  <c:v>30.713999999999999</c:v>
                </c:pt>
                <c:pt idx="89">
                  <c:v>31.191499999999998</c:v>
                </c:pt>
                <c:pt idx="90">
                  <c:v>32.344000000000001</c:v>
                </c:pt>
                <c:pt idx="91">
                  <c:v>33.662499999999994</c:v>
                </c:pt>
                <c:pt idx="92">
                  <c:v>34.061999999999998</c:v>
                </c:pt>
                <c:pt idx="93">
                  <c:v>31.811999999999998</c:v>
                </c:pt>
                <c:pt idx="94">
                  <c:v>34.527000000000001</c:v>
                </c:pt>
                <c:pt idx="95">
                  <c:v>31.998000000000001</c:v>
                </c:pt>
                <c:pt idx="96">
                  <c:v>35.686999999999998</c:v>
                </c:pt>
                <c:pt idx="97">
                  <c:v>32.486999999999995</c:v>
                </c:pt>
                <c:pt idx="98">
                  <c:v>33.594000000000001</c:v>
                </c:pt>
                <c:pt idx="99">
                  <c:v>34.715500000000006</c:v>
                </c:pt>
                <c:pt idx="100">
                  <c:v>34.99</c:v>
                </c:pt>
                <c:pt idx="101">
                  <c:v>35.576000000000001</c:v>
                </c:pt>
                <c:pt idx="102">
                  <c:v>36.677499999999995</c:v>
                </c:pt>
                <c:pt idx="103">
                  <c:v>36.573999999999998</c:v>
                </c:pt>
                <c:pt idx="104">
                  <c:v>36.693000000000005</c:v>
                </c:pt>
                <c:pt idx="105">
                  <c:v>36.825499999999998</c:v>
                </c:pt>
                <c:pt idx="106">
                  <c:v>35.792499999999997</c:v>
                </c:pt>
                <c:pt idx="107">
                  <c:v>37.593499999999999</c:v>
                </c:pt>
                <c:pt idx="108">
                  <c:v>38.305499999999995</c:v>
                </c:pt>
                <c:pt idx="109">
                  <c:v>38.737999999999992</c:v>
                </c:pt>
                <c:pt idx="110">
                  <c:v>37.348500000000001</c:v>
                </c:pt>
                <c:pt idx="111">
                  <c:v>38.933499999999995</c:v>
                </c:pt>
                <c:pt idx="112">
                  <c:v>40.222000000000001</c:v>
                </c:pt>
                <c:pt idx="113">
                  <c:v>37.295000000000002</c:v>
                </c:pt>
                <c:pt idx="114">
                  <c:v>41.038999999999994</c:v>
                </c:pt>
                <c:pt idx="115">
                  <c:v>38.728000000000002</c:v>
                </c:pt>
                <c:pt idx="116">
                  <c:v>38.759499999999996</c:v>
                </c:pt>
                <c:pt idx="117">
                  <c:v>40.9955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1-7395-674E-99F2-51E331C4F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615231"/>
        <c:axId val="395616943"/>
      </c:scatterChart>
      <c:valAx>
        <c:axId val="395615231"/>
        <c:scaling>
          <c:orientation val="minMax"/>
          <c:max val="12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chemeClr val="tx1"/>
                    </a:solidFill>
                  </a:rPr>
                  <a:t>L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16943"/>
        <c:crosses val="autoZero"/>
        <c:crossBetween val="midCat"/>
      </c:valAx>
      <c:valAx>
        <c:axId val="395616943"/>
        <c:scaling>
          <c:orientation val="minMax"/>
          <c:max val="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</a:rPr>
                  <a:t>W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15231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4737424872193459"/>
          <c:y val="1.8836079218624308E-4"/>
          <c:w val="0.23916991521442024"/>
          <c:h val="0.623020217909211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solidFill>
                  <a:schemeClr val="tx1"/>
                </a:solidFill>
              </a:rPr>
              <a:t>Simulation of</a:t>
            </a:r>
            <a:r>
              <a:rPr lang="en-US" sz="2400" b="1" baseline="0">
                <a:solidFill>
                  <a:schemeClr val="tx1"/>
                </a:solidFill>
              </a:rPr>
              <a:t> W function of L</a:t>
            </a:r>
            <a:endParaRPr lang="en-US" sz="24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(2)'!$B$2</c:f>
              <c:strCache>
                <c:ptCount val="1"/>
                <c:pt idx="0">
                  <c:v>normal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812698812025737"/>
                  <c:y val="0.30786460110383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rgbClr val="00206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'Sheet1 (2)'!$B$4:$B$200</c:f>
              <c:numCache>
                <c:formatCode>General</c:formatCode>
                <c:ptCount val="197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  <c:pt idx="13">
                  <c:v>3.899999999999999</c:v>
                </c:pt>
                <c:pt idx="14">
                  <c:v>4.1999999999999993</c:v>
                </c:pt>
                <c:pt idx="15">
                  <c:v>4.4999999999999991</c:v>
                </c:pt>
                <c:pt idx="16">
                  <c:v>4.7999999999999989</c:v>
                </c:pt>
                <c:pt idx="17">
                  <c:v>5.0999999999999988</c:v>
                </c:pt>
                <c:pt idx="18">
                  <c:v>5.3999999999999986</c:v>
                </c:pt>
                <c:pt idx="19">
                  <c:v>5.6999999999999984</c:v>
                </c:pt>
                <c:pt idx="20">
                  <c:v>5.9999999999999982</c:v>
                </c:pt>
                <c:pt idx="21">
                  <c:v>6.299999999999998</c:v>
                </c:pt>
                <c:pt idx="22">
                  <c:v>6.5999999999999979</c:v>
                </c:pt>
                <c:pt idx="23">
                  <c:v>6.8999999999999977</c:v>
                </c:pt>
                <c:pt idx="24">
                  <c:v>7.1999999999999975</c:v>
                </c:pt>
                <c:pt idx="25">
                  <c:v>7.4999999999999973</c:v>
                </c:pt>
                <c:pt idx="26">
                  <c:v>7.7999999999999972</c:v>
                </c:pt>
                <c:pt idx="27">
                  <c:v>8.0999999999999979</c:v>
                </c:pt>
                <c:pt idx="28">
                  <c:v>8.3999999999999986</c:v>
                </c:pt>
                <c:pt idx="29">
                  <c:v>8.6999999999999993</c:v>
                </c:pt>
                <c:pt idx="30">
                  <c:v>9</c:v>
                </c:pt>
                <c:pt idx="31">
                  <c:v>10</c:v>
                </c:pt>
                <c:pt idx="32">
                  <c:v>11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15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20</c:v>
                </c:pt>
                <c:pt idx="42">
                  <c:v>21</c:v>
                </c:pt>
                <c:pt idx="43">
                  <c:v>22</c:v>
                </c:pt>
                <c:pt idx="44">
                  <c:v>23</c:v>
                </c:pt>
                <c:pt idx="45">
                  <c:v>24</c:v>
                </c:pt>
                <c:pt idx="46">
                  <c:v>25</c:v>
                </c:pt>
                <c:pt idx="47">
                  <c:v>26</c:v>
                </c:pt>
                <c:pt idx="48">
                  <c:v>27</c:v>
                </c:pt>
                <c:pt idx="49">
                  <c:v>28</c:v>
                </c:pt>
                <c:pt idx="50">
                  <c:v>29</c:v>
                </c:pt>
                <c:pt idx="51">
                  <c:v>30</c:v>
                </c:pt>
                <c:pt idx="52">
                  <c:v>31</c:v>
                </c:pt>
                <c:pt idx="53">
                  <c:v>32</c:v>
                </c:pt>
                <c:pt idx="54">
                  <c:v>33</c:v>
                </c:pt>
                <c:pt idx="55">
                  <c:v>34</c:v>
                </c:pt>
                <c:pt idx="56">
                  <c:v>35</c:v>
                </c:pt>
                <c:pt idx="57">
                  <c:v>36</c:v>
                </c:pt>
                <c:pt idx="58">
                  <c:v>37</c:v>
                </c:pt>
                <c:pt idx="59">
                  <c:v>38</c:v>
                </c:pt>
                <c:pt idx="60">
                  <c:v>39</c:v>
                </c:pt>
                <c:pt idx="61">
                  <c:v>40</c:v>
                </c:pt>
                <c:pt idx="62">
                  <c:v>41</c:v>
                </c:pt>
                <c:pt idx="63">
                  <c:v>42</c:v>
                </c:pt>
                <c:pt idx="64">
                  <c:v>43</c:v>
                </c:pt>
                <c:pt idx="65">
                  <c:v>44</c:v>
                </c:pt>
                <c:pt idx="66">
                  <c:v>45</c:v>
                </c:pt>
                <c:pt idx="67">
                  <c:v>46</c:v>
                </c:pt>
                <c:pt idx="68">
                  <c:v>47</c:v>
                </c:pt>
                <c:pt idx="69">
                  <c:v>48</c:v>
                </c:pt>
                <c:pt idx="70">
                  <c:v>49</c:v>
                </c:pt>
                <c:pt idx="71">
                  <c:v>50</c:v>
                </c:pt>
                <c:pt idx="72">
                  <c:v>51</c:v>
                </c:pt>
                <c:pt idx="73">
                  <c:v>52</c:v>
                </c:pt>
                <c:pt idx="74">
                  <c:v>53</c:v>
                </c:pt>
                <c:pt idx="75">
                  <c:v>54</c:v>
                </c:pt>
                <c:pt idx="76">
                  <c:v>55</c:v>
                </c:pt>
                <c:pt idx="77">
                  <c:v>56</c:v>
                </c:pt>
                <c:pt idx="78">
                  <c:v>57</c:v>
                </c:pt>
                <c:pt idx="79">
                  <c:v>58</c:v>
                </c:pt>
                <c:pt idx="80">
                  <c:v>59</c:v>
                </c:pt>
                <c:pt idx="81">
                  <c:v>60</c:v>
                </c:pt>
                <c:pt idx="82">
                  <c:v>61</c:v>
                </c:pt>
                <c:pt idx="83">
                  <c:v>62</c:v>
                </c:pt>
                <c:pt idx="84">
                  <c:v>63</c:v>
                </c:pt>
                <c:pt idx="85">
                  <c:v>64</c:v>
                </c:pt>
                <c:pt idx="86">
                  <c:v>65</c:v>
                </c:pt>
                <c:pt idx="87">
                  <c:v>66</c:v>
                </c:pt>
                <c:pt idx="88">
                  <c:v>67</c:v>
                </c:pt>
                <c:pt idx="89">
                  <c:v>68</c:v>
                </c:pt>
                <c:pt idx="90">
                  <c:v>69</c:v>
                </c:pt>
                <c:pt idx="91">
                  <c:v>70</c:v>
                </c:pt>
                <c:pt idx="92">
                  <c:v>71</c:v>
                </c:pt>
                <c:pt idx="93">
                  <c:v>72</c:v>
                </c:pt>
                <c:pt idx="94">
                  <c:v>73</c:v>
                </c:pt>
                <c:pt idx="95">
                  <c:v>74</c:v>
                </c:pt>
                <c:pt idx="96">
                  <c:v>75</c:v>
                </c:pt>
                <c:pt idx="97">
                  <c:v>76</c:v>
                </c:pt>
                <c:pt idx="98">
                  <c:v>77</c:v>
                </c:pt>
                <c:pt idx="99">
                  <c:v>78</c:v>
                </c:pt>
                <c:pt idx="100">
                  <c:v>79</c:v>
                </c:pt>
                <c:pt idx="101">
                  <c:v>80</c:v>
                </c:pt>
                <c:pt idx="102">
                  <c:v>81</c:v>
                </c:pt>
                <c:pt idx="103">
                  <c:v>82</c:v>
                </c:pt>
                <c:pt idx="104">
                  <c:v>83</c:v>
                </c:pt>
                <c:pt idx="105">
                  <c:v>84</c:v>
                </c:pt>
                <c:pt idx="106">
                  <c:v>85</c:v>
                </c:pt>
                <c:pt idx="107">
                  <c:v>86</c:v>
                </c:pt>
                <c:pt idx="108">
                  <c:v>87</c:v>
                </c:pt>
                <c:pt idx="109">
                  <c:v>88</c:v>
                </c:pt>
                <c:pt idx="110">
                  <c:v>89</c:v>
                </c:pt>
                <c:pt idx="111">
                  <c:v>90</c:v>
                </c:pt>
                <c:pt idx="112">
                  <c:v>91</c:v>
                </c:pt>
                <c:pt idx="113">
                  <c:v>92</c:v>
                </c:pt>
                <c:pt idx="114">
                  <c:v>93</c:v>
                </c:pt>
                <c:pt idx="115">
                  <c:v>94</c:v>
                </c:pt>
                <c:pt idx="116">
                  <c:v>95</c:v>
                </c:pt>
                <c:pt idx="117">
                  <c:v>96</c:v>
                </c:pt>
                <c:pt idx="118">
                  <c:v>97</c:v>
                </c:pt>
                <c:pt idx="119">
                  <c:v>98</c:v>
                </c:pt>
                <c:pt idx="120">
                  <c:v>99</c:v>
                </c:pt>
                <c:pt idx="121">
                  <c:v>100</c:v>
                </c:pt>
                <c:pt idx="122">
                  <c:v>101</c:v>
                </c:pt>
                <c:pt idx="123">
                  <c:v>102</c:v>
                </c:pt>
                <c:pt idx="124">
                  <c:v>103</c:v>
                </c:pt>
                <c:pt idx="125">
                  <c:v>104</c:v>
                </c:pt>
                <c:pt idx="126">
                  <c:v>105</c:v>
                </c:pt>
                <c:pt idx="127">
                  <c:v>106</c:v>
                </c:pt>
                <c:pt idx="128">
                  <c:v>107</c:v>
                </c:pt>
                <c:pt idx="129">
                  <c:v>108</c:v>
                </c:pt>
                <c:pt idx="130">
                  <c:v>109</c:v>
                </c:pt>
                <c:pt idx="131">
                  <c:v>110</c:v>
                </c:pt>
                <c:pt idx="132">
                  <c:v>111</c:v>
                </c:pt>
                <c:pt idx="133">
                  <c:v>112</c:v>
                </c:pt>
                <c:pt idx="134">
                  <c:v>113</c:v>
                </c:pt>
                <c:pt idx="135">
                  <c:v>114</c:v>
                </c:pt>
                <c:pt idx="136">
                  <c:v>115</c:v>
                </c:pt>
                <c:pt idx="137">
                  <c:v>116</c:v>
                </c:pt>
                <c:pt idx="138">
                  <c:v>117</c:v>
                </c:pt>
                <c:pt idx="139">
                  <c:v>118</c:v>
                </c:pt>
                <c:pt idx="140">
                  <c:v>119</c:v>
                </c:pt>
                <c:pt idx="141">
                  <c:v>120</c:v>
                </c:pt>
                <c:pt idx="142">
                  <c:v>121</c:v>
                </c:pt>
                <c:pt idx="143">
                  <c:v>122</c:v>
                </c:pt>
                <c:pt idx="144">
                  <c:v>123</c:v>
                </c:pt>
                <c:pt idx="145">
                  <c:v>124</c:v>
                </c:pt>
                <c:pt idx="146">
                  <c:v>125</c:v>
                </c:pt>
                <c:pt idx="147">
                  <c:v>126</c:v>
                </c:pt>
                <c:pt idx="148">
                  <c:v>127</c:v>
                </c:pt>
                <c:pt idx="149">
                  <c:v>128</c:v>
                </c:pt>
                <c:pt idx="150">
                  <c:v>129</c:v>
                </c:pt>
                <c:pt idx="151">
                  <c:v>130</c:v>
                </c:pt>
                <c:pt idx="152">
                  <c:v>131</c:v>
                </c:pt>
                <c:pt idx="153">
                  <c:v>132</c:v>
                </c:pt>
                <c:pt idx="154">
                  <c:v>133</c:v>
                </c:pt>
                <c:pt idx="155">
                  <c:v>134</c:v>
                </c:pt>
                <c:pt idx="156">
                  <c:v>135</c:v>
                </c:pt>
                <c:pt idx="157">
                  <c:v>136</c:v>
                </c:pt>
                <c:pt idx="158">
                  <c:v>137</c:v>
                </c:pt>
                <c:pt idx="159">
                  <c:v>138</c:v>
                </c:pt>
                <c:pt idx="160">
                  <c:v>139</c:v>
                </c:pt>
                <c:pt idx="161">
                  <c:v>140</c:v>
                </c:pt>
                <c:pt idx="162">
                  <c:v>141</c:v>
                </c:pt>
                <c:pt idx="163">
                  <c:v>142</c:v>
                </c:pt>
                <c:pt idx="164">
                  <c:v>143</c:v>
                </c:pt>
                <c:pt idx="165">
                  <c:v>144</c:v>
                </c:pt>
                <c:pt idx="166">
                  <c:v>145</c:v>
                </c:pt>
                <c:pt idx="167">
                  <c:v>146</c:v>
                </c:pt>
                <c:pt idx="168">
                  <c:v>147</c:v>
                </c:pt>
                <c:pt idx="169">
                  <c:v>148</c:v>
                </c:pt>
                <c:pt idx="170">
                  <c:v>149</c:v>
                </c:pt>
                <c:pt idx="171">
                  <c:v>150</c:v>
                </c:pt>
                <c:pt idx="172">
                  <c:v>151</c:v>
                </c:pt>
                <c:pt idx="173">
                  <c:v>152</c:v>
                </c:pt>
                <c:pt idx="174">
                  <c:v>153</c:v>
                </c:pt>
                <c:pt idx="175">
                  <c:v>154</c:v>
                </c:pt>
                <c:pt idx="176">
                  <c:v>155</c:v>
                </c:pt>
                <c:pt idx="177">
                  <c:v>156</c:v>
                </c:pt>
              </c:numCache>
            </c:numRef>
          </c:xVal>
          <c:yVal>
            <c:numRef>
              <c:f>'Sheet1 (2)'!$C$4:$C$200</c:f>
              <c:numCache>
                <c:formatCode>0.00</c:formatCode>
                <c:ptCount val="197"/>
                <c:pt idx="0">
                  <c:v>3</c:v>
                </c:pt>
                <c:pt idx="1">
                  <c:v>3.12</c:v>
                </c:pt>
                <c:pt idx="2">
                  <c:v>3.24</c:v>
                </c:pt>
                <c:pt idx="3">
                  <c:v>3.36</c:v>
                </c:pt>
                <c:pt idx="4">
                  <c:v>3.48</c:v>
                </c:pt>
                <c:pt idx="5">
                  <c:v>3.6</c:v>
                </c:pt>
                <c:pt idx="6">
                  <c:v>3.72</c:v>
                </c:pt>
                <c:pt idx="7">
                  <c:v>3.84</c:v>
                </c:pt>
                <c:pt idx="8">
                  <c:v>3.96</c:v>
                </c:pt>
                <c:pt idx="9">
                  <c:v>4.08</c:v>
                </c:pt>
                <c:pt idx="10">
                  <c:v>4.2</c:v>
                </c:pt>
                <c:pt idx="11">
                  <c:v>4.32</c:v>
                </c:pt>
                <c:pt idx="12">
                  <c:v>4.4399999999999995</c:v>
                </c:pt>
                <c:pt idx="13">
                  <c:v>4.5599999999999996</c:v>
                </c:pt>
                <c:pt idx="14">
                  <c:v>4.68</c:v>
                </c:pt>
                <c:pt idx="15">
                  <c:v>4.8</c:v>
                </c:pt>
                <c:pt idx="16">
                  <c:v>4.92</c:v>
                </c:pt>
                <c:pt idx="17">
                  <c:v>5.0399999999999991</c:v>
                </c:pt>
                <c:pt idx="18">
                  <c:v>5.16</c:v>
                </c:pt>
                <c:pt idx="19">
                  <c:v>5.2799999999999994</c:v>
                </c:pt>
                <c:pt idx="20">
                  <c:v>5.3999999999999995</c:v>
                </c:pt>
                <c:pt idx="21">
                  <c:v>5.52</c:v>
                </c:pt>
                <c:pt idx="22">
                  <c:v>5.6399999999999988</c:v>
                </c:pt>
                <c:pt idx="23">
                  <c:v>5.76</c:v>
                </c:pt>
                <c:pt idx="24">
                  <c:v>5.879999999999999</c:v>
                </c:pt>
                <c:pt idx="25">
                  <c:v>5.9999999999999991</c:v>
                </c:pt>
                <c:pt idx="26">
                  <c:v>6.1199999999999992</c:v>
                </c:pt>
                <c:pt idx="27">
                  <c:v>6.2399999999999993</c:v>
                </c:pt>
                <c:pt idx="28">
                  <c:v>6.3599999999999994</c:v>
                </c:pt>
                <c:pt idx="29">
                  <c:v>6.48</c:v>
                </c:pt>
                <c:pt idx="30">
                  <c:v>6.6099999999999994</c:v>
                </c:pt>
                <c:pt idx="31">
                  <c:v>6.9</c:v>
                </c:pt>
                <c:pt idx="32">
                  <c:v>7.1899999999999995</c:v>
                </c:pt>
                <c:pt idx="33">
                  <c:v>7.4799999999999995</c:v>
                </c:pt>
                <c:pt idx="34">
                  <c:v>7.77</c:v>
                </c:pt>
                <c:pt idx="35">
                  <c:v>8.0599999999999987</c:v>
                </c:pt>
                <c:pt idx="36">
                  <c:v>8.35</c:v>
                </c:pt>
                <c:pt idx="37">
                  <c:v>8.64</c:v>
                </c:pt>
                <c:pt idx="38">
                  <c:v>8.93</c:v>
                </c:pt>
                <c:pt idx="39">
                  <c:v>9.2199999999999989</c:v>
                </c:pt>
                <c:pt idx="40">
                  <c:v>9.51</c:v>
                </c:pt>
                <c:pt idx="41">
                  <c:v>9.8000000000000007</c:v>
                </c:pt>
                <c:pt idx="42">
                  <c:v>10.09</c:v>
                </c:pt>
                <c:pt idx="43">
                  <c:v>10.379999999999999</c:v>
                </c:pt>
                <c:pt idx="44">
                  <c:v>10.67</c:v>
                </c:pt>
                <c:pt idx="45">
                  <c:v>10.959999999999999</c:v>
                </c:pt>
                <c:pt idx="46">
                  <c:v>11.25</c:v>
                </c:pt>
                <c:pt idx="47">
                  <c:v>11.54</c:v>
                </c:pt>
                <c:pt idx="48">
                  <c:v>11.829999999999998</c:v>
                </c:pt>
                <c:pt idx="49">
                  <c:v>12.12</c:v>
                </c:pt>
                <c:pt idx="50">
                  <c:v>12.41</c:v>
                </c:pt>
                <c:pt idx="51">
                  <c:v>12.7</c:v>
                </c:pt>
                <c:pt idx="52">
                  <c:v>12.99</c:v>
                </c:pt>
                <c:pt idx="53">
                  <c:v>13.28</c:v>
                </c:pt>
                <c:pt idx="54">
                  <c:v>13.569999999999999</c:v>
                </c:pt>
                <c:pt idx="55">
                  <c:v>13.86</c:v>
                </c:pt>
                <c:pt idx="56">
                  <c:v>14.149999999999999</c:v>
                </c:pt>
                <c:pt idx="57">
                  <c:v>14.44</c:v>
                </c:pt>
                <c:pt idx="58">
                  <c:v>14.729999999999999</c:v>
                </c:pt>
                <c:pt idx="59">
                  <c:v>15.02</c:v>
                </c:pt>
                <c:pt idx="60">
                  <c:v>15.309999999999999</c:v>
                </c:pt>
                <c:pt idx="61">
                  <c:v>15.6</c:v>
                </c:pt>
                <c:pt idx="62">
                  <c:v>15.889999999999999</c:v>
                </c:pt>
                <c:pt idx="63">
                  <c:v>16.18</c:v>
                </c:pt>
                <c:pt idx="64">
                  <c:v>16.47</c:v>
                </c:pt>
                <c:pt idx="65">
                  <c:v>16.759999999999998</c:v>
                </c:pt>
                <c:pt idx="66">
                  <c:v>17.049999999999997</c:v>
                </c:pt>
                <c:pt idx="67">
                  <c:v>17.34</c:v>
                </c:pt>
                <c:pt idx="68">
                  <c:v>17.63</c:v>
                </c:pt>
                <c:pt idx="69">
                  <c:v>17.919999999999998</c:v>
                </c:pt>
                <c:pt idx="70">
                  <c:v>18.21</c:v>
                </c:pt>
                <c:pt idx="71">
                  <c:v>18.5</c:v>
                </c:pt>
                <c:pt idx="72">
                  <c:v>18.79</c:v>
                </c:pt>
                <c:pt idx="73">
                  <c:v>19.079999999999998</c:v>
                </c:pt>
                <c:pt idx="74">
                  <c:v>19.369999999999997</c:v>
                </c:pt>
                <c:pt idx="75">
                  <c:v>19.659999999999997</c:v>
                </c:pt>
                <c:pt idx="76">
                  <c:v>19.95</c:v>
                </c:pt>
                <c:pt idx="77">
                  <c:v>20.239999999999998</c:v>
                </c:pt>
                <c:pt idx="78">
                  <c:v>20.529999999999998</c:v>
                </c:pt>
                <c:pt idx="79">
                  <c:v>20.82</c:v>
                </c:pt>
                <c:pt idx="80">
                  <c:v>21.11</c:v>
                </c:pt>
                <c:pt idx="81">
                  <c:v>21.4</c:v>
                </c:pt>
                <c:pt idx="82">
                  <c:v>21.689999999999998</c:v>
                </c:pt>
                <c:pt idx="83">
                  <c:v>21.98</c:v>
                </c:pt>
                <c:pt idx="84">
                  <c:v>22.27</c:v>
                </c:pt>
                <c:pt idx="85">
                  <c:v>22.56</c:v>
                </c:pt>
                <c:pt idx="86">
                  <c:v>22.849999999999998</c:v>
                </c:pt>
                <c:pt idx="87">
                  <c:v>23.139999999999997</c:v>
                </c:pt>
                <c:pt idx="88">
                  <c:v>23.43</c:v>
                </c:pt>
                <c:pt idx="89">
                  <c:v>23.72</c:v>
                </c:pt>
                <c:pt idx="90">
                  <c:v>24.009999999999998</c:v>
                </c:pt>
                <c:pt idx="91">
                  <c:v>24.299999999999997</c:v>
                </c:pt>
                <c:pt idx="92">
                  <c:v>24.59</c:v>
                </c:pt>
                <c:pt idx="93">
                  <c:v>24.88</c:v>
                </c:pt>
                <c:pt idx="94">
                  <c:v>25.169999999999998</c:v>
                </c:pt>
                <c:pt idx="95">
                  <c:v>25.459999999999997</c:v>
                </c:pt>
                <c:pt idx="96">
                  <c:v>25.75</c:v>
                </c:pt>
                <c:pt idx="97">
                  <c:v>26.04</c:v>
                </c:pt>
                <c:pt idx="98">
                  <c:v>26.33</c:v>
                </c:pt>
                <c:pt idx="99">
                  <c:v>26.619999999999997</c:v>
                </c:pt>
                <c:pt idx="100">
                  <c:v>26.91</c:v>
                </c:pt>
                <c:pt idx="101">
                  <c:v>27.2</c:v>
                </c:pt>
                <c:pt idx="102">
                  <c:v>27.49</c:v>
                </c:pt>
                <c:pt idx="103">
                  <c:v>27.779999999999998</c:v>
                </c:pt>
                <c:pt idx="104">
                  <c:v>28.069999999999997</c:v>
                </c:pt>
                <c:pt idx="105">
                  <c:v>28.36</c:v>
                </c:pt>
                <c:pt idx="106">
                  <c:v>28.65</c:v>
                </c:pt>
                <c:pt idx="107">
                  <c:v>28.939999999999998</c:v>
                </c:pt>
                <c:pt idx="108">
                  <c:v>29.229999999999997</c:v>
                </c:pt>
                <c:pt idx="109">
                  <c:v>29.52</c:v>
                </c:pt>
                <c:pt idx="110">
                  <c:v>29.81</c:v>
                </c:pt>
                <c:pt idx="111">
                  <c:v>30.099999999999998</c:v>
                </c:pt>
                <c:pt idx="112">
                  <c:v>30.2</c:v>
                </c:pt>
                <c:pt idx="113">
                  <c:v>30.400000000000002</c:v>
                </c:pt>
                <c:pt idx="114">
                  <c:v>30.6</c:v>
                </c:pt>
                <c:pt idx="115">
                  <c:v>30.8</c:v>
                </c:pt>
                <c:pt idx="116">
                  <c:v>31</c:v>
                </c:pt>
                <c:pt idx="117">
                  <c:v>31.200000000000003</c:v>
                </c:pt>
                <c:pt idx="118">
                  <c:v>31.400000000000002</c:v>
                </c:pt>
                <c:pt idx="119">
                  <c:v>31.6</c:v>
                </c:pt>
                <c:pt idx="120">
                  <c:v>31.8</c:v>
                </c:pt>
                <c:pt idx="121">
                  <c:v>32</c:v>
                </c:pt>
                <c:pt idx="122">
                  <c:v>32.200000000000003</c:v>
                </c:pt>
                <c:pt idx="123">
                  <c:v>32.400000000000006</c:v>
                </c:pt>
                <c:pt idx="124">
                  <c:v>32.6</c:v>
                </c:pt>
                <c:pt idx="125">
                  <c:v>32.799999999999997</c:v>
                </c:pt>
                <c:pt idx="126">
                  <c:v>33</c:v>
                </c:pt>
                <c:pt idx="127">
                  <c:v>33.200000000000003</c:v>
                </c:pt>
                <c:pt idx="128">
                  <c:v>33.400000000000006</c:v>
                </c:pt>
                <c:pt idx="129">
                  <c:v>33.6</c:v>
                </c:pt>
                <c:pt idx="130">
                  <c:v>33.799999999999997</c:v>
                </c:pt>
                <c:pt idx="131">
                  <c:v>34</c:v>
                </c:pt>
                <c:pt idx="132">
                  <c:v>34.200000000000003</c:v>
                </c:pt>
                <c:pt idx="133">
                  <c:v>34.400000000000006</c:v>
                </c:pt>
                <c:pt idx="134">
                  <c:v>34.6</c:v>
                </c:pt>
                <c:pt idx="135">
                  <c:v>34.799999999999997</c:v>
                </c:pt>
                <c:pt idx="136">
                  <c:v>35</c:v>
                </c:pt>
                <c:pt idx="137">
                  <c:v>35.200000000000003</c:v>
                </c:pt>
                <c:pt idx="138">
                  <c:v>35.400000000000006</c:v>
                </c:pt>
                <c:pt idx="139">
                  <c:v>35.6</c:v>
                </c:pt>
                <c:pt idx="140">
                  <c:v>35.799999999999997</c:v>
                </c:pt>
                <c:pt idx="141">
                  <c:v>36</c:v>
                </c:pt>
                <c:pt idx="142">
                  <c:v>36.200000000000003</c:v>
                </c:pt>
                <c:pt idx="143">
                  <c:v>36.400000000000006</c:v>
                </c:pt>
                <c:pt idx="144">
                  <c:v>36.6</c:v>
                </c:pt>
                <c:pt idx="145">
                  <c:v>36.799999999999997</c:v>
                </c:pt>
                <c:pt idx="146">
                  <c:v>37</c:v>
                </c:pt>
                <c:pt idx="147">
                  <c:v>37.200000000000003</c:v>
                </c:pt>
                <c:pt idx="148">
                  <c:v>37.400000000000006</c:v>
                </c:pt>
                <c:pt idx="149">
                  <c:v>37.6</c:v>
                </c:pt>
                <c:pt idx="150">
                  <c:v>37.799999999999997</c:v>
                </c:pt>
                <c:pt idx="151">
                  <c:v>38</c:v>
                </c:pt>
                <c:pt idx="152">
                  <c:v>38.200000000000003</c:v>
                </c:pt>
                <c:pt idx="153">
                  <c:v>38.400000000000006</c:v>
                </c:pt>
                <c:pt idx="154">
                  <c:v>38.6</c:v>
                </c:pt>
                <c:pt idx="155">
                  <c:v>38.799999999999997</c:v>
                </c:pt>
                <c:pt idx="156">
                  <c:v>39</c:v>
                </c:pt>
                <c:pt idx="157">
                  <c:v>39.200000000000003</c:v>
                </c:pt>
                <c:pt idx="158">
                  <c:v>39.400000000000006</c:v>
                </c:pt>
                <c:pt idx="159">
                  <c:v>39.6</c:v>
                </c:pt>
                <c:pt idx="160">
                  <c:v>39.799999999999997</c:v>
                </c:pt>
                <c:pt idx="161">
                  <c:v>40</c:v>
                </c:pt>
                <c:pt idx="162">
                  <c:v>40.200000000000003</c:v>
                </c:pt>
                <c:pt idx="163">
                  <c:v>40.400000000000006</c:v>
                </c:pt>
                <c:pt idx="164">
                  <c:v>40.6</c:v>
                </c:pt>
                <c:pt idx="165">
                  <c:v>40.799999999999997</c:v>
                </c:pt>
                <c:pt idx="166">
                  <c:v>41</c:v>
                </c:pt>
                <c:pt idx="167">
                  <c:v>41.2</c:v>
                </c:pt>
                <c:pt idx="168">
                  <c:v>41.400000000000006</c:v>
                </c:pt>
                <c:pt idx="169">
                  <c:v>41.6</c:v>
                </c:pt>
                <c:pt idx="170">
                  <c:v>41.8</c:v>
                </c:pt>
                <c:pt idx="171">
                  <c:v>42</c:v>
                </c:pt>
                <c:pt idx="172">
                  <c:v>42.2</c:v>
                </c:pt>
                <c:pt idx="173">
                  <c:v>42.400000000000006</c:v>
                </c:pt>
                <c:pt idx="174">
                  <c:v>42.6</c:v>
                </c:pt>
                <c:pt idx="175">
                  <c:v>42.8</c:v>
                </c:pt>
                <c:pt idx="176">
                  <c:v>43</c:v>
                </c:pt>
                <c:pt idx="177">
                  <c:v>43.2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10-A841-8284-37B6179BD554}"/>
            </c:ext>
          </c:extLst>
        </c:ser>
        <c:ser>
          <c:idx val="1"/>
          <c:order val="1"/>
          <c:tx>
            <c:strRef>
              <c:f>'Sheet1 (2)'!$F$2</c:f>
              <c:strCache>
                <c:ptCount val="1"/>
                <c:pt idx="0">
                  <c:v>Hypertrophia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8718648295227875E-2"/>
                  <c:y val="4.61399903650702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'Sheet1 (2)'!$F$4:$F$200</c:f>
              <c:numCache>
                <c:formatCode>0.00</c:formatCode>
                <c:ptCount val="197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  <c:pt idx="13">
                  <c:v>3.899999999999999</c:v>
                </c:pt>
                <c:pt idx="14">
                  <c:v>4.1999999999999993</c:v>
                </c:pt>
                <c:pt idx="15">
                  <c:v>4.4999999999999991</c:v>
                </c:pt>
                <c:pt idx="16">
                  <c:v>4.7999999999999989</c:v>
                </c:pt>
                <c:pt idx="17">
                  <c:v>5.0999999999999988</c:v>
                </c:pt>
                <c:pt idx="18">
                  <c:v>5.3999999999999986</c:v>
                </c:pt>
                <c:pt idx="19">
                  <c:v>5.6999999999999984</c:v>
                </c:pt>
                <c:pt idx="20">
                  <c:v>5.9999999999999982</c:v>
                </c:pt>
                <c:pt idx="21">
                  <c:v>6.299999999999998</c:v>
                </c:pt>
                <c:pt idx="22">
                  <c:v>6.5999999999999979</c:v>
                </c:pt>
                <c:pt idx="23">
                  <c:v>6.8999999999999977</c:v>
                </c:pt>
                <c:pt idx="24">
                  <c:v>7.1999999999999975</c:v>
                </c:pt>
                <c:pt idx="25">
                  <c:v>7.4999999999999973</c:v>
                </c:pt>
                <c:pt idx="26">
                  <c:v>7.7999999999999972</c:v>
                </c:pt>
                <c:pt idx="27">
                  <c:v>8.0999999999999979</c:v>
                </c:pt>
                <c:pt idx="28">
                  <c:v>8.3999999999999986</c:v>
                </c:pt>
                <c:pt idx="29">
                  <c:v>8.6999999999999993</c:v>
                </c:pt>
                <c:pt idx="30">
                  <c:v>9</c:v>
                </c:pt>
                <c:pt idx="31">
                  <c:v>10</c:v>
                </c:pt>
                <c:pt idx="32">
                  <c:v>11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15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20</c:v>
                </c:pt>
                <c:pt idx="42">
                  <c:v>21</c:v>
                </c:pt>
                <c:pt idx="43">
                  <c:v>22</c:v>
                </c:pt>
                <c:pt idx="44">
                  <c:v>23</c:v>
                </c:pt>
                <c:pt idx="45">
                  <c:v>24</c:v>
                </c:pt>
                <c:pt idx="46">
                  <c:v>25</c:v>
                </c:pt>
                <c:pt idx="47">
                  <c:v>26</c:v>
                </c:pt>
                <c:pt idx="48">
                  <c:v>27</c:v>
                </c:pt>
                <c:pt idx="49">
                  <c:v>28</c:v>
                </c:pt>
                <c:pt idx="50">
                  <c:v>29</c:v>
                </c:pt>
                <c:pt idx="51">
                  <c:v>30</c:v>
                </c:pt>
                <c:pt idx="52">
                  <c:v>31</c:v>
                </c:pt>
                <c:pt idx="53">
                  <c:v>32</c:v>
                </c:pt>
                <c:pt idx="54">
                  <c:v>33</c:v>
                </c:pt>
                <c:pt idx="55">
                  <c:v>34</c:v>
                </c:pt>
                <c:pt idx="56">
                  <c:v>35</c:v>
                </c:pt>
                <c:pt idx="57">
                  <c:v>36</c:v>
                </c:pt>
                <c:pt idx="58">
                  <c:v>37</c:v>
                </c:pt>
                <c:pt idx="59">
                  <c:v>38</c:v>
                </c:pt>
                <c:pt idx="60">
                  <c:v>39</c:v>
                </c:pt>
                <c:pt idx="61">
                  <c:v>40</c:v>
                </c:pt>
                <c:pt idx="62">
                  <c:v>41</c:v>
                </c:pt>
                <c:pt idx="63">
                  <c:v>42</c:v>
                </c:pt>
                <c:pt idx="64">
                  <c:v>43</c:v>
                </c:pt>
                <c:pt idx="65">
                  <c:v>44</c:v>
                </c:pt>
                <c:pt idx="66">
                  <c:v>45</c:v>
                </c:pt>
                <c:pt idx="67">
                  <c:v>46</c:v>
                </c:pt>
                <c:pt idx="68">
                  <c:v>47</c:v>
                </c:pt>
                <c:pt idx="69">
                  <c:v>48</c:v>
                </c:pt>
                <c:pt idx="70">
                  <c:v>49</c:v>
                </c:pt>
                <c:pt idx="71">
                  <c:v>50</c:v>
                </c:pt>
                <c:pt idx="72">
                  <c:v>51</c:v>
                </c:pt>
                <c:pt idx="73">
                  <c:v>52</c:v>
                </c:pt>
                <c:pt idx="74">
                  <c:v>53</c:v>
                </c:pt>
                <c:pt idx="75">
                  <c:v>54</c:v>
                </c:pt>
                <c:pt idx="76">
                  <c:v>55</c:v>
                </c:pt>
                <c:pt idx="77">
                  <c:v>56</c:v>
                </c:pt>
                <c:pt idx="78">
                  <c:v>57</c:v>
                </c:pt>
                <c:pt idx="79">
                  <c:v>58</c:v>
                </c:pt>
                <c:pt idx="80">
                  <c:v>59</c:v>
                </c:pt>
                <c:pt idx="81">
                  <c:v>60</c:v>
                </c:pt>
                <c:pt idx="82">
                  <c:v>61</c:v>
                </c:pt>
                <c:pt idx="83">
                  <c:v>62</c:v>
                </c:pt>
                <c:pt idx="84">
                  <c:v>63</c:v>
                </c:pt>
                <c:pt idx="85">
                  <c:v>64</c:v>
                </c:pt>
                <c:pt idx="86">
                  <c:v>65</c:v>
                </c:pt>
                <c:pt idx="87">
                  <c:v>66</c:v>
                </c:pt>
                <c:pt idx="88">
                  <c:v>67</c:v>
                </c:pt>
                <c:pt idx="89">
                  <c:v>68</c:v>
                </c:pt>
                <c:pt idx="90">
                  <c:v>69</c:v>
                </c:pt>
                <c:pt idx="91">
                  <c:v>70</c:v>
                </c:pt>
                <c:pt idx="92">
                  <c:v>71</c:v>
                </c:pt>
                <c:pt idx="93">
                  <c:v>72</c:v>
                </c:pt>
                <c:pt idx="94">
                  <c:v>73</c:v>
                </c:pt>
                <c:pt idx="95">
                  <c:v>74</c:v>
                </c:pt>
                <c:pt idx="96">
                  <c:v>75</c:v>
                </c:pt>
                <c:pt idx="97">
                  <c:v>76</c:v>
                </c:pt>
                <c:pt idx="98">
                  <c:v>77</c:v>
                </c:pt>
                <c:pt idx="99">
                  <c:v>78</c:v>
                </c:pt>
                <c:pt idx="100">
                  <c:v>79</c:v>
                </c:pt>
                <c:pt idx="101">
                  <c:v>80</c:v>
                </c:pt>
                <c:pt idx="102">
                  <c:v>81</c:v>
                </c:pt>
                <c:pt idx="103">
                  <c:v>82</c:v>
                </c:pt>
                <c:pt idx="104">
                  <c:v>83</c:v>
                </c:pt>
                <c:pt idx="105">
                  <c:v>84</c:v>
                </c:pt>
                <c:pt idx="106">
                  <c:v>85</c:v>
                </c:pt>
                <c:pt idx="107">
                  <c:v>86</c:v>
                </c:pt>
                <c:pt idx="108">
                  <c:v>87</c:v>
                </c:pt>
                <c:pt idx="109">
                  <c:v>88</c:v>
                </c:pt>
                <c:pt idx="110">
                  <c:v>89</c:v>
                </c:pt>
                <c:pt idx="111">
                  <c:v>90</c:v>
                </c:pt>
                <c:pt idx="112">
                  <c:v>91</c:v>
                </c:pt>
                <c:pt idx="113">
                  <c:v>92</c:v>
                </c:pt>
                <c:pt idx="114">
                  <c:v>93</c:v>
                </c:pt>
                <c:pt idx="115">
                  <c:v>94</c:v>
                </c:pt>
                <c:pt idx="116">
                  <c:v>95</c:v>
                </c:pt>
                <c:pt idx="117">
                  <c:v>96</c:v>
                </c:pt>
                <c:pt idx="118">
                  <c:v>97</c:v>
                </c:pt>
                <c:pt idx="119">
                  <c:v>98</c:v>
                </c:pt>
                <c:pt idx="120">
                  <c:v>99</c:v>
                </c:pt>
                <c:pt idx="121">
                  <c:v>100</c:v>
                </c:pt>
                <c:pt idx="122">
                  <c:v>101</c:v>
                </c:pt>
                <c:pt idx="123">
                  <c:v>102</c:v>
                </c:pt>
                <c:pt idx="124">
                  <c:v>103</c:v>
                </c:pt>
                <c:pt idx="125">
                  <c:v>104</c:v>
                </c:pt>
                <c:pt idx="126">
                  <c:v>105</c:v>
                </c:pt>
                <c:pt idx="127">
                  <c:v>106</c:v>
                </c:pt>
                <c:pt idx="128">
                  <c:v>107</c:v>
                </c:pt>
                <c:pt idx="129">
                  <c:v>108</c:v>
                </c:pt>
                <c:pt idx="130">
                  <c:v>109</c:v>
                </c:pt>
                <c:pt idx="131">
                  <c:v>110</c:v>
                </c:pt>
                <c:pt idx="132">
                  <c:v>111</c:v>
                </c:pt>
                <c:pt idx="133">
                  <c:v>112</c:v>
                </c:pt>
                <c:pt idx="134">
                  <c:v>113</c:v>
                </c:pt>
                <c:pt idx="135">
                  <c:v>114</c:v>
                </c:pt>
                <c:pt idx="136">
                  <c:v>115</c:v>
                </c:pt>
                <c:pt idx="137">
                  <c:v>116</c:v>
                </c:pt>
                <c:pt idx="138">
                  <c:v>117</c:v>
                </c:pt>
                <c:pt idx="139">
                  <c:v>118</c:v>
                </c:pt>
                <c:pt idx="140">
                  <c:v>119</c:v>
                </c:pt>
                <c:pt idx="141">
                  <c:v>120</c:v>
                </c:pt>
                <c:pt idx="142">
                  <c:v>121</c:v>
                </c:pt>
                <c:pt idx="143">
                  <c:v>122</c:v>
                </c:pt>
                <c:pt idx="144">
                  <c:v>123</c:v>
                </c:pt>
                <c:pt idx="145">
                  <c:v>124</c:v>
                </c:pt>
                <c:pt idx="146">
                  <c:v>125</c:v>
                </c:pt>
                <c:pt idx="147">
                  <c:v>126</c:v>
                </c:pt>
                <c:pt idx="148">
                  <c:v>127</c:v>
                </c:pt>
                <c:pt idx="149">
                  <c:v>128</c:v>
                </c:pt>
                <c:pt idx="150">
                  <c:v>129</c:v>
                </c:pt>
                <c:pt idx="151">
                  <c:v>130</c:v>
                </c:pt>
                <c:pt idx="152">
                  <c:v>131</c:v>
                </c:pt>
                <c:pt idx="153">
                  <c:v>132</c:v>
                </c:pt>
                <c:pt idx="154">
                  <c:v>133</c:v>
                </c:pt>
                <c:pt idx="155">
                  <c:v>134</c:v>
                </c:pt>
                <c:pt idx="156">
                  <c:v>135</c:v>
                </c:pt>
                <c:pt idx="157">
                  <c:v>136</c:v>
                </c:pt>
                <c:pt idx="158">
                  <c:v>137</c:v>
                </c:pt>
                <c:pt idx="159">
                  <c:v>138</c:v>
                </c:pt>
                <c:pt idx="160">
                  <c:v>139</c:v>
                </c:pt>
                <c:pt idx="161">
                  <c:v>140</c:v>
                </c:pt>
                <c:pt idx="162">
                  <c:v>141</c:v>
                </c:pt>
                <c:pt idx="163">
                  <c:v>142</c:v>
                </c:pt>
                <c:pt idx="164">
                  <c:v>143</c:v>
                </c:pt>
                <c:pt idx="165">
                  <c:v>144</c:v>
                </c:pt>
                <c:pt idx="166">
                  <c:v>145</c:v>
                </c:pt>
                <c:pt idx="167">
                  <c:v>146</c:v>
                </c:pt>
                <c:pt idx="168">
                  <c:v>147</c:v>
                </c:pt>
                <c:pt idx="169">
                  <c:v>148</c:v>
                </c:pt>
                <c:pt idx="170">
                  <c:v>149</c:v>
                </c:pt>
                <c:pt idx="171">
                  <c:v>150</c:v>
                </c:pt>
                <c:pt idx="172">
                  <c:v>151</c:v>
                </c:pt>
                <c:pt idx="173">
                  <c:v>152</c:v>
                </c:pt>
                <c:pt idx="174">
                  <c:v>153</c:v>
                </c:pt>
                <c:pt idx="175">
                  <c:v>154</c:v>
                </c:pt>
                <c:pt idx="176">
                  <c:v>155</c:v>
                </c:pt>
                <c:pt idx="177">
                  <c:v>156</c:v>
                </c:pt>
              </c:numCache>
            </c:numRef>
          </c:xVal>
          <c:yVal>
            <c:numRef>
              <c:f>'Sheet1 (2)'!$G$4:$G$200</c:f>
              <c:numCache>
                <c:formatCode>0.00</c:formatCode>
                <c:ptCount val="197"/>
                <c:pt idx="0">
                  <c:v>7</c:v>
                </c:pt>
                <c:pt idx="1">
                  <c:v>7.12</c:v>
                </c:pt>
                <c:pt idx="2">
                  <c:v>7.24</c:v>
                </c:pt>
                <c:pt idx="3">
                  <c:v>7.3599999999999994</c:v>
                </c:pt>
                <c:pt idx="4">
                  <c:v>7.48</c:v>
                </c:pt>
                <c:pt idx="5">
                  <c:v>7.6</c:v>
                </c:pt>
                <c:pt idx="6">
                  <c:v>7.7200000000000006</c:v>
                </c:pt>
                <c:pt idx="7">
                  <c:v>7.84</c:v>
                </c:pt>
                <c:pt idx="8">
                  <c:v>7.96</c:v>
                </c:pt>
                <c:pt idx="9">
                  <c:v>8.08</c:v>
                </c:pt>
                <c:pt idx="10">
                  <c:v>8.1999999999999993</c:v>
                </c:pt>
                <c:pt idx="11">
                  <c:v>8.32</c:v>
                </c:pt>
                <c:pt idx="12">
                  <c:v>8.44</c:v>
                </c:pt>
                <c:pt idx="13">
                  <c:v>8.5599999999999987</c:v>
                </c:pt>
                <c:pt idx="14">
                  <c:v>8.68</c:v>
                </c:pt>
                <c:pt idx="15">
                  <c:v>8.8000000000000007</c:v>
                </c:pt>
                <c:pt idx="16">
                  <c:v>8.92</c:v>
                </c:pt>
                <c:pt idx="17">
                  <c:v>9.0399999999999991</c:v>
                </c:pt>
                <c:pt idx="18">
                  <c:v>9.16</c:v>
                </c:pt>
                <c:pt idx="19">
                  <c:v>9.2799999999999994</c:v>
                </c:pt>
                <c:pt idx="20">
                  <c:v>9.3999999999999986</c:v>
                </c:pt>
                <c:pt idx="21">
                  <c:v>9.52</c:v>
                </c:pt>
                <c:pt idx="22">
                  <c:v>9.6399999999999988</c:v>
                </c:pt>
                <c:pt idx="23">
                  <c:v>9.76</c:v>
                </c:pt>
                <c:pt idx="24">
                  <c:v>9.879999999999999</c:v>
                </c:pt>
                <c:pt idx="25">
                  <c:v>10</c:v>
                </c:pt>
                <c:pt idx="26">
                  <c:v>10.119999999999999</c:v>
                </c:pt>
                <c:pt idx="27">
                  <c:v>10.239999999999998</c:v>
                </c:pt>
                <c:pt idx="28">
                  <c:v>10.36</c:v>
                </c:pt>
                <c:pt idx="29">
                  <c:v>10.48</c:v>
                </c:pt>
                <c:pt idx="30">
                  <c:v>10.61</c:v>
                </c:pt>
                <c:pt idx="31">
                  <c:v>10.9</c:v>
                </c:pt>
                <c:pt idx="32">
                  <c:v>11.19</c:v>
                </c:pt>
                <c:pt idx="33">
                  <c:v>11.48</c:v>
                </c:pt>
                <c:pt idx="34">
                  <c:v>11.77</c:v>
                </c:pt>
                <c:pt idx="35">
                  <c:v>12.059999999999999</c:v>
                </c:pt>
                <c:pt idx="36">
                  <c:v>12.35</c:v>
                </c:pt>
                <c:pt idx="37">
                  <c:v>12.64</c:v>
                </c:pt>
                <c:pt idx="38">
                  <c:v>12.93</c:v>
                </c:pt>
                <c:pt idx="39">
                  <c:v>13.219999999999999</c:v>
                </c:pt>
                <c:pt idx="40">
                  <c:v>13.51</c:v>
                </c:pt>
                <c:pt idx="41">
                  <c:v>13.8</c:v>
                </c:pt>
                <c:pt idx="42">
                  <c:v>14.09</c:v>
                </c:pt>
                <c:pt idx="43">
                  <c:v>14.379999999999999</c:v>
                </c:pt>
                <c:pt idx="44">
                  <c:v>14.67</c:v>
                </c:pt>
                <c:pt idx="45">
                  <c:v>14.959999999999999</c:v>
                </c:pt>
                <c:pt idx="46">
                  <c:v>15.25</c:v>
                </c:pt>
                <c:pt idx="47">
                  <c:v>15.54</c:v>
                </c:pt>
                <c:pt idx="48">
                  <c:v>15.829999999999998</c:v>
                </c:pt>
                <c:pt idx="49">
                  <c:v>16.119999999999997</c:v>
                </c:pt>
                <c:pt idx="50">
                  <c:v>16.41</c:v>
                </c:pt>
                <c:pt idx="51">
                  <c:v>16.7</c:v>
                </c:pt>
                <c:pt idx="52">
                  <c:v>16.990000000000002</c:v>
                </c:pt>
                <c:pt idx="53">
                  <c:v>17.28</c:v>
                </c:pt>
                <c:pt idx="54">
                  <c:v>17.57</c:v>
                </c:pt>
                <c:pt idx="55">
                  <c:v>17.86</c:v>
                </c:pt>
                <c:pt idx="56">
                  <c:v>18.149999999999999</c:v>
                </c:pt>
                <c:pt idx="57">
                  <c:v>18.439999999999998</c:v>
                </c:pt>
                <c:pt idx="58">
                  <c:v>18.729999999999997</c:v>
                </c:pt>
                <c:pt idx="59">
                  <c:v>19.02</c:v>
                </c:pt>
                <c:pt idx="60">
                  <c:v>19.309999999999999</c:v>
                </c:pt>
                <c:pt idx="61">
                  <c:v>19.600000000000001</c:v>
                </c:pt>
                <c:pt idx="62">
                  <c:v>19.89</c:v>
                </c:pt>
                <c:pt idx="63">
                  <c:v>20.18</c:v>
                </c:pt>
                <c:pt idx="64">
                  <c:v>20.47</c:v>
                </c:pt>
                <c:pt idx="65">
                  <c:v>20.759999999999998</c:v>
                </c:pt>
                <c:pt idx="66">
                  <c:v>21.049999999999997</c:v>
                </c:pt>
                <c:pt idx="67">
                  <c:v>21.34</c:v>
                </c:pt>
                <c:pt idx="68">
                  <c:v>21.63</c:v>
                </c:pt>
                <c:pt idx="69">
                  <c:v>21.919999999999998</c:v>
                </c:pt>
                <c:pt idx="70">
                  <c:v>22.21</c:v>
                </c:pt>
                <c:pt idx="71">
                  <c:v>22.5</c:v>
                </c:pt>
                <c:pt idx="72">
                  <c:v>22.79</c:v>
                </c:pt>
                <c:pt idx="73">
                  <c:v>23.08</c:v>
                </c:pt>
                <c:pt idx="74">
                  <c:v>23.369999999999997</c:v>
                </c:pt>
                <c:pt idx="75">
                  <c:v>23.659999999999997</c:v>
                </c:pt>
                <c:pt idx="76">
                  <c:v>23.95</c:v>
                </c:pt>
                <c:pt idx="77">
                  <c:v>24.24</c:v>
                </c:pt>
                <c:pt idx="78">
                  <c:v>24.529999999999998</c:v>
                </c:pt>
                <c:pt idx="79">
                  <c:v>24.82</c:v>
                </c:pt>
                <c:pt idx="80">
                  <c:v>25.11</c:v>
                </c:pt>
                <c:pt idx="81">
                  <c:v>25.4</c:v>
                </c:pt>
                <c:pt idx="82">
                  <c:v>25.689999999999998</c:v>
                </c:pt>
                <c:pt idx="83">
                  <c:v>25.98</c:v>
                </c:pt>
                <c:pt idx="84">
                  <c:v>26.27</c:v>
                </c:pt>
                <c:pt idx="85">
                  <c:v>26.56</c:v>
                </c:pt>
                <c:pt idx="86">
                  <c:v>26.849999999999998</c:v>
                </c:pt>
                <c:pt idx="87">
                  <c:v>27.139999999999997</c:v>
                </c:pt>
                <c:pt idx="88">
                  <c:v>27.43</c:v>
                </c:pt>
                <c:pt idx="89">
                  <c:v>27.72</c:v>
                </c:pt>
                <c:pt idx="90">
                  <c:v>28.009999999999998</c:v>
                </c:pt>
                <c:pt idx="91">
                  <c:v>28.299999999999997</c:v>
                </c:pt>
                <c:pt idx="92">
                  <c:v>28.59</c:v>
                </c:pt>
                <c:pt idx="93">
                  <c:v>28.88</c:v>
                </c:pt>
                <c:pt idx="94">
                  <c:v>29.169999999999998</c:v>
                </c:pt>
                <c:pt idx="95">
                  <c:v>29.459999999999997</c:v>
                </c:pt>
                <c:pt idx="96">
                  <c:v>29.75</c:v>
                </c:pt>
                <c:pt idx="97">
                  <c:v>30.04</c:v>
                </c:pt>
                <c:pt idx="98">
                  <c:v>30.33</c:v>
                </c:pt>
                <c:pt idx="99">
                  <c:v>30.619999999999997</c:v>
                </c:pt>
                <c:pt idx="100">
                  <c:v>30.91</c:v>
                </c:pt>
                <c:pt idx="101">
                  <c:v>31.2</c:v>
                </c:pt>
                <c:pt idx="102">
                  <c:v>31.49</c:v>
                </c:pt>
                <c:pt idx="103">
                  <c:v>31.779999999999998</c:v>
                </c:pt>
                <c:pt idx="104">
                  <c:v>32.069999999999993</c:v>
                </c:pt>
                <c:pt idx="105">
                  <c:v>32.36</c:v>
                </c:pt>
                <c:pt idx="106">
                  <c:v>32.65</c:v>
                </c:pt>
                <c:pt idx="107">
                  <c:v>32.94</c:v>
                </c:pt>
                <c:pt idx="108">
                  <c:v>33.229999999999997</c:v>
                </c:pt>
                <c:pt idx="109">
                  <c:v>33.519999999999996</c:v>
                </c:pt>
                <c:pt idx="110">
                  <c:v>33.81</c:v>
                </c:pt>
                <c:pt idx="111">
                  <c:v>34.099999999999994</c:v>
                </c:pt>
                <c:pt idx="112">
                  <c:v>34.200000000000003</c:v>
                </c:pt>
                <c:pt idx="113">
                  <c:v>34.400000000000006</c:v>
                </c:pt>
                <c:pt idx="114">
                  <c:v>34.6</c:v>
                </c:pt>
                <c:pt idx="115">
                  <c:v>34.799999999999997</c:v>
                </c:pt>
                <c:pt idx="116">
                  <c:v>35</c:v>
                </c:pt>
                <c:pt idx="117">
                  <c:v>35.200000000000003</c:v>
                </c:pt>
                <c:pt idx="118">
                  <c:v>35.400000000000006</c:v>
                </c:pt>
                <c:pt idx="119">
                  <c:v>35.6</c:v>
                </c:pt>
                <c:pt idx="120">
                  <c:v>35.799999999999997</c:v>
                </c:pt>
                <c:pt idx="121">
                  <c:v>36</c:v>
                </c:pt>
                <c:pt idx="122">
                  <c:v>36.200000000000003</c:v>
                </c:pt>
                <c:pt idx="123">
                  <c:v>36.400000000000006</c:v>
                </c:pt>
                <c:pt idx="124">
                  <c:v>36.6</c:v>
                </c:pt>
                <c:pt idx="125">
                  <c:v>36.799999999999997</c:v>
                </c:pt>
                <c:pt idx="126">
                  <c:v>37</c:v>
                </c:pt>
                <c:pt idx="127">
                  <c:v>37.200000000000003</c:v>
                </c:pt>
                <c:pt idx="128">
                  <c:v>37.400000000000006</c:v>
                </c:pt>
                <c:pt idx="129">
                  <c:v>37.6</c:v>
                </c:pt>
                <c:pt idx="130">
                  <c:v>37.799999999999997</c:v>
                </c:pt>
                <c:pt idx="131">
                  <c:v>38</c:v>
                </c:pt>
                <c:pt idx="132">
                  <c:v>38.200000000000003</c:v>
                </c:pt>
                <c:pt idx="133">
                  <c:v>38.400000000000006</c:v>
                </c:pt>
                <c:pt idx="134">
                  <c:v>38.6</c:v>
                </c:pt>
                <c:pt idx="135">
                  <c:v>38.799999999999997</c:v>
                </c:pt>
                <c:pt idx="136">
                  <c:v>39</c:v>
                </c:pt>
                <c:pt idx="137">
                  <c:v>39.200000000000003</c:v>
                </c:pt>
                <c:pt idx="138">
                  <c:v>39.400000000000006</c:v>
                </c:pt>
                <c:pt idx="139">
                  <c:v>39.6</c:v>
                </c:pt>
                <c:pt idx="140">
                  <c:v>39.799999999999997</c:v>
                </c:pt>
                <c:pt idx="141">
                  <c:v>40</c:v>
                </c:pt>
                <c:pt idx="142">
                  <c:v>40.200000000000003</c:v>
                </c:pt>
                <c:pt idx="143">
                  <c:v>40.400000000000006</c:v>
                </c:pt>
                <c:pt idx="144">
                  <c:v>40.6</c:v>
                </c:pt>
                <c:pt idx="145">
                  <c:v>40.799999999999997</c:v>
                </c:pt>
                <c:pt idx="146">
                  <c:v>41</c:v>
                </c:pt>
                <c:pt idx="147">
                  <c:v>41.2</c:v>
                </c:pt>
                <c:pt idx="148">
                  <c:v>41.400000000000006</c:v>
                </c:pt>
                <c:pt idx="149">
                  <c:v>41.6</c:v>
                </c:pt>
                <c:pt idx="150">
                  <c:v>41.8</c:v>
                </c:pt>
                <c:pt idx="151">
                  <c:v>42</c:v>
                </c:pt>
                <c:pt idx="152">
                  <c:v>42.2</c:v>
                </c:pt>
                <c:pt idx="153">
                  <c:v>42.400000000000006</c:v>
                </c:pt>
                <c:pt idx="154">
                  <c:v>42.6</c:v>
                </c:pt>
                <c:pt idx="155">
                  <c:v>42.8</c:v>
                </c:pt>
                <c:pt idx="156">
                  <c:v>43</c:v>
                </c:pt>
                <c:pt idx="157">
                  <c:v>43.2</c:v>
                </c:pt>
                <c:pt idx="158">
                  <c:v>43.400000000000006</c:v>
                </c:pt>
                <c:pt idx="159">
                  <c:v>43.6</c:v>
                </c:pt>
                <c:pt idx="160">
                  <c:v>43.8</c:v>
                </c:pt>
                <c:pt idx="161">
                  <c:v>44</c:v>
                </c:pt>
                <c:pt idx="162">
                  <c:v>44.2</c:v>
                </c:pt>
                <c:pt idx="163">
                  <c:v>44.400000000000006</c:v>
                </c:pt>
                <c:pt idx="164">
                  <c:v>44.6</c:v>
                </c:pt>
                <c:pt idx="165">
                  <c:v>44.8</c:v>
                </c:pt>
                <c:pt idx="166">
                  <c:v>45</c:v>
                </c:pt>
                <c:pt idx="167">
                  <c:v>45.2</c:v>
                </c:pt>
                <c:pt idx="168">
                  <c:v>45.400000000000006</c:v>
                </c:pt>
                <c:pt idx="169">
                  <c:v>45.6</c:v>
                </c:pt>
                <c:pt idx="170">
                  <c:v>45.8</c:v>
                </c:pt>
                <c:pt idx="171">
                  <c:v>46</c:v>
                </c:pt>
                <c:pt idx="172">
                  <c:v>46.2</c:v>
                </c:pt>
                <c:pt idx="173">
                  <c:v>46.400000000000006</c:v>
                </c:pt>
                <c:pt idx="174">
                  <c:v>46.6</c:v>
                </c:pt>
                <c:pt idx="175">
                  <c:v>46.8</c:v>
                </c:pt>
                <c:pt idx="176">
                  <c:v>47</c:v>
                </c:pt>
                <c:pt idx="177">
                  <c:v>47.2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10-A841-8284-37B6179BD554}"/>
            </c:ext>
          </c:extLst>
        </c:ser>
        <c:ser>
          <c:idx val="2"/>
          <c:order val="2"/>
          <c:tx>
            <c:strRef>
              <c:f>'Sheet1 (2)'!$K$2</c:f>
              <c:strCache>
                <c:ptCount val="1"/>
                <c:pt idx="0">
                  <c:v>Vasospasm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868080878037052"/>
                  <c:y val="0.24347866834137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'Sheet1 (2)'!$K$4:$K$200</c:f>
              <c:numCache>
                <c:formatCode>0.00</c:formatCode>
                <c:ptCount val="197"/>
                <c:pt idx="0">
                  <c:v>0</c:v>
                </c:pt>
                <c:pt idx="1">
                  <c:v>0.24</c:v>
                </c:pt>
                <c:pt idx="2">
                  <c:v>0.48</c:v>
                </c:pt>
                <c:pt idx="3">
                  <c:v>0.72</c:v>
                </c:pt>
                <c:pt idx="4">
                  <c:v>0.96</c:v>
                </c:pt>
                <c:pt idx="5">
                  <c:v>1.2000000000000002</c:v>
                </c:pt>
                <c:pt idx="6">
                  <c:v>1.4400000000000002</c:v>
                </c:pt>
                <c:pt idx="7">
                  <c:v>1.6800000000000002</c:v>
                </c:pt>
                <c:pt idx="8">
                  <c:v>1.92</c:v>
                </c:pt>
                <c:pt idx="9">
                  <c:v>2.1599999999999997</c:v>
                </c:pt>
                <c:pt idx="10">
                  <c:v>2.4</c:v>
                </c:pt>
                <c:pt idx="11">
                  <c:v>2.6399999999999997</c:v>
                </c:pt>
                <c:pt idx="12">
                  <c:v>2.8799999999999994</c:v>
                </c:pt>
                <c:pt idx="13">
                  <c:v>3.1199999999999992</c:v>
                </c:pt>
                <c:pt idx="14">
                  <c:v>3.3599999999999994</c:v>
                </c:pt>
                <c:pt idx="15">
                  <c:v>3.5999999999999996</c:v>
                </c:pt>
                <c:pt idx="16">
                  <c:v>3.8399999999999994</c:v>
                </c:pt>
                <c:pt idx="17">
                  <c:v>4.0799999999999992</c:v>
                </c:pt>
                <c:pt idx="18">
                  <c:v>4.3199999999999994</c:v>
                </c:pt>
                <c:pt idx="19">
                  <c:v>4.5599999999999987</c:v>
                </c:pt>
                <c:pt idx="20">
                  <c:v>4.7999999999999989</c:v>
                </c:pt>
                <c:pt idx="21">
                  <c:v>5.0399999999999991</c:v>
                </c:pt>
                <c:pt idx="22">
                  <c:v>5.2799999999999985</c:v>
                </c:pt>
                <c:pt idx="23">
                  <c:v>5.5199999999999987</c:v>
                </c:pt>
                <c:pt idx="24">
                  <c:v>5.759999999999998</c:v>
                </c:pt>
                <c:pt idx="25">
                  <c:v>5.9999999999999982</c:v>
                </c:pt>
                <c:pt idx="26">
                  <c:v>6.2399999999999984</c:v>
                </c:pt>
                <c:pt idx="27">
                  <c:v>6.4799999999999986</c:v>
                </c:pt>
                <c:pt idx="28">
                  <c:v>6.7199999999999989</c:v>
                </c:pt>
                <c:pt idx="29">
                  <c:v>6.96</c:v>
                </c:pt>
                <c:pt idx="30">
                  <c:v>7.2</c:v>
                </c:pt>
                <c:pt idx="31">
                  <c:v>8</c:v>
                </c:pt>
                <c:pt idx="32">
                  <c:v>8.8000000000000007</c:v>
                </c:pt>
                <c:pt idx="33">
                  <c:v>9.6000000000000014</c:v>
                </c:pt>
                <c:pt idx="34">
                  <c:v>10.4</c:v>
                </c:pt>
                <c:pt idx="35">
                  <c:v>11.200000000000001</c:v>
                </c:pt>
                <c:pt idx="36">
                  <c:v>12</c:v>
                </c:pt>
                <c:pt idx="37">
                  <c:v>12.8</c:v>
                </c:pt>
                <c:pt idx="38">
                  <c:v>13.600000000000001</c:v>
                </c:pt>
                <c:pt idx="39">
                  <c:v>14.4</c:v>
                </c:pt>
                <c:pt idx="40">
                  <c:v>15.200000000000001</c:v>
                </c:pt>
                <c:pt idx="41">
                  <c:v>16</c:v>
                </c:pt>
                <c:pt idx="42">
                  <c:v>16.8</c:v>
                </c:pt>
                <c:pt idx="43">
                  <c:v>17.600000000000001</c:v>
                </c:pt>
                <c:pt idx="44">
                  <c:v>18.400000000000002</c:v>
                </c:pt>
                <c:pt idx="45">
                  <c:v>19.200000000000003</c:v>
                </c:pt>
                <c:pt idx="46">
                  <c:v>20</c:v>
                </c:pt>
                <c:pt idx="47">
                  <c:v>20.8</c:v>
                </c:pt>
                <c:pt idx="48">
                  <c:v>21.6</c:v>
                </c:pt>
                <c:pt idx="49">
                  <c:v>22.400000000000002</c:v>
                </c:pt>
                <c:pt idx="50">
                  <c:v>23.200000000000003</c:v>
                </c:pt>
                <c:pt idx="51">
                  <c:v>24</c:v>
                </c:pt>
                <c:pt idx="52">
                  <c:v>24.8</c:v>
                </c:pt>
                <c:pt idx="53">
                  <c:v>25.6</c:v>
                </c:pt>
                <c:pt idx="54">
                  <c:v>26.400000000000002</c:v>
                </c:pt>
                <c:pt idx="55">
                  <c:v>27.200000000000003</c:v>
                </c:pt>
                <c:pt idx="56">
                  <c:v>28</c:v>
                </c:pt>
                <c:pt idx="57">
                  <c:v>28.8</c:v>
                </c:pt>
                <c:pt idx="58">
                  <c:v>29.6</c:v>
                </c:pt>
                <c:pt idx="59">
                  <c:v>30.400000000000002</c:v>
                </c:pt>
                <c:pt idx="60">
                  <c:v>31.200000000000003</c:v>
                </c:pt>
                <c:pt idx="61">
                  <c:v>32</c:v>
                </c:pt>
                <c:pt idx="62">
                  <c:v>32.800000000000004</c:v>
                </c:pt>
                <c:pt idx="63">
                  <c:v>33.6</c:v>
                </c:pt>
                <c:pt idx="64">
                  <c:v>34.4</c:v>
                </c:pt>
                <c:pt idx="65">
                  <c:v>35.200000000000003</c:v>
                </c:pt>
                <c:pt idx="66">
                  <c:v>36</c:v>
                </c:pt>
                <c:pt idx="67">
                  <c:v>36.800000000000004</c:v>
                </c:pt>
                <c:pt idx="68">
                  <c:v>37.6</c:v>
                </c:pt>
                <c:pt idx="69">
                  <c:v>38.400000000000006</c:v>
                </c:pt>
                <c:pt idx="70">
                  <c:v>39.200000000000003</c:v>
                </c:pt>
                <c:pt idx="71">
                  <c:v>40</c:v>
                </c:pt>
                <c:pt idx="72">
                  <c:v>40.800000000000004</c:v>
                </c:pt>
                <c:pt idx="73">
                  <c:v>41.6</c:v>
                </c:pt>
                <c:pt idx="74">
                  <c:v>42.400000000000006</c:v>
                </c:pt>
                <c:pt idx="75">
                  <c:v>43.2</c:v>
                </c:pt>
                <c:pt idx="76">
                  <c:v>44</c:v>
                </c:pt>
                <c:pt idx="77">
                  <c:v>44.800000000000004</c:v>
                </c:pt>
                <c:pt idx="78">
                  <c:v>45.6</c:v>
                </c:pt>
                <c:pt idx="79">
                  <c:v>46.400000000000006</c:v>
                </c:pt>
                <c:pt idx="80">
                  <c:v>47.2</c:v>
                </c:pt>
                <c:pt idx="81">
                  <c:v>48</c:v>
                </c:pt>
                <c:pt idx="82">
                  <c:v>48.800000000000004</c:v>
                </c:pt>
                <c:pt idx="83">
                  <c:v>49.6</c:v>
                </c:pt>
                <c:pt idx="84">
                  <c:v>50.400000000000006</c:v>
                </c:pt>
                <c:pt idx="85">
                  <c:v>51.2</c:v>
                </c:pt>
                <c:pt idx="86">
                  <c:v>52</c:v>
                </c:pt>
                <c:pt idx="87">
                  <c:v>52.800000000000004</c:v>
                </c:pt>
                <c:pt idx="88">
                  <c:v>53.6</c:v>
                </c:pt>
                <c:pt idx="89">
                  <c:v>54.400000000000006</c:v>
                </c:pt>
                <c:pt idx="90">
                  <c:v>55.2</c:v>
                </c:pt>
                <c:pt idx="91">
                  <c:v>56</c:v>
                </c:pt>
                <c:pt idx="92">
                  <c:v>56.800000000000004</c:v>
                </c:pt>
                <c:pt idx="93">
                  <c:v>57.6</c:v>
                </c:pt>
                <c:pt idx="94">
                  <c:v>58.400000000000006</c:v>
                </c:pt>
                <c:pt idx="95">
                  <c:v>59.2</c:v>
                </c:pt>
                <c:pt idx="96">
                  <c:v>60</c:v>
                </c:pt>
                <c:pt idx="97">
                  <c:v>60.800000000000004</c:v>
                </c:pt>
                <c:pt idx="98">
                  <c:v>61.6</c:v>
                </c:pt>
                <c:pt idx="99">
                  <c:v>62.400000000000006</c:v>
                </c:pt>
                <c:pt idx="100">
                  <c:v>63.2</c:v>
                </c:pt>
                <c:pt idx="101">
                  <c:v>64</c:v>
                </c:pt>
                <c:pt idx="102">
                  <c:v>64.8</c:v>
                </c:pt>
                <c:pt idx="103">
                  <c:v>65.600000000000009</c:v>
                </c:pt>
                <c:pt idx="104">
                  <c:v>66.400000000000006</c:v>
                </c:pt>
                <c:pt idx="105">
                  <c:v>67.2</c:v>
                </c:pt>
                <c:pt idx="106">
                  <c:v>68</c:v>
                </c:pt>
                <c:pt idx="107">
                  <c:v>68.8</c:v>
                </c:pt>
                <c:pt idx="108">
                  <c:v>69.600000000000009</c:v>
                </c:pt>
                <c:pt idx="109">
                  <c:v>70.400000000000006</c:v>
                </c:pt>
                <c:pt idx="110">
                  <c:v>71.2</c:v>
                </c:pt>
                <c:pt idx="111">
                  <c:v>72</c:v>
                </c:pt>
                <c:pt idx="112">
                  <c:v>72.8</c:v>
                </c:pt>
                <c:pt idx="113">
                  <c:v>73.600000000000009</c:v>
                </c:pt>
                <c:pt idx="114">
                  <c:v>74.400000000000006</c:v>
                </c:pt>
                <c:pt idx="115">
                  <c:v>75.2</c:v>
                </c:pt>
                <c:pt idx="116">
                  <c:v>76</c:v>
                </c:pt>
                <c:pt idx="117">
                  <c:v>76.800000000000011</c:v>
                </c:pt>
                <c:pt idx="118">
                  <c:v>77.600000000000009</c:v>
                </c:pt>
                <c:pt idx="119">
                  <c:v>78.400000000000006</c:v>
                </c:pt>
                <c:pt idx="120">
                  <c:v>79.2</c:v>
                </c:pt>
                <c:pt idx="121">
                  <c:v>80</c:v>
                </c:pt>
                <c:pt idx="122">
                  <c:v>80.800000000000011</c:v>
                </c:pt>
                <c:pt idx="123">
                  <c:v>81.600000000000009</c:v>
                </c:pt>
                <c:pt idx="124">
                  <c:v>82.4</c:v>
                </c:pt>
                <c:pt idx="125">
                  <c:v>83.2</c:v>
                </c:pt>
                <c:pt idx="126">
                  <c:v>84</c:v>
                </c:pt>
                <c:pt idx="127">
                  <c:v>84.800000000000011</c:v>
                </c:pt>
                <c:pt idx="128">
                  <c:v>85.600000000000009</c:v>
                </c:pt>
                <c:pt idx="129">
                  <c:v>86.4</c:v>
                </c:pt>
                <c:pt idx="130">
                  <c:v>87.2</c:v>
                </c:pt>
                <c:pt idx="131">
                  <c:v>88</c:v>
                </c:pt>
                <c:pt idx="132">
                  <c:v>88.800000000000011</c:v>
                </c:pt>
                <c:pt idx="133">
                  <c:v>89.600000000000009</c:v>
                </c:pt>
                <c:pt idx="134">
                  <c:v>90.4</c:v>
                </c:pt>
                <c:pt idx="135">
                  <c:v>91.2</c:v>
                </c:pt>
                <c:pt idx="136">
                  <c:v>92</c:v>
                </c:pt>
                <c:pt idx="137">
                  <c:v>92.800000000000011</c:v>
                </c:pt>
                <c:pt idx="138">
                  <c:v>93.600000000000009</c:v>
                </c:pt>
                <c:pt idx="139">
                  <c:v>94.4</c:v>
                </c:pt>
                <c:pt idx="140">
                  <c:v>95.2</c:v>
                </c:pt>
                <c:pt idx="141">
                  <c:v>96</c:v>
                </c:pt>
                <c:pt idx="142">
                  <c:v>96.800000000000011</c:v>
                </c:pt>
                <c:pt idx="143">
                  <c:v>97.600000000000009</c:v>
                </c:pt>
                <c:pt idx="144">
                  <c:v>98.4</c:v>
                </c:pt>
                <c:pt idx="145">
                  <c:v>99.2</c:v>
                </c:pt>
                <c:pt idx="146">
                  <c:v>100</c:v>
                </c:pt>
                <c:pt idx="147">
                  <c:v>100.80000000000001</c:v>
                </c:pt>
                <c:pt idx="148">
                  <c:v>101.60000000000001</c:v>
                </c:pt>
                <c:pt idx="149">
                  <c:v>102.4</c:v>
                </c:pt>
                <c:pt idx="150">
                  <c:v>103.2</c:v>
                </c:pt>
                <c:pt idx="151">
                  <c:v>104</c:v>
                </c:pt>
                <c:pt idx="152">
                  <c:v>104.80000000000001</c:v>
                </c:pt>
                <c:pt idx="153">
                  <c:v>105.60000000000001</c:v>
                </c:pt>
                <c:pt idx="154">
                  <c:v>106.4</c:v>
                </c:pt>
                <c:pt idx="155">
                  <c:v>107.2</c:v>
                </c:pt>
                <c:pt idx="156">
                  <c:v>108</c:v>
                </c:pt>
                <c:pt idx="157">
                  <c:v>108.80000000000001</c:v>
                </c:pt>
                <c:pt idx="158">
                  <c:v>109.60000000000001</c:v>
                </c:pt>
                <c:pt idx="159">
                  <c:v>110.4</c:v>
                </c:pt>
                <c:pt idx="160">
                  <c:v>111.2</c:v>
                </c:pt>
                <c:pt idx="161">
                  <c:v>112</c:v>
                </c:pt>
                <c:pt idx="162">
                  <c:v>112.80000000000001</c:v>
                </c:pt>
                <c:pt idx="163">
                  <c:v>113.60000000000001</c:v>
                </c:pt>
                <c:pt idx="164">
                  <c:v>114.4</c:v>
                </c:pt>
                <c:pt idx="165">
                  <c:v>115.2</c:v>
                </c:pt>
                <c:pt idx="166">
                  <c:v>116</c:v>
                </c:pt>
                <c:pt idx="167">
                  <c:v>116.80000000000001</c:v>
                </c:pt>
                <c:pt idx="168">
                  <c:v>117.60000000000001</c:v>
                </c:pt>
                <c:pt idx="169">
                  <c:v>118.4</c:v>
                </c:pt>
                <c:pt idx="170">
                  <c:v>119.2</c:v>
                </c:pt>
                <c:pt idx="171">
                  <c:v>120</c:v>
                </c:pt>
                <c:pt idx="172">
                  <c:v>120.80000000000001</c:v>
                </c:pt>
                <c:pt idx="173">
                  <c:v>121.60000000000001</c:v>
                </c:pt>
                <c:pt idx="174">
                  <c:v>122.4</c:v>
                </c:pt>
                <c:pt idx="175">
                  <c:v>123.2</c:v>
                </c:pt>
                <c:pt idx="176">
                  <c:v>124</c:v>
                </c:pt>
                <c:pt idx="177">
                  <c:v>124.80000000000001</c:v>
                </c:pt>
              </c:numCache>
            </c:numRef>
          </c:xVal>
          <c:yVal>
            <c:numRef>
              <c:f>'Sheet1 (2)'!$L$4:$L$200</c:f>
              <c:numCache>
                <c:formatCode>0.00</c:formatCode>
                <c:ptCount val="197"/>
                <c:pt idx="0">
                  <c:v>3</c:v>
                </c:pt>
                <c:pt idx="1">
                  <c:v>3.1487612332502968</c:v>
                </c:pt>
                <c:pt idx="2">
                  <c:v>3.2954207670374966</c:v>
                </c:pt>
                <c:pt idx="3">
                  <c:v>3.440421029307148</c:v>
                </c:pt>
                <c:pt idx="4">
                  <c:v>3.5840866132502636</c:v>
                </c:pt>
                <c:pt idx="5">
                  <c:v>3.7266615305567865</c:v>
                </c:pt>
                <c:pt idx="6">
                  <c:v>3.8683330306332384</c:v>
                </c:pt>
                <c:pt idx="7">
                  <c:v>4.0092473642824205</c:v>
                </c:pt>
                <c:pt idx="8">
                  <c:v>4.1495205254505043</c:v>
                </c:pt>
                <c:pt idx="9">
                  <c:v>4.2892457570873024</c:v>
                </c:pt>
                <c:pt idx="10">
                  <c:v>4.4284989117881146</c:v>
                </c:pt>
                <c:pt idx="11">
                  <c:v>4.5673423545773186</c:v>
                </c:pt>
                <c:pt idx="12">
                  <c:v>4.7058278531049016</c:v>
                </c:pt>
                <c:pt idx="13">
                  <c:v>4.8439987507806403</c:v>
                </c:pt>
                <c:pt idx="14">
                  <c:v>4.9818916232553647</c:v>
                </c:pt>
                <c:pt idx="15">
                  <c:v>5.1195375568024772</c:v>
                </c:pt>
                <c:pt idx="16">
                  <c:v>5.2569631460667265</c:v>
                </c:pt>
                <c:pt idx="17">
                  <c:v>5.3941912808320982</c:v>
                </c:pt>
                <c:pt idx="18">
                  <c:v>5.5312417723017919</c:v>
                </c:pt>
                <c:pt idx="19">
                  <c:v>5.6681318559772267</c:v>
                </c:pt>
                <c:pt idx="20">
                  <c:v>5.8048765987064046</c:v>
                </c:pt>
                <c:pt idx="21">
                  <c:v>5.9414892306260114</c:v>
                </c:pt>
                <c:pt idx="22">
                  <c:v>6.0779814177365612</c:v>
                </c:pt>
                <c:pt idx="23">
                  <c:v>6.2143634871783515</c:v>
                </c:pt>
                <c:pt idx="24">
                  <c:v>6.3506446145434499</c:v>
                </c:pt>
                <c:pt idx="25">
                  <c:v>6.4868329805051372</c:v>
                </c:pt>
                <c:pt idx="26">
                  <c:v>6.6229359024885301</c:v>
                </c:pt>
                <c:pt idx="27">
                  <c:v>6.7589599459143743</c:v>
                </c:pt>
                <c:pt idx="28">
                  <c:v>6.8949110186290739</c:v>
                </c:pt>
                <c:pt idx="29">
                  <c:v>7.030794451419931</c:v>
                </c:pt>
                <c:pt idx="30">
                  <c:v>7.176924422115988</c:v>
                </c:pt>
                <c:pt idx="31">
                  <c:v>7.5156415366231339</c:v>
                </c:pt>
                <c:pt idx="32">
                  <c:v>7.8534117697888526</c:v>
                </c:pt>
                <c:pt idx="33">
                  <c:v>8.1903964527646345</c:v>
                </c:pt>
                <c:pt idx="34">
                  <c:v>8.5267221141829772</c:v>
                </c:pt>
                <c:pt idx="35">
                  <c:v>8.8624894122692446</c:v>
                </c:pt>
                <c:pt idx="36">
                  <c:v>9.1977794430633839</c:v>
                </c:pt>
                <c:pt idx="37">
                  <c:v>9.5326582841658922</c:v>
                </c:pt>
                <c:pt idx="38">
                  <c:v>9.8671803254179729</c:v>
                </c:pt>
                <c:pt idx="39">
                  <c:v>10.201390749017733</c:v>
                </c:pt>
                <c:pt idx="40">
                  <c:v>10.535327402613934</c:v>
                </c:pt>
                <c:pt idx="41">
                  <c:v>10.869022232219667</c:v>
                </c:pt>
                <c:pt idx="42">
                  <c:v>11.202502391276477</c:v>
                </c:pt>
                <c:pt idx="43">
                  <c:v>11.535791108289835</c:v>
                </c:pt>
                <c:pt idx="44">
                  <c:v>11.868908372291147</c:v>
                </c:pt>
                <c:pt idx="45">
                  <c:v>12.201871479301953</c:v>
                </c:pt>
                <c:pt idx="46">
                  <c:v>12.534695471649933</c:v>
                </c:pt>
                <c:pt idx="47">
                  <c:v>12.867393493900428</c:v>
                </c:pt>
                <c:pt idx="48">
                  <c:v>13.199977083322391</c:v>
                </c:pt>
                <c:pt idx="49">
                  <c:v>13.532456408533301</c:v>
                </c:pt>
                <c:pt idx="50">
                  <c:v>13.864840466808349</c:v>
                </c:pt>
                <c:pt idx="51">
                  <c:v>14.197137248180383</c:v>
                </c:pt>
                <c:pt idx="52">
                  <c:v>14.529353872679531</c:v>
                </c:pt>
                <c:pt idx="53">
                  <c:v>14.861496705709907</c:v>
                </c:pt>
                <c:pt idx="54">
                  <c:v>15.193571455524927</c:v>
                </c:pt>
                <c:pt idx="55">
                  <c:v>15.525583255962445</c:v>
                </c:pt>
                <c:pt idx="56">
                  <c:v>15.857536736978151</c:v>
                </c:pt>
                <c:pt idx="57">
                  <c:v>16.189436085027786</c:v>
                </c:pt>
                <c:pt idx="58">
                  <c:v>16.521285094963773</c:v>
                </c:pt>
                <c:pt idx="59">
                  <c:v>16.853087214806621</c:v>
                </c:pt>
                <c:pt idx="60">
                  <c:v>17.184845584507485</c:v>
                </c:pt>
                <c:pt idx="61">
                  <c:v>17.516563069622755</c:v>
                </c:pt>
                <c:pt idx="62">
                  <c:v>17.848242290663617</c:v>
                </c:pt>
                <c:pt idx="63">
                  <c:v>18.179885648755342</c:v>
                </c:pt>
                <c:pt idx="64">
                  <c:v>18.511495348136851</c:v>
                </c:pt>
                <c:pt idx="65">
                  <c:v>18.843073415945582</c:v>
                </c:pt>
                <c:pt idx="66">
                  <c:v>19.174621719662454</c:v>
                </c:pt>
                <c:pt idx="67">
                  <c:v>19.506141982533652</c:v>
                </c:pt>
                <c:pt idx="68">
                  <c:v>19.837635797237905</c:v>
                </c:pt>
                <c:pt idx="69">
                  <c:v>20.169104638028024</c:v>
                </c:pt>
                <c:pt idx="70">
                  <c:v>20.500549871541665</c:v>
                </c:pt>
                <c:pt idx="71">
                  <c:v>20.831972766448601</c:v>
                </c:pt>
                <c:pt idx="72">
                  <c:v>21.163374502078145</c:v>
                </c:pt>
                <c:pt idx="73">
                  <c:v>21.494756176150251</c:v>
                </c:pt>
                <c:pt idx="74">
                  <c:v>21.826118811717144</c:v>
                </c:pt>
                <c:pt idx="75">
                  <c:v>22.157463363408077</c:v>
                </c:pt>
                <c:pt idx="76">
                  <c:v>22.48879072305742</c:v>
                </c:pt>
                <c:pt idx="77">
                  <c:v>22.820101724786067</c:v>
                </c:pt>
                <c:pt idx="78">
                  <c:v>23.151397149597091</c:v>
                </c:pt>
                <c:pt idx="79">
                  <c:v>23.482677729539034</c:v>
                </c:pt>
                <c:pt idx="80">
                  <c:v>23.813944151483533</c:v>
                </c:pt>
                <c:pt idx="81">
                  <c:v>24.145197060558388</c:v>
                </c:pt>
                <c:pt idx="82">
                  <c:v>24.476437063272112</c:v>
                </c:pt>
                <c:pt idx="83">
                  <c:v>24.807664730361981</c:v>
                </c:pt>
                <c:pt idx="84">
                  <c:v>25.138880599393545</c:v>
                </c:pt>
                <c:pt idx="85">
                  <c:v>25.470085177136724</c:v>
                </c:pt>
                <c:pt idx="86">
                  <c:v>25.801278941740421</c:v>
                </c:pt>
                <c:pt idx="87">
                  <c:v>26.132462344725472</c:v>
                </c:pt>
                <c:pt idx="88">
                  <c:v>26.463635812813227</c:v>
                </c:pt>
                <c:pt idx="89">
                  <c:v>26.794799749605517</c:v>
                </c:pt>
                <c:pt idx="90">
                  <c:v>27.125954537129815</c:v>
                </c:pt>
                <c:pt idx="91">
                  <c:v>27.457100537262129</c:v>
                </c:pt>
                <c:pt idx="92">
                  <c:v>27.788238093038654</c:v>
                </c:pt>
                <c:pt idx="93">
                  <c:v>28.119367529866313</c:v>
                </c:pt>
                <c:pt idx="94">
                  <c:v>28.450489156641154</c:v>
                </c:pt>
                <c:pt idx="95">
                  <c:v>28.781603266782589</c:v>
                </c:pt>
                <c:pt idx="96">
                  <c:v>29.112710139190881</c:v>
                </c:pt>
                <c:pt idx="97">
                  <c:v>29.443810039134366</c:v>
                </c:pt>
                <c:pt idx="98">
                  <c:v>29.774903219072495</c:v>
                </c:pt>
                <c:pt idx="99">
                  <c:v>30.105989919419777</c:v>
                </c:pt>
                <c:pt idx="100">
                  <c:v>30.437070369255828</c:v>
                </c:pt>
                <c:pt idx="101">
                  <c:v>30.768144786985694</c:v>
                </c:pt>
                <c:pt idx="102">
                  <c:v>31.099213380954573</c:v>
                </c:pt>
                <c:pt idx="103">
                  <c:v>31.43027635002047</c:v>
                </c:pt>
                <c:pt idx="104">
                  <c:v>31.761333884088302</c:v>
                </c:pt>
                <c:pt idx="105">
                  <c:v>32.092386164608151</c:v>
                </c:pt>
                <c:pt idx="106">
                  <c:v>32.42343336504068</c:v>
                </c:pt>
                <c:pt idx="107">
                  <c:v>32.754475651292232</c:v>
                </c:pt>
                <c:pt idx="108">
                  <c:v>33.085513182121552</c:v>
                </c:pt>
                <c:pt idx="109">
                  <c:v>33.416546109520837</c:v>
                </c:pt>
                <c:pt idx="110">
                  <c:v>33.747574579072342</c:v>
                </c:pt>
                <c:pt idx="111">
                  <c:v>34.078598730282835</c:v>
                </c:pt>
                <c:pt idx="112">
                  <c:v>34.20594875787733</c:v>
                </c:pt>
                <c:pt idx="113">
                  <c:v>34.44043795485819</c:v>
                </c:pt>
                <c:pt idx="114">
                  <c:v>34.674891304265628</c:v>
                </c:pt>
                <c:pt idx="115">
                  <c:v>34.90930974709385</c:v>
                </c:pt>
                <c:pt idx="116">
                  <c:v>35.143694191638971</c:v>
                </c:pt>
                <c:pt idx="117">
                  <c:v>35.378045514909104</c:v>
                </c:pt>
                <c:pt idx="118">
                  <c:v>35.612364563962082</c:v>
                </c:pt>
                <c:pt idx="119">
                  <c:v>35.846652157174873</c:v>
                </c:pt>
                <c:pt idx="120">
                  <c:v>36.080909085449015</c:v>
                </c:pt>
                <c:pt idx="121">
                  <c:v>36.315136113355649</c:v>
                </c:pt>
                <c:pt idx="122">
                  <c:v>36.549333980223636</c:v>
                </c:pt>
                <c:pt idx="123">
                  <c:v>36.783503401174151</c:v>
                </c:pt>
                <c:pt idx="124">
                  <c:v>37.017645068104684</c:v>
                </c:pt>
                <c:pt idx="125">
                  <c:v>37.251759650625424</c:v>
                </c:pt>
                <c:pt idx="126">
                  <c:v>37.485847796950623</c:v>
                </c:pt>
                <c:pt idx="127">
                  <c:v>37.719910134747408</c:v>
                </c:pt>
                <c:pt idx="128">
                  <c:v>37.95394727194455</c:v>
                </c:pt>
                <c:pt idx="129">
                  <c:v>38.187959797503211</c:v>
                </c:pt>
                <c:pt idx="130">
                  <c:v>38.421948282151895</c:v>
                </c:pt>
                <c:pt idx="131">
                  <c:v>38.655913279087301</c:v>
                </c:pt>
                <c:pt idx="132">
                  <c:v>38.889855324643221</c:v>
                </c:pt>
                <c:pt idx="133">
                  <c:v>39.123774938928953</c:v>
                </c:pt>
                <c:pt idx="134">
                  <c:v>39.357672626438813</c:v>
                </c:pt>
                <c:pt idx="135">
                  <c:v>39.591548876634469</c:v>
                </c:pt>
                <c:pt idx="136">
                  <c:v>39.825404164501322</c:v>
                </c:pt>
                <c:pt idx="137">
                  <c:v>40.059238951080289</c:v>
                </c:pt>
                <c:pt idx="138">
                  <c:v>40.293053683976432</c:v>
                </c:pt>
                <c:pt idx="139">
                  <c:v>40.526848797845233</c:v>
                </c:pt>
                <c:pt idx="140">
                  <c:v>40.760624714858146</c:v>
                </c:pt>
                <c:pt idx="141">
                  <c:v>40.994381845147956</c:v>
                </c:pt>
                <c:pt idx="142">
                  <c:v>41.228120587235338</c:v>
                </c:pt>
                <c:pt idx="143">
                  <c:v>41.461841328437352</c:v>
                </c:pt>
                <c:pt idx="144">
                  <c:v>41.695544445258705</c:v>
                </c:pt>
                <c:pt idx="145">
                  <c:v>41.929230303766893</c:v>
                </c:pt>
                <c:pt idx="146">
                  <c:v>42.162899259951672</c:v>
                </c:pt>
                <c:pt idx="147">
                  <c:v>42.396551660069775</c:v>
                </c:pt>
                <c:pt idx="148">
                  <c:v>42.630187840975687</c:v>
                </c:pt>
                <c:pt idx="149">
                  <c:v>42.86380813043877</c:v>
                </c:pt>
                <c:pt idx="150">
                  <c:v>43.097412847447949</c:v>
                </c:pt>
                <c:pt idx="151">
                  <c:v>43.331002302503876</c:v>
                </c:pt>
                <c:pt idx="152">
                  <c:v>43.564576797899747</c:v>
                </c:pt>
                <c:pt idx="153">
                  <c:v>43.798136627990921</c:v>
                </c:pt>
                <c:pt idx="154">
                  <c:v>44.031682079453915</c:v>
                </c:pt>
                <c:pt idx="155">
                  <c:v>44.265213431535521</c:v>
                </c:pt>
                <c:pt idx="156">
                  <c:v>44.498730956292022</c:v>
                </c:pt>
                <c:pt idx="157">
                  <c:v>44.732234918819415</c:v>
                </c:pt>
                <c:pt idx="158">
                  <c:v>44.96572557747475</c:v>
                </c:pt>
                <c:pt idx="159">
                  <c:v>45.199203184089058</c:v>
                </c:pt>
                <c:pt idx="160">
                  <c:v>45.432667984172333</c:v>
                </c:pt>
                <c:pt idx="161">
                  <c:v>45.666120217110674</c:v>
                </c:pt>
                <c:pt idx="162">
                  <c:v>45.899560116356312</c:v>
                </c:pt>
                <c:pt idx="163">
                  <c:v>46.132987909610399</c:v>
                </c:pt>
                <c:pt idx="164">
                  <c:v>46.366403818999146</c:v>
                </c:pt>
                <c:pt idx="165">
                  <c:v>46.599808061243557</c:v>
                </c:pt>
                <c:pt idx="166">
                  <c:v>46.833200847823008</c:v>
                </c:pt>
                <c:pt idx="167">
                  <c:v>47.06658238513279</c:v>
                </c:pt>
                <c:pt idx="168">
                  <c:v>47.299952874636098</c:v>
                </c:pt>
                <c:pt idx="169">
                  <c:v>47.533312513010671</c:v>
                </c:pt>
                <c:pt idx="170">
                  <c:v>47.766661492290048</c:v>
                </c:pt>
                <c:pt idx="171">
                  <c:v>48</c:v>
                </c:pt>
                <c:pt idx="172">
                  <c:v>48.233328219290044</c:v>
                </c:pt>
                <c:pt idx="173">
                  <c:v>48.466646329060545</c:v>
                </c:pt>
                <c:pt idx="174">
                  <c:v>48.699954504085213</c:v>
                </c:pt>
                <c:pt idx="175">
                  <c:v>48.933252915129579</c:v>
                </c:pt>
                <c:pt idx="176">
                  <c:v>49.16654172906523</c:v>
                </c:pt>
                <c:pt idx="177">
                  <c:v>49.399821108980305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10-A841-8284-37B6179BD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615231"/>
        <c:axId val="395616943"/>
      </c:scatterChart>
      <c:valAx>
        <c:axId val="395615231"/>
        <c:scaling>
          <c:orientation val="minMax"/>
          <c:max val="12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chemeClr val="tx1"/>
                    </a:solidFill>
                  </a:rPr>
                  <a:t>L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16943"/>
        <c:crosses val="autoZero"/>
        <c:crossBetween val="midCat"/>
      </c:valAx>
      <c:valAx>
        <c:axId val="395616943"/>
        <c:scaling>
          <c:orientation val="minMax"/>
          <c:max val="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</a:rPr>
                  <a:t>W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15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76240235036914072"/>
          <c:y val="0.27844904931035663"/>
          <c:w val="0.22245952451560072"/>
          <c:h val="0.513319722907615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15" fmlaLink="$P$36" max="10" page="10"/>
</file>

<file path=xl/ctrlProps/ctrlProp2.xml><?xml version="1.0" encoding="utf-8"?>
<formControlPr xmlns="http://schemas.microsoft.com/office/spreadsheetml/2009/9/main" objectType="Spin" dx="15" fmlaLink="$P$37" max="100" page="10" val="27"/>
</file>

<file path=xl/ctrlProps/ctrlProp3.xml><?xml version="1.0" encoding="utf-8"?>
<formControlPr xmlns="http://schemas.microsoft.com/office/spreadsheetml/2009/9/main" objectType="Spin" dx="15" fmlaLink="$S$36" max="10" page="10" val="9"/>
</file>

<file path=xl/ctrlProps/ctrlProp4.xml><?xml version="1.0" encoding="utf-8"?>
<formControlPr xmlns="http://schemas.microsoft.com/office/spreadsheetml/2009/9/main" objectType="Spin" dx="15" fmlaLink="$S$37" inc="5" max="100" page="10" val="60"/>
</file>

<file path=xl/ctrlProps/ctrlProp5.xml><?xml version="1.0" encoding="utf-8"?>
<formControlPr xmlns="http://schemas.microsoft.com/office/spreadsheetml/2009/9/main" objectType="Spin" dx="15" fmlaLink="$S$36" max="10" page="10" val="5"/>
</file>

<file path=xl/ctrlProps/ctrlProp6.xml><?xml version="1.0" encoding="utf-8"?>
<formControlPr xmlns="http://schemas.microsoft.com/office/spreadsheetml/2009/9/main" objectType="Spin" dx="15" fmlaLink="$S$37" inc="5" max="100" page="10" val="4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279400</xdr:colOff>
      <xdr:row>1</xdr:row>
      <xdr:rowOff>50800</xdr:rowOff>
    </xdr:from>
    <xdr:to>
      <xdr:col>24</xdr:col>
      <xdr:colOff>101599</xdr:colOff>
      <xdr:row>33</xdr:row>
      <xdr:rowOff>135467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0.70671</cdr:x>
      <cdr:y>0.5359</cdr:y>
    </cdr:from>
    <cdr:to>
      <cdr:x>0.99265</cdr:x>
      <cdr:y>0.8313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9ADF12D4-7FE7-C54D-6134-F9F8AAB5B9C1}"/>
            </a:ext>
          </a:extLst>
        </cdr:cNvPr>
        <cdr:cNvSpPr/>
      </cdr:nvSpPr>
      <cdr:spPr>
        <a:xfrm xmlns:a="http://schemas.openxmlformats.org/drawingml/2006/main">
          <a:off x="5708227" y="3536788"/>
          <a:ext cx="2309613" cy="194961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kern="12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0</xdr:row>
      <xdr:rowOff>0</xdr:rowOff>
    </xdr:from>
    <xdr:to>
      <xdr:col>25</xdr:col>
      <xdr:colOff>12699</xdr:colOff>
      <xdr:row>32</xdr:row>
      <xdr:rowOff>84667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800100</xdr:colOff>
          <xdr:row>13</xdr:row>
          <xdr:rowOff>12700</xdr:rowOff>
        </xdr:from>
        <xdr:to>
          <xdr:col>23</xdr:col>
          <xdr:colOff>292100</xdr:colOff>
          <xdr:row>17</xdr:row>
          <xdr:rowOff>63500</xdr:rowOff>
        </xdr:to>
        <xdr:sp macro="" textlink="">
          <xdr:nvSpPr>
            <xdr:cNvPr id="4099" name="Spinner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1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800100</xdr:colOff>
          <xdr:row>18</xdr:row>
          <xdr:rowOff>63500</xdr:rowOff>
        </xdr:from>
        <xdr:to>
          <xdr:col>23</xdr:col>
          <xdr:colOff>279400</xdr:colOff>
          <xdr:row>22</xdr:row>
          <xdr:rowOff>101600</xdr:rowOff>
        </xdr:to>
        <xdr:sp macro="" textlink="">
          <xdr:nvSpPr>
            <xdr:cNvPr id="4100" name="Spinner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1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0.77044</cdr:x>
      <cdr:y>0.34347</cdr:y>
    </cdr:from>
    <cdr:to>
      <cdr:x>0.98636</cdr:x>
      <cdr:y>0.58884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9ADF12D4-7FE7-C54D-6134-F9F8AAB5B9C1}"/>
            </a:ext>
          </a:extLst>
        </cdr:cNvPr>
        <cdr:cNvSpPr/>
      </cdr:nvSpPr>
      <cdr:spPr>
        <a:xfrm xmlns:a="http://schemas.openxmlformats.org/drawingml/2006/main">
          <a:off x="6223000" y="2266815"/>
          <a:ext cx="1744032" cy="161938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kern="12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180340</xdr:colOff>
      <xdr:row>0</xdr:row>
      <xdr:rowOff>10161</xdr:rowOff>
    </xdr:from>
    <xdr:to>
      <xdr:col>28</xdr:col>
      <xdr:colOff>2539</xdr:colOff>
      <xdr:row>30</xdr:row>
      <xdr:rowOff>187961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805BC1-CDF5-4241-B9EF-563278511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121920</xdr:colOff>
          <xdr:row>7</xdr:row>
          <xdr:rowOff>45720</xdr:rowOff>
        </xdr:from>
        <xdr:to>
          <xdr:col>26</xdr:col>
          <xdr:colOff>332740</xdr:colOff>
          <xdr:row>9</xdr:row>
          <xdr:rowOff>185420</xdr:rowOff>
        </xdr:to>
        <xdr:sp macro="" textlink="">
          <xdr:nvSpPr>
            <xdr:cNvPr id="8193" name="Spinner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1584A26F-E354-5440-B0B4-45FE1A84B5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134620</xdr:colOff>
          <xdr:row>12</xdr:row>
          <xdr:rowOff>81280</xdr:rowOff>
        </xdr:from>
        <xdr:to>
          <xdr:col>26</xdr:col>
          <xdr:colOff>345440</xdr:colOff>
          <xdr:row>15</xdr:row>
          <xdr:rowOff>17780</xdr:rowOff>
        </xdr:to>
        <xdr:sp macro="" textlink="">
          <xdr:nvSpPr>
            <xdr:cNvPr id="8194" name="Spinner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2A49E82C-EE20-4048-9B80-6E4EBD4FD3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26</xdr:col>
      <xdr:colOff>405235</xdr:colOff>
      <xdr:row>7</xdr:row>
      <xdr:rowOff>133187</xdr:rowOff>
    </xdr:from>
    <xdr:ext cx="535724" cy="37407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6D199F0-D4A0-BD49-99F9-92D454F91F0B}"/>
            </a:ext>
          </a:extLst>
        </xdr:cNvPr>
        <xdr:cNvSpPr txBox="1"/>
      </xdr:nvSpPr>
      <xdr:spPr>
        <a:xfrm>
          <a:off x="19836235" y="1568287"/>
          <a:ext cx="535724" cy="374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8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 = </a:t>
          </a:r>
          <a:endParaRPr lang="en-US" sz="1800" b="1">
            <a:solidFill>
              <a:schemeClr val="tx1"/>
            </a:solidFill>
          </a:endParaRPr>
        </a:p>
      </xdr:txBody>
    </xdr:sp>
    <xdr:clientData/>
  </xdr:oneCellAnchor>
  <xdr:oneCellAnchor>
    <xdr:from>
      <xdr:col>26</xdr:col>
      <xdr:colOff>390638</xdr:colOff>
      <xdr:row>12</xdr:row>
      <xdr:rowOff>167491</xdr:rowOff>
    </xdr:from>
    <xdr:ext cx="537968" cy="37407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67D307C-247E-2843-8D44-08CDBFA5EC02}"/>
            </a:ext>
          </a:extLst>
        </xdr:cNvPr>
        <xdr:cNvSpPr txBox="1"/>
      </xdr:nvSpPr>
      <xdr:spPr>
        <a:xfrm>
          <a:off x="19821638" y="2618591"/>
          <a:ext cx="537968" cy="374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18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ϕ</a:t>
          </a:r>
          <a:r>
            <a:rPr lang="fr-FR" sz="18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</a:t>
          </a:r>
          <a:endParaRPr lang="en-US" sz="1800" b="1">
            <a:solidFill>
              <a:schemeClr val="tx1"/>
            </a:solidFill>
          </a:endParaRPr>
        </a:p>
      </xdr:txBody>
    </xdr:sp>
    <xdr:clientData/>
  </xdr:oneCellAnchor>
  <xdr:twoCellAnchor>
    <xdr:from>
      <xdr:col>26</xdr:col>
      <xdr:colOff>57150</xdr:colOff>
      <xdr:row>6</xdr:row>
      <xdr:rowOff>12700</xdr:rowOff>
    </xdr:from>
    <xdr:to>
      <xdr:col>26</xdr:col>
      <xdr:colOff>158750</xdr:colOff>
      <xdr:row>6</xdr:row>
      <xdr:rowOff>114300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226C1241-56C1-4F44-8156-33B99E39FF94}"/>
            </a:ext>
          </a:extLst>
        </xdr:cNvPr>
        <xdr:cNvSpPr/>
      </xdr:nvSpPr>
      <xdr:spPr>
        <a:xfrm>
          <a:off x="19488150" y="1244600"/>
          <a:ext cx="101600" cy="10160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57150</xdr:colOff>
      <xdr:row>11</xdr:row>
      <xdr:rowOff>31715</xdr:rowOff>
    </xdr:from>
    <xdr:to>
      <xdr:col>26</xdr:col>
      <xdr:colOff>158750</xdr:colOff>
      <xdr:row>11</xdr:row>
      <xdr:rowOff>134606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980A673D-0FAE-8744-9AC2-118555CB4770}"/>
            </a:ext>
          </a:extLst>
        </xdr:cNvPr>
        <xdr:cNvSpPr/>
      </xdr:nvSpPr>
      <xdr:spPr>
        <a:xfrm>
          <a:off x="19488150" y="2279615"/>
          <a:ext cx="101600" cy="102891"/>
        </a:xfrm>
        <a:prstGeom prst="ellipse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57150</xdr:colOff>
      <xdr:row>16</xdr:row>
      <xdr:rowOff>52019</xdr:rowOff>
    </xdr:from>
    <xdr:to>
      <xdr:col>26</xdr:col>
      <xdr:colOff>158750</xdr:colOff>
      <xdr:row>16</xdr:row>
      <xdr:rowOff>154910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68C7E442-8548-9249-BCE8-16B31C3EF434}"/>
            </a:ext>
          </a:extLst>
        </xdr:cNvPr>
        <xdr:cNvSpPr/>
      </xdr:nvSpPr>
      <xdr:spPr>
        <a:xfrm>
          <a:off x="19488150" y="3315919"/>
          <a:ext cx="101600" cy="102891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180340</xdr:colOff>
      <xdr:row>0</xdr:row>
      <xdr:rowOff>10161</xdr:rowOff>
    </xdr:from>
    <xdr:to>
      <xdr:col>28</xdr:col>
      <xdr:colOff>2539</xdr:colOff>
      <xdr:row>30</xdr:row>
      <xdr:rowOff>187961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121920</xdr:colOff>
          <xdr:row>7</xdr:row>
          <xdr:rowOff>45720</xdr:rowOff>
        </xdr:from>
        <xdr:to>
          <xdr:col>26</xdr:col>
          <xdr:colOff>332740</xdr:colOff>
          <xdr:row>9</xdr:row>
          <xdr:rowOff>185420</xdr:rowOff>
        </xdr:to>
        <xdr:sp macro="" textlink="">
          <xdr:nvSpPr>
            <xdr:cNvPr id="6145" name="Spinner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2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134620</xdr:colOff>
          <xdr:row>12</xdr:row>
          <xdr:rowOff>81280</xdr:rowOff>
        </xdr:from>
        <xdr:to>
          <xdr:col>26</xdr:col>
          <xdr:colOff>345440</xdr:colOff>
          <xdr:row>15</xdr:row>
          <xdr:rowOff>17780</xdr:rowOff>
        </xdr:to>
        <xdr:sp macro="" textlink="">
          <xdr:nvSpPr>
            <xdr:cNvPr id="6149" name="Spinner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2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19</xdr:col>
      <xdr:colOff>576793</xdr:colOff>
      <xdr:row>19</xdr:row>
      <xdr:rowOff>195792</xdr:rowOff>
    </xdr:from>
    <xdr:to>
      <xdr:col>20</xdr:col>
      <xdr:colOff>322793</xdr:colOff>
      <xdr:row>22</xdr:row>
      <xdr:rowOff>153459</xdr:rowOff>
    </xdr:to>
    <xdr:sp macro="" textlink="">
      <xdr:nvSpPr>
        <xdr:cNvPr id="4" name="Arc 3">
          <a:extLst>
            <a:ext uri="{FF2B5EF4-FFF2-40B4-BE49-F238E27FC236}">
              <a16:creationId xmlns:a16="http://schemas.microsoft.com/office/drawing/2014/main" id="{831F3110-2E64-3F6A-A365-1248BECAA50E}"/>
            </a:ext>
          </a:extLst>
        </xdr:cNvPr>
        <xdr:cNvSpPr/>
      </xdr:nvSpPr>
      <xdr:spPr>
        <a:xfrm>
          <a:off x="14229293" y="4032250"/>
          <a:ext cx="571500" cy="560917"/>
        </a:xfrm>
        <a:prstGeom prst="arc">
          <a:avLst>
            <a:gd name="adj1" fmla="val 17162539"/>
            <a:gd name="adj2" fmla="val 20958909"/>
          </a:avLst>
        </a:prstGeom>
        <a:ln>
          <a:solidFill>
            <a:schemeClr val="accent2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accent2"/>
            </a:solidFill>
          </a:endParaRPr>
        </a:p>
      </xdr:txBody>
    </xdr:sp>
    <xdr:clientData/>
  </xdr:twoCellAnchor>
  <xdr:oneCellAnchor>
    <xdr:from>
      <xdr:col>20</xdr:col>
      <xdr:colOff>222813</xdr:colOff>
      <xdr:row>18</xdr:row>
      <xdr:rowOff>148528</xdr:rowOff>
    </xdr:from>
    <xdr:ext cx="354584" cy="405432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AA23B0A-AA52-516E-ECDA-F12E0ABDE65A}"/>
            </a:ext>
          </a:extLst>
        </xdr:cNvPr>
        <xdr:cNvSpPr txBox="1"/>
      </xdr:nvSpPr>
      <xdr:spPr>
        <a:xfrm>
          <a:off x="14700813" y="3783903"/>
          <a:ext cx="354584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2000" b="1" i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ϕ</a:t>
          </a:r>
          <a:endParaRPr lang="en-US" sz="2000" b="1">
            <a:solidFill>
              <a:schemeClr val="accent2"/>
            </a:solidFill>
          </a:endParaRPr>
        </a:p>
      </xdr:txBody>
    </xdr:sp>
    <xdr:clientData/>
  </xdr:oneCellAnchor>
  <xdr:oneCellAnchor>
    <xdr:from>
      <xdr:col>26</xdr:col>
      <xdr:colOff>405235</xdr:colOff>
      <xdr:row>7</xdr:row>
      <xdr:rowOff>133187</xdr:rowOff>
    </xdr:from>
    <xdr:ext cx="535724" cy="37407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2B62814-4F15-074B-9952-D612F388D76C}"/>
            </a:ext>
          </a:extLst>
        </xdr:cNvPr>
        <xdr:cNvSpPr txBox="1"/>
      </xdr:nvSpPr>
      <xdr:spPr>
        <a:xfrm>
          <a:off x="19936959" y="1578359"/>
          <a:ext cx="535724" cy="374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8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 = </a:t>
          </a:r>
          <a:endParaRPr lang="en-US" sz="1800" b="1">
            <a:solidFill>
              <a:schemeClr val="tx1"/>
            </a:solidFill>
          </a:endParaRPr>
        </a:p>
      </xdr:txBody>
    </xdr:sp>
    <xdr:clientData/>
  </xdr:oneCellAnchor>
  <xdr:oneCellAnchor>
    <xdr:from>
      <xdr:col>26</xdr:col>
      <xdr:colOff>390638</xdr:colOff>
      <xdr:row>12</xdr:row>
      <xdr:rowOff>167491</xdr:rowOff>
    </xdr:from>
    <xdr:ext cx="537968" cy="37407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8087298-567C-1A49-82E2-85D148D65CD2}"/>
            </a:ext>
          </a:extLst>
        </xdr:cNvPr>
        <xdr:cNvSpPr txBox="1"/>
      </xdr:nvSpPr>
      <xdr:spPr>
        <a:xfrm>
          <a:off x="19922362" y="2634502"/>
          <a:ext cx="537968" cy="374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18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ϕ</a:t>
          </a:r>
          <a:r>
            <a:rPr lang="fr-FR" sz="18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</a:t>
          </a:r>
          <a:endParaRPr lang="en-US" sz="1800" b="1">
            <a:solidFill>
              <a:schemeClr val="tx1"/>
            </a:solidFill>
          </a:endParaRPr>
        </a:p>
      </xdr:txBody>
    </xdr:sp>
    <xdr:clientData/>
  </xdr:oneCellAnchor>
  <xdr:twoCellAnchor>
    <xdr:from>
      <xdr:col>26</xdr:col>
      <xdr:colOff>57150</xdr:colOff>
      <xdr:row>6</xdr:row>
      <xdr:rowOff>12700</xdr:rowOff>
    </xdr:from>
    <xdr:to>
      <xdr:col>26</xdr:col>
      <xdr:colOff>158750</xdr:colOff>
      <xdr:row>6</xdr:row>
      <xdr:rowOff>114300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24489E9E-C489-B67A-E3BE-8953CAF48893}"/>
            </a:ext>
          </a:extLst>
        </xdr:cNvPr>
        <xdr:cNvSpPr/>
      </xdr:nvSpPr>
      <xdr:spPr>
        <a:xfrm>
          <a:off x="19501783" y="1250412"/>
          <a:ext cx="101600" cy="10160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57150</xdr:colOff>
      <xdr:row>11</xdr:row>
      <xdr:rowOff>31715</xdr:rowOff>
    </xdr:from>
    <xdr:to>
      <xdr:col>26</xdr:col>
      <xdr:colOff>158750</xdr:colOff>
      <xdr:row>11</xdr:row>
      <xdr:rowOff>134606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15BC3AA2-6FB1-F44E-B778-7C3F766768AD}"/>
            </a:ext>
          </a:extLst>
        </xdr:cNvPr>
        <xdr:cNvSpPr/>
      </xdr:nvSpPr>
      <xdr:spPr>
        <a:xfrm>
          <a:off x="19501783" y="2291884"/>
          <a:ext cx="101600" cy="102891"/>
        </a:xfrm>
        <a:prstGeom prst="ellipse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57150</xdr:colOff>
      <xdr:row>16</xdr:row>
      <xdr:rowOff>52019</xdr:rowOff>
    </xdr:from>
    <xdr:to>
      <xdr:col>26</xdr:col>
      <xdr:colOff>158750</xdr:colOff>
      <xdr:row>16</xdr:row>
      <xdr:rowOff>154910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E86D35E1-7620-D94F-9671-FFCB5E29137F}"/>
            </a:ext>
          </a:extLst>
        </xdr:cNvPr>
        <xdr:cNvSpPr/>
      </xdr:nvSpPr>
      <xdr:spPr>
        <a:xfrm>
          <a:off x="19501783" y="3334646"/>
          <a:ext cx="101600" cy="102891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122116</xdr:colOff>
      <xdr:row>16</xdr:row>
      <xdr:rowOff>32660</xdr:rowOff>
    </xdr:from>
    <xdr:to>
      <xdr:col>21</xdr:col>
      <xdr:colOff>131380</xdr:colOff>
      <xdr:row>18</xdr:row>
      <xdr:rowOff>151789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BC346B70-C961-64DE-305E-B46519D7061D}"/>
            </a:ext>
          </a:extLst>
        </xdr:cNvPr>
        <xdr:cNvCxnSpPr/>
      </xdr:nvCxnSpPr>
      <xdr:spPr>
        <a:xfrm flipH="1">
          <a:off x="15425616" y="3296560"/>
          <a:ext cx="9264" cy="525529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21</xdr:col>
      <xdr:colOff>122848</xdr:colOff>
      <xdr:row>15</xdr:row>
      <xdr:rowOff>157739</xdr:rowOff>
    </xdr:from>
    <xdr:ext cx="354584" cy="405432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8706EDE0-6D25-D243-9940-DC0B01CCF70B}"/>
            </a:ext>
          </a:extLst>
        </xdr:cNvPr>
        <xdr:cNvSpPr txBox="1"/>
      </xdr:nvSpPr>
      <xdr:spPr>
        <a:xfrm>
          <a:off x="15426348" y="3218439"/>
          <a:ext cx="354584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20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H</a:t>
          </a:r>
          <a:endParaRPr lang="en-US" sz="2000" b="1">
            <a:solidFill>
              <a:srgbClr val="FF0000"/>
            </a:solidFill>
          </a:endParaRPr>
        </a:p>
      </xdr:txBody>
    </xdr:sp>
    <xdr:clientData/>
  </xdr:oneCellAnchor>
  <xdr:twoCellAnchor>
    <xdr:from>
      <xdr:col>29</xdr:col>
      <xdr:colOff>0</xdr:colOff>
      <xdr:row>0</xdr:row>
      <xdr:rowOff>0</xdr:rowOff>
    </xdr:from>
    <xdr:to>
      <xdr:col>38</xdr:col>
      <xdr:colOff>643964</xdr:colOff>
      <xdr:row>30</xdr:row>
      <xdr:rowOff>177800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7C11F81-CB1B-B94A-AB33-48825BDD7E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33808</xdr:colOff>
      <xdr:row>6</xdr:row>
      <xdr:rowOff>28640</xdr:rowOff>
    </xdr:from>
    <xdr:to>
      <xdr:col>26</xdr:col>
      <xdr:colOff>135408</xdr:colOff>
      <xdr:row>6</xdr:row>
      <xdr:rowOff>130240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AFEE6E16-EBB3-FD4B-8916-CCB543E64A21}"/>
            </a:ext>
          </a:extLst>
        </xdr:cNvPr>
        <xdr:cNvSpPr/>
      </xdr:nvSpPr>
      <xdr:spPr>
        <a:xfrm>
          <a:off x="19501783" y="1250412"/>
          <a:ext cx="101600" cy="10160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33808</xdr:colOff>
      <xdr:row>11</xdr:row>
      <xdr:rowOff>47655</xdr:rowOff>
    </xdr:from>
    <xdr:to>
      <xdr:col>26</xdr:col>
      <xdr:colOff>135408</xdr:colOff>
      <xdr:row>11</xdr:row>
      <xdr:rowOff>150546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8877B512-F8B2-684F-BFFB-22A503B7E460}"/>
            </a:ext>
          </a:extLst>
        </xdr:cNvPr>
        <xdr:cNvSpPr/>
      </xdr:nvSpPr>
      <xdr:spPr>
        <a:xfrm>
          <a:off x="19501783" y="2274174"/>
          <a:ext cx="101600" cy="102891"/>
        </a:xfrm>
        <a:prstGeom prst="ellipse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33808</xdr:colOff>
      <xdr:row>16</xdr:row>
      <xdr:rowOff>67959</xdr:rowOff>
    </xdr:from>
    <xdr:to>
      <xdr:col>26</xdr:col>
      <xdr:colOff>135408</xdr:colOff>
      <xdr:row>16</xdr:row>
      <xdr:rowOff>170850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6D804A74-C482-D94E-BDFB-37800211DE16}"/>
            </a:ext>
          </a:extLst>
        </xdr:cNvPr>
        <xdr:cNvSpPr/>
      </xdr:nvSpPr>
      <xdr:spPr>
        <a:xfrm>
          <a:off x="19501783" y="3299225"/>
          <a:ext cx="101600" cy="102891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621065</xdr:colOff>
      <xdr:row>4</xdr:row>
      <xdr:rowOff>103758</xdr:rowOff>
    </xdr:from>
    <xdr:to>
      <xdr:col>36</xdr:col>
      <xdr:colOff>722665</xdr:colOff>
      <xdr:row>5</xdr:row>
      <xdr:rowOff>1714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E951C53A-4A17-E240-A8AD-D7871AD9B96D}"/>
            </a:ext>
          </a:extLst>
        </xdr:cNvPr>
        <xdr:cNvSpPr/>
      </xdr:nvSpPr>
      <xdr:spPr>
        <a:xfrm>
          <a:off x="28424994" y="931526"/>
          <a:ext cx="101600" cy="102063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621065</xdr:colOff>
      <xdr:row>14</xdr:row>
      <xdr:rowOff>30146</xdr:rowOff>
    </xdr:from>
    <xdr:to>
      <xdr:col>36</xdr:col>
      <xdr:colOff>722665</xdr:colOff>
      <xdr:row>14</xdr:row>
      <xdr:rowOff>133037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AFFE52B6-7D6D-C941-9E10-B71ACA90F404}"/>
            </a:ext>
          </a:extLst>
        </xdr:cNvPr>
        <xdr:cNvSpPr/>
      </xdr:nvSpPr>
      <xdr:spPr>
        <a:xfrm>
          <a:off x="28424994" y="2898985"/>
          <a:ext cx="101600" cy="102891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279400</xdr:colOff>
      <xdr:row>1</xdr:row>
      <xdr:rowOff>50800</xdr:rowOff>
    </xdr:from>
    <xdr:to>
      <xdr:col>24</xdr:col>
      <xdr:colOff>101599</xdr:colOff>
      <xdr:row>44</xdr:row>
      <xdr:rowOff>135467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0.70671</cdr:x>
      <cdr:y>0.5359</cdr:y>
    </cdr:from>
    <cdr:to>
      <cdr:x>0.99265</cdr:x>
      <cdr:y>0.8313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9ADF12D4-7FE7-C54D-6134-F9F8AAB5B9C1}"/>
            </a:ext>
          </a:extLst>
        </cdr:cNvPr>
        <cdr:cNvSpPr/>
      </cdr:nvSpPr>
      <cdr:spPr>
        <a:xfrm xmlns:a="http://schemas.openxmlformats.org/drawingml/2006/main">
          <a:off x="5708227" y="3536788"/>
          <a:ext cx="2309613" cy="194961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kern="12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5.xml"/><Relationship Id="rId4" Type="http://schemas.openxmlformats.org/officeDocument/2006/relationships/ctrlProp" Target="../ctrlProps/ctrlProp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6.xml"/><Relationship Id="rId4" Type="http://schemas.openxmlformats.org/officeDocument/2006/relationships/ctrlProp" Target="../ctrlProps/ctrlProp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5461D-CA80-3E40-B8E0-416B00147E72}">
  <dimension ref="A1:Q143"/>
  <sheetViews>
    <sheetView workbookViewId="0">
      <selection activeCell="Y4" sqref="Y4"/>
    </sheetView>
  </sheetViews>
  <sheetFormatPr baseColWidth="10" defaultRowHeight="16" x14ac:dyDescent="0.2"/>
  <cols>
    <col min="2" max="14" width="9.1640625" customWidth="1"/>
  </cols>
  <sheetData>
    <row r="1" spans="1:14" x14ac:dyDescent="0.2">
      <c r="D1" t="s">
        <v>20</v>
      </c>
    </row>
    <row r="2" spans="1:14" ht="17" thickBot="1" x14ac:dyDescent="0.25">
      <c r="B2" t="s">
        <v>13</v>
      </c>
      <c r="C2" s="8"/>
      <c r="F2" t="s">
        <v>14</v>
      </c>
      <c r="G2" t="s">
        <v>19</v>
      </c>
      <c r="K2" t="s">
        <v>15</v>
      </c>
      <c r="L2" t="s">
        <v>18</v>
      </c>
    </row>
    <row r="3" spans="1:14" x14ac:dyDescent="0.2">
      <c r="B3" s="3" t="s">
        <v>1</v>
      </c>
      <c r="C3" s="4" t="s">
        <v>0</v>
      </c>
      <c r="D3" s="4" t="s">
        <v>2</v>
      </c>
      <c r="E3" s="4" t="s">
        <v>3</v>
      </c>
      <c r="F3" s="4" t="s">
        <v>6</v>
      </c>
      <c r="G3" s="4" t="s">
        <v>4</v>
      </c>
      <c r="H3" s="4"/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5" t="s">
        <v>12</v>
      </c>
    </row>
    <row r="4" spans="1:14" x14ac:dyDescent="0.2">
      <c r="B4" s="1">
        <v>0</v>
      </c>
      <c r="C4" s="2">
        <f>5+B4*D4</f>
        <v>5</v>
      </c>
      <c r="D4" s="2">
        <v>0.3</v>
      </c>
      <c r="E4" s="6">
        <f>3.14159*C4*(B4+C4)</f>
        <v>78.539749999999998</v>
      </c>
      <c r="F4" s="2">
        <f>B4</f>
        <v>0</v>
      </c>
      <c r="G4" s="2">
        <f>C4+4</f>
        <v>9</v>
      </c>
      <c r="H4" s="2">
        <f>1.2*C4+5</f>
        <v>11</v>
      </c>
      <c r="I4" s="2" t="e">
        <f>G4/F4</f>
        <v>#DIV/0!</v>
      </c>
      <c r="J4" s="6">
        <f>3.14159*G4*(F4+G4)</f>
        <v>254.46879000000001</v>
      </c>
      <c r="K4" s="2">
        <f t="shared" ref="K4:K18" si="0">(100-$O$37)/100*B4</f>
        <v>0</v>
      </c>
      <c r="L4" s="2">
        <f>SQRT(K4^2/4+N4/3.14159)-K4/2</f>
        <v>5</v>
      </c>
      <c r="M4" s="2" t="e">
        <f>L4/K4</f>
        <v>#DIV/0!</v>
      </c>
      <c r="N4" s="7">
        <f>E4</f>
        <v>78.539749999999998</v>
      </c>
    </row>
    <row r="5" spans="1:14" x14ac:dyDescent="0.2">
      <c r="B5" s="1">
        <f>B4+1</f>
        <v>1</v>
      </c>
      <c r="C5" s="2">
        <f>5+B5*D5</f>
        <v>5.3</v>
      </c>
      <c r="D5" s="2">
        <v>0.3</v>
      </c>
      <c r="E5" s="6">
        <f t="shared" ref="E5:E17" si="1">3.14159*C5*(B5+C5)</f>
        <v>104.89769010000001</v>
      </c>
      <c r="F5" s="2">
        <f t="shared" ref="F5:F17" si="2">B5</f>
        <v>1</v>
      </c>
      <c r="G5" s="2">
        <f>C5+4</f>
        <v>9.3000000000000007</v>
      </c>
      <c r="H5" s="2">
        <f t="shared" ref="H5:H17" si="3">1.2*C5+5</f>
        <v>11.36</v>
      </c>
      <c r="I5" s="2">
        <f t="shared" ref="I5:I17" si="4">G5/F5</f>
        <v>9.3000000000000007</v>
      </c>
      <c r="J5" s="6">
        <f t="shared" ref="J5:J17" si="5">3.14159*G5*(F5+G5)</f>
        <v>300.93290610000003</v>
      </c>
      <c r="K5" s="2">
        <f t="shared" si="0"/>
        <v>0.8</v>
      </c>
      <c r="L5" s="2">
        <f t="shared" ref="L5:L17" si="6">SQRT(K5^2/4+N5/3.14159)-K5/2</f>
        <v>5.3922361830298318</v>
      </c>
      <c r="M5" s="2">
        <f t="shared" ref="M5:M17" si="7">L5/K5</f>
        <v>6.7402952287872893</v>
      </c>
      <c r="N5" s="7">
        <f t="shared" ref="N5:N17" si="8">E5</f>
        <v>104.89769010000001</v>
      </c>
    </row>
    <row r="6" spans="1:14" x14ac:dyDescent="0.2">
      <c r="B6" s="1">
        <f>B5+1</f>
        <v>2</v>
      </c>
      <c r="C6" s="2">
        <f t="shared" ref="C6:C69" si="9">5+B6*D6</f>
        <v>5.6</v>
      </c>
      <c r="D6" s="2">
        <v>0.3</v>
      </c>
      <c r="E6" s="6">
        <f t="shared" si="1"/>
        <v>133.70607039999996</v>
      </c>
      <c r="F6" s="2">
        <f t="shared" si="2"/>
        <v>2</v>
      </c>
      <c r="G6" s="2">
        <f t="shared" ref="G6:G69" si="10">C6+4</f>
        <v>9.6</v>
      </c>
      <c r="H6" s="2">
        <f t="shared" si="3"/>
        <v>11.719999999999999</v>
      </c>
      <c r="I6" s="2">
        <f t="shared" si="4"/>
        <v>4.8</v>
      </c>
      <c r="J6" s="6">
        <f t="shared" si="5"/>
        <v>349.84746239999993</v>
      </c>
      <c r="K6" s="2">
        <f t="shared" si="0"/>
        <v>1.6</v>
      </c>
      <c r="L6" s="2">
        <f t="shared" si="6"/>
        <v>5.7726706900619931</v>
      </c>
      <c r="M6" s="2">
        <f t="shared" si="7"/>
        <v>3.6079191812887457</v>
      </c>
      <c r="N6" s="7">
        <f t="shared" si="8"/>
        <v>133.70607039999996</v>
      </c>
    </row>
    <row r="7" spans="1:14" x14ac:dyDescent="0.2">
      <c r="B7" s="1">
        <f t="shared" ref="B7:B70" si="11">B6+1</f>
        <v>3</v>
      </c>
      <c r="C7" s="2">
        <f t="shared" si="9"/>
        <v>5.9</v>
      </c>
      <c r="D7" s="2">
        <v>0.3</v>
      </c>
      <c r="E7" s="6">
        <f t="shared" si="1"/>
        <v>164.96489090000003</v>
      </c>
      <c r="F7" s="2">
        <f t="shared" si="2"/>
        <v>3</v>
      </c>
      <c r="G7" s="2">
        <f t="shared" si="10"/>
        <v>9.9</v>
      </c>
      <c r="H7" s="2">
        <f t="shared" si="3"/>
        <v>12.08</v>
      </c>
      <c r="I7" s="2">
        <f t="shared" si="4"/>
        <v>3.3000000000000003</v>
      </c>
      <c r="J7" s="6">
        <f t="shared" si="5"/>
        <v>401.2124589</v>
      </c>
      <c r="K7" s="2">
        <f t="shared" si="0"/>
        <v>2.4000000000000004</v>
      </c>
      <c r="L7" s="2">
        <f t="shared" si="6"/>
        <v>6.1450663713815414</v>
      </c>
      <c r="M7" s="2">
        <f t="shared" si="7"/>
        <v>2.5604443214089754</v>
      </c>
      <c r="N7" s="7">
        <f t="shared" si="8"/>
        <v>164.96489090000003</v>
      </c>
    </row>
    <row r="8" spans="1:14" x14ac:dyDescent="0.2">
      <c r="B8" s="1">
        <f t="shared" si="11"/>
        <v>4</v>
      </c>
      <c r="C8" s="2">
        <f t="shared" si="9"/>
        <v>6.2</v>
      </c>
      <c r="D8" s="2">
        <v>0.3</v>
      </c>
      <c r="E8" s="6">
        <f t="shared" si="1"/>
        <v>198.67415159999999</v>
      </c>
      <c r="F8" s="2">
        <f t="shared" si="2"/>
        <v>4</v>
      </c>
      <c r="G8" s="2">
        <f t="shared" si="10"/>
        <v>10.199999999999999</v>
      </c>
      <c r="H8" s="2">
        <f t="shared" si="3"/>
        <v>12.44</v>
      </c>
      <c r="I8" s="2">
        <f t="shared" si="4"/>
        <v>2.5499999999999998</v>
      </c>
      <c r="J8" s="6">
        <f t="shared" si="5"/>
        <v>455.02789559999991</v>
      </c>
      <c r="K8" s="2">
        <f t="shared" si="0"/>
        <v>3.2</v>
      </c>
      <c r="L8" s="2">
        <f t="shared" si="6"/>
        <v>6.5117199162692998</v>
      </c>
      <c r="M8" s="2">
        <f t="shared" si="7"/>
        <v>2.0349124738341562</v>
      </c>
      <c r="N8" s="7">
        <f t="shared" si="8"/>
        <v>198.67415159999999</v>
      </c>
    </row>
    <row r="9" spans="1:14" x14ac:dyDescent="0.2">
      <c r="B9" s="1">
        <f t="shared" si="11"/>
        <v>5</v>
      </c>
      <c r="C9" s="2">
        <f t="shared" si="9"/>
        <v>6.5</v>
      </c>
      <c r="D9" s="2">
        <v>0.3</v>
      </c>
      <c r="E9" s="6">
        <f t="shared" si="1"/>
        <v>234.83385249999998</v>
      </c>
      <c r="F9" s="2">
        <f t="shared" si="2"/>
        <v>5</v>
      </c>
      <c r="G9" s="2">
        <f t="shared" si="10"/>
        <v>10.5</v>
      </c>
      <c r="H9" s="2">
        <f t="shared" si="3"/>
        <v>12.8</v>
      </c>
      <c r="I9" s="2">
        <f t="shared" si="4"/>
        <v>2.1</v>
      </c>
      <c r="J9" s="6">
        <f t="shared" si="5"/>
        <v>511.29377249999993</v>
      </c>
      <c r="K9" s="2">
        <f t="shared" si="0"/>
        <v>4</v>
      </c>
      <c r="L9" s="2">
        <f t="shared" si="6"/>
        <v>6.8741196746494246</v>
      </c>
      <c r="M9" s="2">
        <f t="shared" si="7"/>
        <v>1.7185299186623562</v>
      </c>
      <c r="N9" s="7">
        <f t="shared" si="8"/>
        <v>234.83385249999998</v>
      </c>
    </row>
    <row r="10" spans="1:14" x14ac:dyDescent="0.2">
      <c r="B10" s="1">
        <f t="shared" si="11"/>
        <v>6</v>
      </c>
      <c r="C10" s="2">
        <f t="shared" si="9"/>
        <v>6.8</v>
      </c>
      <c r="D10" s="2">
        <v>0.3</v>
      </c>
      <c r="E10" s="6">
        <f t="shared" si="1"/>
        <v>273.4439936</v>
      </c>
      <c r="F10" s="2">
        <f t="shared" si="2"/>
        <v>6</v>
      </c>
      <c r="G10" s="2">
        <f t="shared" si="10"/>
        <v>10.8</v>
      </c>
      <c r="H10" s="2">
        <f t="shared" si="3"/>
        <v>13.16</v>
      </c>
      <c r="I10" s="2">
        <f t="shared" si="4"/>
        <v>1.8</v>
      </c>
      <c r="J10" s="6">
        <f t="shared" si="5"/>
        <v>570.01008960000001</v>
      </c>
      <c r="K10" s="2">
        <f t="shared" si="0"/>
        <v>4.8000000000000007</v>
      </c>
      <c r="L10" s="2">
        <f t="shared" si="6"/>
        <v>7.2332756630338366</v>
      </c>
      <c r="M10" s="2">
        <f t="shared" si="7"/>
        <v>1.5069324297987157</v>
      </c>
      <c r="N10" s="7">
        <f t="shared" si="8"/>
        <v>273.4439936</v>
      </c>
    </row>
    <row r="11" spans="1:14" x14ac:dyDescent="0.2">
      <c r="B11" s="1">
        <f t="shared" si="11"/>
        <v>7</v>
      </c>
      <c r="C11" s="2">
        <f t="shared" si="9"/>
        <v>7.1</v>
      </c>
      <c r="D11" s="2">
        <v>0.3</v>
      </c>
      <c r="E11" s="6">
        <f t="shared" si="1"/>
        <v>314.50457489999997</v>
      </c>
      <c r="F11" s="2">
        <f t="shared" si="2"/>
        <v>7</v>
      </c>
      <c r="G11" s="2">
        <f t="shared" si="10"/>
        <v>11.1</v>
      </c>
      <c r="H11" s="2">
        <f t="shared" si="3"/>
        <v>13.52</v>
      </c>
      <c r="I11" s="2">
        <f t="shared" si="4"/>
        <v>1.5857142857142856</v>
      </c>
      <c r="J11" s="6">
        <f t="shared" si="5"/>
        <v>631.17684689999999</v>
      </c>
      <c r="K11" s="2">
        <f t="shared" si="0"/>
        <v>5.6000000000000005</v>
      </c>
      <c r="L11" s="2">
        <f t="shared" si="6"/>
        <v>7.5898989407982214</v>
      </c>
      <c r="M11" s="2">
        <f t="shared" si="7"/>
        <v>1.3553390965711107</v>
      </c>
      <c r="N11" s="7">
        <f t="shared" si="8"/>
        <v>314.50457489999997</v>
      </c>
    </row>
    <row r="12" spans="1:14" x14ac:dyDescent="0.2">
      <c r="B12" s="1">
        <f t="shared" si="11"/>
        <v>8</v>
      </c>
      <c r="C12" s="2">
        <f t="shared" si="9"/>
        <v>7.4</v>
      </c>
      <c r="D12" s="2">
        <v>0.3</v>
      </c>
      <c r="E12" s="6">
        <f t="shared" si="1"/>
        <v>358.01559639999999</v>
      </c>
      <c r="F12" s="2">
        <f t="shared" si="2"/>
        <v>8</v>
      </c>
      <c r="G12" s="2">
        <f t="shared" si="10"/>
        <v>11.4</v>
      </c>
      <c r="H12" s="2">
        <f t="shared" si="3"/>
        <v>13.88</v>
      </c>
      <c r="I12" s="2">
        <f t="shared" si="4"/>
        <v>1.425</v>
      </c>
      <c r="J12" s="6">
        <f t="shared" si="5"/>
        <v>694.79404439999996</v>
      </c>
      <c r="K12" s="2">
        <f t="shared" si="0"/>
        <v>6.4</v>
      </c>
      <c r="L12" s="2">
        <f t="shared" si="6"/>
        <v>7.9445053726040262</v>
      </c>
      <c r="M12" s="2">
        <f t="shared" si="7"/>
        <v>1.241328964469379</v>
      </c>
      <c r="N12" s="7">
        <f t="shared" si="8"/>
        <v>358.01559639999999</v>
      </c>
    </row>
    <row r="13" spans="1:14" x14ac:dyDescent="0.2">
      <c r="A13" t="s">
        <v>21</v>
      </c>
      <c r="B13" s="1">
        <f t="shared" si="11"/>
        <v>9</v>
      </c>
      <c r="C13" s="2">
        <f t="shared" si="9"/>
        <v>7.6999999999999993</v>
      </c>
      <c r="D13" s="2">
        <v>0.3</v>
      </c>
      <c r="E13" s="6">
        <f t="shared" si="1"/>
        <v>403.97705809999991</v>
      </c>
      <c r="F13" s="2">
        <f t="shared" si="2"/>
        <v>9</v>
      </c>
      <c r="G13" s="2">
        <f t="shared" si="10"/>
        <v>11.7</v>
      </c>
      <c r="H13" s="2">
        <f t="shared" si="3"/>
        <v>14.239999999999998</v>
      </c>
      <c r="I13" s="2">
        <f t="shared" si="4"/>
        <v>1.2999999999999998</v>
      </c>
      <c r="J13" s="6">
        <f t="shared" si="5"/>
        <v>760.86168209999994</v>
      </c>
      <c r="K13" s="2">
        <f t="shared" si="0"/>
        <v>7.2</v>
      </c>
      <c r="L13" s="2">
        <f t="shared" si="6"/>
        <v>8.2974787245029358</v>
      </c>
      <c r="M13" s="2">
        <f t="shared" si="7"/>
        <v>1.1524276006254077</v>
      </c>
      <c r="N13" s="7">
        <f t="shared" si="8"/>
        <v>403.97705809999991</v>
      </c>
    </row>
    <row r="14" spans="1:14" x14ac:dyDescent="0.2">
      <c r="A14" t="s">
        <v>21</v>
      </c>
      <c r="B14" s="1">
        <f t="shared" si="11"/>
        <v>10</v>
      </c>
      <c r="C14" s="2">
        <f t="shared" si="9"/>
        <v>8</v>
      </c>
      <c r="D14" s="2">
        <v>0.3</v>
      </c>
      <c r="E14" s="6">
        <f t="shared" si="1"/>
        <v>452.38896</v>
      </c>
      <c r="F14" s="2">
        <f t="shared" si="2"/>
        <v>10</v>
      </c>
      <c r="G14" s="2">
        <f t="shared" si="10"/>
        <v>12</v>
      </c>
      <c r="H14" s="2">
        <f t="shared" si="3"/>
        <v>14.6</v>
      </c>
      <c r="I14" s="2">
        <f t="shared" si="4"/>
        <v>1.2</v>
      </c>
      <c r="J14" s="6">
        <f t="shared" si="5"/>
        <v>829.37975999999992</v>
      </c>
      <c r="K14" s="2">
        <f t="shared" si="0"/>
        <v>8</v>
      </c>
      <c r="L14" s="2">
        <f t="shared" si="6"/>
        <v>8.6491106406735181</v>
      </c>
      <c r="M14" s="2">
        <f t="shared" si="7"/>
        <v>1.0811388300841898</v>
      </c>
      <c r="N14" s="7">
        <f t="shared" si="8"/>
        <v>452.38896</v>
      </c>
    </row>
    <row r="15" spans="1:14" x14ac:dyDescent="0.2">
      <c r="A15" t="s">
        <v>21</v>
      </c>
      <c r="B15" s="1">
        <f t="shared" si="11"/>
        <v>11</v>
      </c>
      <c r="C15" s="2">
        <f t="shared" si="9"/>
        <v>8.3000000000000007</v>
      </c>
      <c r="D15" s="2">
        <v>0.3</v>
      </c>
      <c r="E15" s="6">
        <f t="shared" si="1"/>
        <v>503.25130210000009</v>
      </c>
      <c r="F15" s="2">
        <f t="shared" si="2"/>
        <v>11</v>
      </c>
      <c r="G15" s="2">
        <f t="shared" si="10"/>
        <v>12.3</v>
      </c>
      <c r="H15" s="2">
        <f t="shared" si="3"/>
        <v>14.96</v>
      </c>
      <c r="I15" s="2">
        <f t="shared" si="4"/>
        <v>1.1181818181818182</v>
      </c>
      <c r="J15" s="6">
        <f t="shared" si="5"/>
        <v>900.34827810000002</v>
      </c>
      <c r="K15" s="2">
        <f t="shared" si="0"/>
        <v>8.8000000000000007</v>
      </c>
      <c r="L15" s="2">
        <f t="shared" si="6"/>
        <v>8.9996268604763774</v>
      </c>
      <c r="M15" s="2">
        <f t="shared" si="7"/>
        <v>1.0226848705086791</v>
      </c>
      <c r="N15" s="7">
        <f t="shared" si="8"/>
        <v>503.25130210000009</v>
      </c>
    </row>
    <row r="16" spans="1:14" x14ac:dyDescent="0.2">
      <c r="A16" t="s">
        <v>21</v>
      </c>
      <c r="B16" s="1">
        <f t="shared" si="11"/>
        <v>12</v>
      </c>
      <c r="C16" s="2">
        <f t="shared" si="9"/>
        <v>8.6</v>
      </c>
      <c r="D16" s="2">
        <v>0.3</v>
      </c>
      <c r="E16" s="6">
        <f t="shared" si="1"/>
        <v>556.56408440000007</v>
      </c>
      <c r="F16" s="2">
        <f t="shared" si="2"/>
        <v>12</v>
      </c>
      <c r="G16" s="2">
        <f t="shared" si="10"/>
        <v>12.6</v>
      </c>
      <c r="H16" s="2">
        <f t="shared" si="3"/>
        <v>15.319999999999999</v>
      </c>
      <c r="I16" s="2">
        <f t="shared" si="4"/>
        <v>1.05</v>
      </c>
      <c r="J16" s="6">
        <f t="shared" si="5"/>
        <v>973.7672364</v>
      </c>
      <c r="K16" s="2">
        <f t="shared" si="0"/>
        <v>9.6000000000000014</v>
      </c>
      <c r="L16" s="2">
        <f t="shared" si="6"/>
        <v>9.3492049246591957</v>
      </c>
      <c r="M16" s="2">
        <f t="shared" si="7"/>
        <v>0.9738755129853327</v>
      </c>
      <c r="N16" s="7">
        <f t="shared" si="8"/>
        <v>556.56408440000007</v>
      </c>
    </row>
    <row r="17" spans="1:14" x14ac:dyDescent="0.2">
      <c r="A17" t="s">
        <v>21</v>
      </c>
      <c r="B17" s="1">
        <f t="shared" si="11"/>
        <v>13</v>
      </c>
      <c r="C17" s="2">
        <f t="shared" si="9"/>
        <v>8.9</v>
      </c>
      <c r="D17" s="2">
        <v>0.3</v>
      </c>
      <c r="E17" s="6">
        <f t="shared" si="1"/>
        <v>612.32730689999994</v>
      </c>
      <c r="F17" s="2">
        <f t="shared" si="2"/>
        <v>13</v>
      </c>
      <c r="G17" s="2">
        <f t="shared" si="10"/>
        <v>12.9</v>
      </c>
      <c r="H17" s="2">
        <f t="shared" si="3"/>
        <v>15.68</v>
      </c>
      <c r="I17" s="2">
        <f t="shared" si="4"/>
        <v>0.99230769230769234</v>
      </c>
      <c r="J17" s="6">
        <f t="shared" si="5"/>
        <v>1049.6366349</v>
      </c>
      <c r="K17" s="2">
        <f t="shared" si="0"/>
        <v>10.4</v>
      </c>
      <c r="L17" s="2">
        <f t="shared" si="6"/>
        <v>9.6979864411268686</v>
      </c>
      <c r="M17" s="2">
        <f t="shared" si="7"/>
        <v>0.93249869626219883</v>
      </c>
      <c r="N17" s="7">
        <f t="shared" si="8"/>
        <v>612.32730689999994</v>
      </c>
    </row>
    <row r="18" spans="1:14" x14ac:dyDescent="0.2">
      <c r="A18" t="s">
        <v>21</v>
      </c>
      <c r="B18" s="1">
        <f t="shared" si="11"/>
        <v>14</v>
      </c>
      <c r="C18" s="2">
        <f t="shared" si="9"/>
        <v>9.1999999999999993</v>
      </c>
      <c r="D18" s="2">
        <v>0.3</v>
      </c>
      <c r="E18" s="6">
        <f>3.14159*C18*(B18+C18)</f>
        <v>670.54096959999993</v>
      </c>
      <c r="F18" s="2">
        <f>B18</f>
        <v>14</v>
      </c>
      <c r="G18" s="2">
        <f t="shared" si="10"/>
        <v>13.2</v>
      </c>
      <c r="H18" s="2">
        <f>1.2*C18+5</f>
        <v>16.04</v>
      </c>
      <c r="I18" s="2">
        <f>G18/F18</f>
        <v>0.94285714285714284</v>
      </c>
      <c r="J18" s="6">
        <f>3.14159*G18*(F18+G18)</f>
        <v>1127.9564735999998</v>
      </c>
      <c r="K18" s="2">
        <f t="shared" si="0"/>
        <v>11.200000000000001</v>
      </c>
      <c r="L18" s="2">
        <f>SQRT(K18^2/4+N18/3.14159)-K18/2</f>
        <v>10.046085772486357</v>
      </c>
      <c r="M18" s="2">
        <f>L18/K18</f>
        <v>0.89697194397199609</v>
      </c>
      <c r="N18" s="7">
        <f>E18</f>
        <v>670.54096959999993</v>
      </c>
    </row>
    <row r="19" spans="1:14" x14ac:dyDescent="0.2">
      <c r="A19" t="s">
        <v>21</v>
      </c>
      <c r="B19" s="1">
        <f t="shared" si="11"/>
        <v>15</v>
      </c>
      <c r="C19" s="2">
        <f t="shared" si="9"/>
        <v>9.5</v>
      </c>
      <c r="D19" s="2">
        <v>0.3</v>
      </c>
      <c r="E19" s="6">
        <f t="shared" ref="E19:E82" si="12">3.14159*C19*(B19+C19)</f>
        <v>731.20507250000003</v>
      </c>
      <c r="F19" s="2">
        <f t="shared" ref="F19:F37" si="13">B19</f>
        <v>15</v>
      </c>
      <c r="G19" s="2">
        <f t="shared" si="10"/>
        <v>13.5</v>
      </c>
      <c r="H19" s="2">
        <f t="shared" ref="H19:H63" si="14">1.2*C19+5</f>
        <v>16.399999999999999</v>
      </c>
      <c r="I19" s="2">
        <f t="shared" ref="I19:I37" si="15">G19/F19</f>
        <v>0.9</v>
      </c>
      <c r="J19" s="6">
        <f t="shared" ref="J19:J37" si="16">3.14159*G19*(F19+G19)</f>
        <v>1208.7267525</v>
      </c>
      <c r="K19" s="2">
        <f t="shared" ref="K19:K63" si="17">(100-$O$37)/100*B19</f>
        <v>12</v>
      </c>
      <c r="L19" s="2">
        <f>SQRT(K19^2/4+N19/3.14159)-K19/2</f>
        <v>10.393596310755001</v>
      </c>
      <c r="M19" s="2">
        <f t="shared" ref="M19:M63" si="18">L19/K19</f>
        <v>0.86613302589625007</v>
      </c>
      <c r="N19" s="7">
        <f t="shared" ref="N19:N63" si="19">E19</f>
        <v>731.20507250000003</v>
      </c>
    </row>
    <row r="20" spans="1:14" x14ac:dyDescent="0.2">
      <c r="A20" t="s">
        <v>21</v>
      </c>
      <c r="B20" s="1">
        <f t="shared" si="11"/>
        <v>16</v>
      </c>
      <c r="C20" s="2">
        <f t="shared" si="9"/>
        <v>9.8000000000000007</v>
      </c>
      <c r="D20" s="2">
        <v>0.3</v>
      </c>
      <c r="E20" s="6">
        <f t="shared" si="12"/>
        <v>794.31961560000002</v>
      </c>
      <c r="F20" s="2">
        <f t="shared" si="13"/>
        <v>16</v>
      </c>
      <c r="G20" s="2">
        <f t="shared" si="10"/>
        <v>13.8</v>
      </c>
      <c r="H20" s="2">
        <f t="shared" si="14"/>
        <v>16.759999999999998</v>
      </c>
      <c r="I20" s="2">
        <f t="shared" si="15"/>
        <v>0.86250000000000004</v>
      </c>
      <c r="J20" s="6">
        <f t="shared" si="16"/>
        <v>1291.9474716000002</v>
      </c>
      <c r="K20" s="2">
        <f t="shared" si="17"/>
        <v>12.8</v>
      </c>
      <c r="L20" s="2">
        <f t="shared" ref="L20:L63" si="20">SQRT(K20^2/4+N20/3.14159)-K20/2</f>
        <v>10.740595088852663</v>
      </c>
      <c r="M20" s="2">
        <f t="shared" si="18"/>
        <v>0.83910899131661421</v>
      </c>
      <c r="N20" s="7">
        <f t="shared" si="19"/>
        <v>794.31961560000002</v>
      </c>
    </row>
    <row r="21" spans="1:14" x14ac:dyDescent="0.2">
      <c r="A21" t="s">
        <v>21</v>
      </c>
      <c r="B21" s="1">
        <f t="shared" si="11"/>
        <v>17</v>
      </c>
      <c r="C21" s="2">
        <f t="shared" si="9"/>
        <v>10.1</v>
      </c>
      <c r="D21" s="2">
        <v>0.3</v>
      </c>
      <c r="E21" s="6">
        <f t="shared" si="12"/>
        <v>859.88459890000001</v>
      </c>
      <c r="F21" s="2">
        <f t="shared" si="13"/>
        <v>17</v>
      </c>
      <c r="G21" s="2">
        <f t="shared" si="10"/>
        <v>14.1</v>
      </c>
      <c r="H21" s="2">
        <f t="shared" si="14"/>
        <v>17.119999999999997</v>
      </c>
      <c r="I21" s="2">
        <f t="shared" si="15"/>
        <v>0.82941176470588229</v>
      </c>
      <c r="J21" s="6">
        <f t="shared" si="16"/>
        <v>1377.6186309</v>
      </c>
      <c r="K21" s="2">
        <f t="shared" si="17"/>
        <v>13.600000000000001</v>
      </c>
      <c r="L21" s="2">
        <f t="shared" si="20"/>
        <v>11.087146222916612</v>
      </c>
      <c r="M21" s="2">
        <f t="shared" si="18"/>
        <v>0.81523133992033903</v>
      </c>
      <c r="N21" s="7">
        <f t="shared" si="19"/>
        <v>859.88459890000001</v>
      </c>
    </row>
    <row r="22" spans="1:14" x14ac:dyDescent="0.2">
      <c r="A22" t="s">
        <v>21</v>
      </c>
      <c r="B22" s="1">
        <f t="shared" si="11"/>
        <v>18</v>
      </c>
      <c r="C22" s="2">
        <f t="shared" si="9"/>
        <v>10.399999999999999</v>
      </c>
      <c r="D22" s="2">
        <v>0.3</v>
      </c>
      <c r="E22" s="6">
        <f t="shared" si="12"/>
        <v>927.90002239999978</v>
      </c>
      <c r="F22" s="2">
        <f t="shared" si="13"/>
        <v>18</v>
      </c>
      <c r="G22" s="2">
        <f t="shared" si="10"/>
        <v>14.399999999999999</v>
      </c>
      <c r="H22" s="2">
        <f t="shared" si="14"/>
        <v>17.479999999999997</v>
      </c>
      <c r="I22" s="2">
        <f t="shared" si="15"/>
        <v>0.79999999999999993</v>
      </c>
      <c r="J22" s="6">
        <f t="shared" si="16"/>
        <v>1465.7402303999997</v>
      </c>
      <c r="K22" s="2">
        <f t="shared" si="17"/>
        <v>14.4</v>
      </c>
      <c r="L22" s="2">
        <f t="shared" si="20"/>
        <v>11.433303518163385</v>
      </c>
      <c r="M22" s="2">
        <f t="shared" si="18"/>
        <v>0.79397941098356839</v>
      </c>
      <c r="N22" s="7">
        <f t="shared" si="19"/>
        <v>927.90002239999978</v>
      </c>
    </row>
    <row r="23" spans="1:14" x14ac:dyDescent="0.2">
      <c r="A23" t="s">
        <v>21</v>
      </c>
      <c r="B23" s="1">
        <f t="shared" si="11"/>
        <v>19</v>
      </c>
      <c r="C23" s="2">
        <f t="shared" si="9"/>
        <v>10.7</v>
      </c>
      <c r="D23" s="2">
        <v>0.3</v>
      </c>
      <c r="E23" s="6">
        <f t="shared" si="12"/>
        <v>998.3658860999999</v>
      </c>
      <c r="F23" s="2">
        <f t="shared" si="13"/>
        <v>19</v>
      </c>
      <c r="G23" s="2">
        <f t="shared" si="10"/>
        <v>14.7</v>
      </c>
      <c r="H23" s="2">
        <f t="shared" si="14"/>
        <v>17.839999999999996</v>
      </c>
      <c r="I23" s="2">
        <f t="shared" si="15"/>
        <v>0.77368421052631575</v>
      </c>
      <c r="J23" s="6">
        <f t="shared" si="16"/>
        <v>1556.3122701</v>
      </c>
      <c r="K23" s="2">
        <f t="shared" si="17"/>
        <v>15.200000000000001</v>
      </c>
      <c r="L23" s="2">
        <f t="shared" si="20"/>
        <v>11.77911246677721</v>
      </c>
      <c r="M23" s="2">
        <f t="shared" si="18"/>
        <v>0.77494160965639536</v>
      </c>
      <c r="N23" s="7">
        <f t="shared" si="19"/>
        <v>998.3658860999999</v>
      </c>
    </row>
    <row r="24" spans="1:14" x14ac:dyDescent="0.2">
      <c r="A24" t="s">
        <v>22</v>
      </c>
      <c r="B24" s="1">
        <f t="shared" si="11"/>
        <v>20</v>
      </c>
      <c r="C24" s="2">
        <f t="shared" si="9"/>
        <v>11</v>
      </c>
      <c r="D24" s="2">
        <v>0.3</v>
      </c>
      <c r="E24" s="6">
        <f t="shared" si="12"/>
        <v>1071.2821900000001</v>
      </c>
      <c r="F24" s="2">
        <f t="shared" si="13"/>
        <v>20</v>
      </c>
      <c r="G24" s="2">
        <f t="shared" si="10"/>
        <v>15</v>
      </c>
      <c r="H24" s="2">
        <f t="shared" si="14"/>
        <v>18.2</v>
      </c>
      <c r="I24" s="2">
        <f t="shared" si="15"/>
        <v>0.75</v>
      </c>
      <c r="J24" s="6">
        <f t="shared" si="16"/>
        <v>1649.33475</v>
      </c>
      <c r="K24" s="2">
        <f t="shared" si="17"/>
        <v>16</v>
      </c>
      <c r="L24" s="2">
        <f t="shared" si="20"/>
        <v>12.124611797498108</v>
      </c>
      <c r="M24" s="2">
        <f t="shared" si="18"/>
        <v>0.75778823734363177</v>
      </c>
      <c r="N24" s="7">
        <f t="shared" si="19"/>
        <v>1071.2821900000001</v>
      </c>
    </row>
    <row r="25" spans="1:14" x14ac:dyDescent="0.2">
      <c r="A25" t="s">
        <v>22</v>
      </c>
      <c r="B25" s="1">
        <f t="shared" si="11"/>
        <v>21</v>
      </c>
      <c r="C25" s="2">
        <f t="shared" si="9"/>
        <v>11.3</v>
      </c>
      <c r="D25" s="2">
        <v>0.3</v>
      </c>
      <c r="E25" s="6">
        <f t="shared" si="12"/>
        <v>1146.6489340999999</v>
      </c>
      <c r="F25" s="2">
        <f t="shared" si="13"/>
        <v>21</v>
      </c>
      <c r="G25" s="2">
        <f t="shared" si="10"/>
        <v>15.3</v>
      </c>
      <c r="H25" s="2">
        <f t="shared" si="14"/>
        <v>18.560000000000002</v>
      </c>
      <c r="I25" s="2">
        <f t="shared" si="15"/>
        <v>0.72857142857142865</v>
      </c>
      <c r="J25" s="6">
        <f t="shared" si="16"/>
        <v>1744.8076701</v>
      </c>
      <c r="K25" s="2">
        <f t="shared" si="17"/>
        <v>16.8</v>
      </c>
      <c r="L25" s="2">
        <f t="shared" si="20"/>
        <v>12.469834690289234</v>
      </c>
      <c r="M25" s="2">
        <f t="shared" si="18"/>
        <v>0.74225206489816864</v>
      </c>
      <c r="N25" s="7">
        <f t="shared" si="19"/>
        <v>1146.6489340999999</v>
      </c>
    </row>
    <row r="26" spans="1:14" x14ac:dyDescent="0.2">
      <c r="A26" t="s">
        <v>22</v>
      </c>
      <c r="B26" s="1">
        <f t="shared" si="11"/>
        <v>22</v>
      </c>
      <c r="C26" s="2">
        <f t="shared" si="9"/>
        <v>11.6</v>
      </c>
      <c r="D26" s="2">
        <v>0.3</v>
      </c>
      <c r="E26" s="6">
        <f t="shared" si="12"/>
        <v>1224.4661183999999</v>
      </c>
      <c r="F26" s="2">
        <f t="shared" si="13"/>
        <v>22</v>
      </c>
      <c r="G26" s="2">
        <f t="shared" si="10"/>
        <v>15.6</v>
      </c>
      <c r="H26" s="2">
        <f t="shared" si="14"/>
        <v>18.920000000000002</v>
      </c>
      <c r="I26" s="2">
        <f t="shared" si="15"/>
        <v>0.70909090909090911</v>
      </c>
      <c r="J26" s="6">
        <f t="shared" si="16"/>
        <v>1842.7310304</v>
      </c>
      <c r="K26" s="2">
        <f t="shared" si="17"/>
        <v>17.600000000000001</v>
      </c>
      <c r="L26" s="2">
        <f t="shared" si="20"/>
        <v>12.814809737770073</v>
      </c>
      <c r="M26" s="2">
        <f t="shared" si="18"/>
        <v>0.72811418964602681</v>
      </c>
      <c r="N26" s="7">
        <f t="shared" si="19"/>
        <v>1224.4661183999999</v>
      </c>
    </row>
    <row r="27" spans="1:14" x14ac:dyDescent="0.2">
      <c r="A27" t="s">
        <v>22</v>
      </c>
      <c r="B27" s="1">
        <f t="shared" si="11"/>
        <v>23</v>
      </c>
      <c r="C27" s="2">
        <f t="shared" si="9"/>
        <v>11.899999999999999</v>
      </c>
      <c r="D27" s="2">
        <v>0.3</v>
      </c>
      <c r="E27" s="6">
        <f t="shared" si="12"/>
        <v>1304.7337428999997</v>
      </c>
      <c r="F27" s="2">
        <f t="shared" si="13"/>
        <v>23</v>
      </c>
      <c r="G27" s="2">
        <f t="shared" si="10"/>
        <v>15.899999999999999</v>
      </c>
      <c r="H27" s="2">
        <f t="shared" si="14"/>
        <v>19.279999999999998</v>
      </c>
      <c r="I27" s="2">
        <f t="shared" si="15"/>
        <v>0.69130434782608685</v>
      </c>
      <c r="J27" s="6">
        <f t="shared" si="16"/>
        <v>1943.1048308999998</v>
      </c>
      <c r="K27" s="2">
        <f t="shared" si="17"/>
        <v>18.400000000000002</v>
      </c>
      <c r="L27" s="2">
        <f t="shared" si="20"/>
        <v>13.159561713056897</v>
      </c>
      <c r="M27" s="2">
        <f>L27/K27</f>
        <v>0.71519357136178785</v>
      </c>
      <c r="N27" s="7">
        <f t="shared" si="19"/>
        <v>1304.7337428999997</v>
      </c>
    </row>
    <row r="28" spans="1:14" x14ac:dyDescent="0.2">
      <c r="A28" t="s">
        <v>22</v>
      </c>
      <c r="B28" s="1">
        <f t="shared" si="11"/>
        <v>24</v>
      </c>
      <c r="C28" s="2">
        <f t="shared" si="9"/>
        <v>12.2</v>
      </c>
      <c r="D28" s="2">
        <v>0.3</v>
      </c>
      <c r="E28" s="6">
        <f t="shared" si="12"/>
        <v>1387.4518075999999</v>
      </c>
      <c r="F28" s="2">
        <f t="shared" si="13"/>
        <v>24</v>
      </c>
      <c r="G28" s="2">
        <f t="shared" si="10"/>
        <v>16.2</v>
      </c>
      <c r="H28" s="2">
        <f t="shared" si="14"/>
        <v>19.64</v>
      </c>
      <c r="I28" s="2">
        <f t="shared" si="15"/>
        <v>0.67499999999999993</v>
      </c>
      <c r="J28" s="6">
        <f t="shared" si="16"/>
        <v>2045.9290716</v>
      </c>
      <c r="K28" s="2">
        <f t="shared" si="17"/>
        <v>19.200000000000003</v>
      </c>
      <c r="L28" s="2">
        <f t="shared" si="20"/>
        <v>13.504112188093266</v>
      </c>
      <c r="M28" s="2">
        <f t="shared" si="18"/>
        <v>0.70333917646319088</v>
      </c>
      <c r="N28" s="7">
        <f t="shared" si="19"/>
        <v>1387.4518075999999</v>
      </c>
    </row>
    <row r="29" spans="1:14" x14ac:dyDescent="0.2">
      <c r="A29" t="s">
        <v>22</v>
      </c>
      <c r="B29" s="1">
        <f t="shared" si="11"/>
        <v>25</v>
      </c>
      <c r="C29" s="2">
        <f t="shared" si="9"/>
        <v>12.5</v>
      </c>
      <c r="D29" s="2">
        <v>0.3</v>
      </c>
      <c r="E29" s="6">
        <f t="shared" si="12"/>
        <v>1472.6203125</v>
      </c>
      <c r="F29" s="2">
        <f t="shared" si="13"/>
        <v>25</v>
      </c>
      <c r="G29" s="2">
        <f t="shared" si="10"/>
        <v>16.5</v>
      </c>
      <c r="H29" s="2">
        <f t="shared" si="14"/>
        <v>20</v>
      </c>
      <c r="I29" s="2">
        <f t="shared" si="15"/>
        <v>0.66</v>
      </c>
      <c r="J29" s="6">
        <f t="shared" si="16"/>
        <v>2151.2037524999996</v>
      </c>
      <c r="K29" s="2">
        <f t="shared" si="17"/>
        <v>20</v>
      </c>
      <c r="L29" s="2">
        <f t="shared" si="20"/>
        <v>13.848480035423641</v>
      </c>
      <c r="M29" s="2">
        <f t="shared" si="18"/>
        <v>0.69242400177118202</v>
      </c>
      <c r="N29" s="7">
        <f t="shared" si="19"/>
        <v>1472.6203125</v>
      </c>
    </row>
    <row r="30" spans="1:14" x14ac:dyDescent="0.2">
      <c r="A30" t="s">
        <v>22</v>
      </c>
      <c r="B30" s="1">
        <f t="shared" si="11"/>
        <v>26</v>
      </c>
      <c r="C30" s="2">
        <f t="shared" si="9"/>
        <v>12.8</v>
      </c>
      <c r="D30" s="2">
        <v>0.3</v>
      </c>
      <c r="E30" s="6">
        <f t="shared" si="12"/>
        <v>1560.2392576</v>
      </c>
      <c r="F30" s="2">
        <f t="shared" si="13"/>
        <v>26</v>
      </c>
      <c r="G30" s="2">
        <f t="shared" si="10"/>
        <v>16.8</v>
      </c>
      <c r="H30" s="2">
        <f t="shared" si="14"/>
        <v>20.36</v>
      </c>
      <c r="I30" s="2">
        <f t="shared" si="15"/>
        <v>0.64615384615384619</v>
      </c>
      <c r="J30" s="6">
        <f t="shared" si="16"/>
        <v>2258.9288735999999</v>
      </c>
      <c r="K30" s="2">
        <f t="shared" si="17"/>
        <v>20.8</v>
      </c>
      <c r="L30" s="2">
        <f t="shared" si="20"/>
        <v>14.192681838303036</v>
      </c>
      <c r="M30" s="2">
        <f t="shared" si="18"/>
        <v>0.68234047299533829</v>
      </c>
      <c r="N30" s="7">
        <f t="shared" si="19"/>
        <v>1560.2392576</v>
      </c>
    </row>
    <row r="31" spans="1:14" x14ac:dyDescent="0.2">
      <c r="A31" t="s">
        <v>22</v>
      </c>
      <c r="B31" s="1">
        <f t="shared" si="11"/>
        <v>27</v>
      </c>
      <c r="C31" s="2">
        <f t="shared" si="9"/>
        <v>13.1</v>
      </c>
      <c r="D31" s="2">
        <v>0.3</v>
      </c>
      <c r="E31" s="6">
        <f t="shared" si="12"/>
        <v>1650.3086429</v>
      </c>
      <c r="F31" s="2">
        <f t="shared" si="13"/>
        <v>27</v>
      </c>
      <c r="G31" s="2">
        <f t="shared" si="10"/>
        <v>17.100000000000001</v>
      </c>
      <c r="H31" s="2">
        <f t="shared" si="14"/>
        <v>20.72</v>
      </c>
      <c r="I31" s="2">
        <f t="shared" si="15"/>
        <v>0.63333333333333341</v>
      </c>
      <c r="J31" s="6">
        <f t="shared" si="16"/>
        <v>2369.1044349000003</v>
      </c>
      <c r="K31" s="2">
        <f t="shared" si="17"/>
        <v>21.6</v>
      </c>
      <c r="L31" s="2">
        <f t="shared" si="20"/>
        <v>14.536732228130763</v>
      </c>
      <c r="M31" s="2">
        <f t="shared" si="18"/>
        <v>0.67299686241346124</v>
      </c>
      <c r="N31" s="7">
        <f t="shared" si="19"/>
        <v>1650.3086429</v>
      </c>
    </row>
    <row r="32" spans="1:14" x14ac:dyDescent="0.2">
      <c r="A32" t="s">
        <v>22</v>
      </c>
      <c r="B32" s="1">
        <f t="shared" si="11"/>
        <v>28</v>
      </c>
      <c r="C32" s="2">
        <f t="shared" si="9"/>
        <v>13.4</v>
      </c>
      <c r="D32" s="2">
        <v>0.3</v>
      </c>
      <c r="E32" s="6">
        <f t="shared" si="12"/>
        <v>1742.8284683999998</v>
      </c>
      <c r="F32" s="2">
        <f t="shared" si="13"/>
        <v>28</v>
      </c>
      <c r="G32" s="2">
        <f t="shared" si="10"/>
        <v>17.399999999999999</v>
      </c>
      <c r="H32" s="2">
        <f t="shared" si="14"/>
        <v>21.08</v>
      </c>
      <c r="I32" s="2">
        <f t="shared" si="15"/>
        <v>0.62142857142857133</v>
      </c>
      <c r="J32" s="6">
        <f t="shared" si="16"/>
        <v>2481.7304363999997</v>
      </c>
      <c r="K32" s="2">
        <f t="shared" si="17"/>
        <v>22.400000000000002</v>
      </c>
      <c r="L32" s="2">
        <f t="shared" si="20"/>
        <v>14.880644163823868</v>
      </c>
      <c r="M32" s="2">
        <f t="shared" si="18"/>
        <v>0.66431447159927981</v>
      </c>
      <c r="N32" s="7">
        <f t="shared" si="19"/>
        <v>1742.8284683999998</v>
      </c>
    </row>
    <row r="33" spans="1:17" x14ac:dyDescent="0.2">
      <c r="A33" t="s">
        <v>22</v>
      </c>
      <c r="B33" s="1">
        <f t="shared" si="11"/>
        <v>29</v>
      </c>
      <c r="C33" s="2">
        <f t="shared" si="9"/>
        <v>13.7</v>
      </c>
      <c r="D33" s="2">
        <v>0.3</v>
      </c>
      <c r="E33" s="6">
        <f t="shared" si="12"/>
        <v>1837.7987340999998</v>
      </c>
      <c r="F33" s="2">
        <f t="shared" si="13"/>
        <v>29</v>
      </c>
      <c r="G33" s="2">
        <f t="shared" si="10"/>
        <v>17.7</v>
      </c>
      <c r="H33" s="2">
        <f t="shared" si="14"/>
        <v>21.439999999999998</v>
      </c>
      <c r="I33" s="2">
        <f t="shared" si="15"/>
        <v>0.6103448275862069</v>
      </c>
      <c r="J33" s="6">
        <f t="shared" si="16"/>
        <v>2596.8068781000002</v>
      </c>
      <c r="K33" s="2">
        <f t="shared" si="17"/>
        <v>23.200000000000003</v>
      </c>
      <c r="L33" s="2">
        <f t="shared" si="20"/>
        <v>15.224429164476174</v>
      </c>
      <c r="M33" s="2">
        <f t="shared" si="18"/>
        <v>0.65622539502052468</v>
      </c>
      <c r="N33" s="7">
        <f t="shared" si="19"/>
        <v>1837.7987340999998</v>
      </c>
    </row>
    <row r="34" spans="1:17" x14ac:dyDescent="0.2">
      <c r="A34" t="s">
        <v>22</v>
      </c>
      <c r="B34" s="1">
        <f t="shared" si="11"/>
        <v>30</v>
      </c>
      <c r="C34" s="2">
        <f t="shared" si="9"/>
        <v>14</v>
      </c>
      <c r="D34" s="2">
        <v>0.3</v>
      </c>
      <c r="E34" s="6">
        <f t="shared" si="12"/>
        <v>1935.2194399999998</v>
      </c>
      <c r="F34" s="2">
        <f t="shared" si="13"/>
        <v>30</v>
      </c>
      <c r="G34" s="2">
        <f t="shared" si="10"/>
        <v>18</v>
      </c>
      <c r="H34" s="2">
        <f t="shared" si="14"/>
        <v>21.8</v>
      </c>
      <c r="I34" s="2">
        <f t="shared" si="15"/>
        <v>0.6</v>
      </c>
      <c r="J34" s="6">
        <f t="shared" si="16"/>
        <v>2714.33376</v>
      </c>
      <c r="K34" s="2">
        <f t="shared" si="17"/>
        <v>24</v>
      </c>
      <c r="L34" s="2">
        <f t="shared" si="20"/>
        <v>15.568097504180443</v>
      </c>
      <c r="M34" s="2">
        <f t="shared" si="18"/>
        <v>0.64867072934085179</v>
      </c>
      <c r="N34" s="7">
        <f t="shared" si="19"/>
        <v>1935.2194399999998</v>
      </c>
    </row>
    <row r="35" spans="1:17" x14ac:dyDescent="0.2">
      <c r="A35" t="s">
        <v>22</v>
      </c>
      <c r="B35" s="1">
        <f t="shared" si="11"/>
        <v>31</v>
      </c>
      <c r="C35" s="2">
        <f t="shared" si="9"/>
        <v>14.299999999999999</v>
      </c>
      <c r="D35" s="2">
        <v>0.3</v>
      </c>
      <c r="E35" s="6">
        <f t="shared" si="12"/>
        <v>2035.0905860999997</v>
      </c>
      <c r="F35" s="2">
        <f t="shared" si="13"/>
        <v>31</v>
      </c>
      <c r="G35" s="2">
        <f t="shared" si="10"/>
        <v>18.299999999999997</v>
      </c>
      <c r="H35" s="2">
        <f t="shared" si="14"/>
        <v>22.159999999999997</v>
      </c>
      <c r="I35" s="2">
        <f t="shared" si="15"/>
        <v>0.59032258064516119</v>
      </c>
      <c r="J35" s="6">
        <f t="shared" si="16"/>
        <v>2834.3110820999991</v>
      </c>
      <c r="K35" s="2">
        <f t="shared" si="17"/>
        <v>24.8</v>
      </c>
      <c r="L35" s="2">
        <f t="shared" si="20"/>
        <v>15.911658376011813</v>
      </c>
      <c r="M35" s="2">
        <f t="shared" si="18"/>
        <v>0.64159912806499242</v>
      </c>
      <c r="N35" s="7">
        <f t="shared" si="19"/>
        <v>2035.0905860999997</v>
      </c>
      <c r="O35">
        <f>3.14159*400</f>
        <v>1256.636</v>
      </c>
    </row>
    <row r="36" spans="1:17" x14ac:dyDescent="0.2">
      <c r="A36" t="s">
        <v>22</v>
      </c>
      <c r="B36" s="1">
        <f t="shared" si="11"/>
        <v>32</v>
      </c>
      <c r="C36" s="2">
        <f t="shared" si="9"/>
        <v>14.6</v>
      </c>
      <c r="D36" s="2">
        <v>0.3</v>
      </c>
      <c r="E36" s="6">
        <f t="shared" si="12"/>
        <v>2137.4121724000001</v>
      </c>
      <c r="F36" s="2">
        <f t="shared" si="13"/>
        <v>32</v>
      </c>
      <c r="G36" s="2">
        <f t="shared" si="10"/>
        <v>18.600000000000001</v>
      </c>
      <c r="H36" s="2">
        <f t="shared" si="14"/>
        <v>22.52</v>
      </c>
      <c r="I36" s="2">
        <f t="shared" si="15"/>
        <v>0.58125000000000004</v>
      </c>
      <c r="J36" s="6">
        <f t="shared" si="16"/>
        <v>2956.7388444000003</v>
      </c>
      <c r="K36" s="2">
        <f t="shared" si="17"/>
        <v>25.6</v>
      </c>
      <c r="L36" s="2">
        <f t="shared" si="20"/>
        <v>16.255120030727806</v>
      </c>
      <c r="M36" s="2">
        <f t="shared" si="18"/>
        <v>0.63496562620030483</v>
      </c>
      <c r="N36" s="7">
        <f t="shared" si="19"/>
        <v>2137.4121724000001</v>
      </c>
      <c r="O36">
        <v>0.1</v>
      </c>
      <c r="Q36" t="s">
        <v>17</v>
      </c>
    </row>
    <row r="37" spans="1:17" x14ac:dyDescent="0.2">
      <c r="A37" t="s">
        <v>22</v>
      </c>
      <c r="B37" s="1">
        <f t="shared" si="11"/>
        <v>33</v>
      </c>
      <c r="C37" s="2">
        <f t="shared" si="9"/>
        <v>14.9</v>
      </c>
      <c r="D37" s="2">
        <v>0.3</v>
      </c>
      <c r="E37" s="6">
        <f t="shared" si="12"/>
        <v>2242.1841989</v>
      </c>
      <c r="F37" s="2">
        <f t="shared" si="13"/>
        <v>33</v>
      </c>
      <c r="G37" s="2">
        <f t="shared" si="10"/>
        <v>18.899999999999999</v>
      </c>
      <c r="H37" s="2">
        <f t="shared" si="14"/>
        <v>22.88</v>
      </c>
      <c r="I37" s="2">
        <f t="shared" si="15"/>
        <v>0.57272727272727264</v>
      </c>
      <c r="J37" s="6">
        <f t="shared" si="16"/>
        <v>3081.6170468999999</v>
      </c>
      <c r="K37" s="2">
        <f t="shared" si="17"/>
        <v>26.400000000000002</v>
      </c>
      <c r="L37" s="2">
        <f t="shared" si="20"/>
        <v>16.598489894623853</v>
      </c>
      <c r="M37" s="2">
        <f t="shared" si="18"/>
        <v>0.62873067782666103</v>
      </c>
      <c r="N37" s="7">
        <f t="shared" si="19"/>
        <v>2242.1841989</v>
      </c>
      <c r="O37">
        <v>20</v>
      </c>
      <c r="P37" t="s">
        <v>5</v>
      </c>
      <c r="Q37" t="s">
        <v>16</v>
      </c>
    </row>
    <row r="38" spans="1:17" x14ac:dyDescent="0.2">
      <c r="A38" t="s">
        <v>22</v>
      </c>
      <c r="B38" s="1">
        <f t="shared" si="11"/>
        <v>34</v>
      </c>
      <c r="C38" s="2">
        <f t="shared" si="9"/>
        <v>15.2</v>
      </c>
      <c r="D38" s="2">
        <v>0.3</v>
      </c>
      <c r="E38" s="6">
        <f t="shared" si="12"/>
        <v>2349.4066656</v>
      </c>
      <c r="F38" s="2">
        <f t="shared" ref="F38:F58" si="21">B38</f>
        <v>34</v>
      </c>
      <c r="G38" s="2">
        <f t="shared" si="10"/>
        <v>19.2</v>
      </c>
      <c r="H38" s="2">
        <f t="shared" si="14"/>
        <v>23.24</v>
      </c>
      <c r="I38" s="2">
        <f t="shared" ref="I38:I58" si="22">G38/F38</f>
        <v>0.56470588235294117</v>
      </c>
      <c r="J38" s="6">
        <f t="shared" ref="J38:J58" si="23">3.14159*G38*(F38+G38)</f>
        <v>3208.9456895999997</v>
      </c>
      <c r="K38" s="2">
        <f t="shared" si="17"/>
        <v>27.200000000000003</v>
      </c>
      <c r="L38" s="2">
        <f t="shared" si="20"/>
        <v>16.94177467011372</v>
      </c>
      <c r="M38" s="2">
        <f t="shared" si="18"/>
        <v>0.62285936287182786</v>
      </c>
      <c r="N38" s="7">
        <f t="shared" si="19"/>
        <v>2349.4066656</v>
      </c>
    </row>
    <row r="39" spans="1:17" x14ac:dyDescent="0.2">
      <c r="A39" t="s">
        <v>22</v>
      </c>
      <c r="B39" s="1">
        <f t="shared" si="11"/>
        <v>35</v>
      </c>
      <c r="C39" s="2">
        <f t="shared" si="9"/>
        <v>15.5</v>
      </c>
      <c r="D39" s="2">
        <v>0.3</v>
      </c>
      <c r="E39" s="6">
        <f t="shared" si="12"/>
        <v>2459.0795725000003</v>
      </c>
      <c r="F39" s="2">
        <f t="shared" si="21"/>
        <v>35</v>
      </c>
      <c r="G39" s="2">
        <f t="shared" si="10"/>
        <v>19.5</v>
      </c>
      <c r="H39" s="2">
        <f t="shared" si="14"/>
        <v>23.599999999999998</v>
      </c>
      <c r="I39" s="2">
        <f t="shared" si="22"/>
        <v>0.55714285714285716</v>
      </c>
      <c r="J39" s="6">
        <f t="shared" si="23"/>
        <v>3338.7247724999997</v>
      </c>
      <c r="K39" s="2">
        <f t="shared" si="17"/>
        <v>28</v>
      </c>
      <c r="L39" s="2">
        <f t="shared" si="20"/>
        <v>17.284980421921318</v>
      </c>
      <c r="M39" s="2">
        <f t="shared" si="18"/>
        <v>0.6173207293543328</v>
      </c>
      <c r="N39" s="7">
        <f t="shared" si="19"/>
        <v>2459.0795725000003</v>
      </c>
    </row>
    <row r="40" spans="1:17" x14ac:dyDescent="0.2">
      <c r="A40" t="s">
        <v>22</v>
      </c>
      <c r="B40" s="1">
        <f t="shared" si="11"/>
        <v>36</v>
      </c>
      <c r="C40" s="2">
        <f t="shared" si="9"/>
        <v>15.799999999999999</v>
      </c>
      <c r="D40" s="2">
        <v>0.3</v>
      </c>
      <c r="E40" s="6">
        <f t="shared" si="12"/>
        <v>2571.2029195999999</v>
      </c>
      <c r="F40" s="2">
        <f t="shared" si="21"/>
        <v>36</v>
      </c>
      <c r="G40" s="2">
        <f t="shared" si="10"/>
        <v>19.799999999999997</v>
      </c>
      <c r="H40" s="2">
        <f t="shared" si="14"/>
        <v>23.959999999999997</v>
      </c>
      <c r="I40" s="2">
        <f t="shared" si="22"/>
        <v>0.54999999999999993</v>
      </c>
      <c r="J40" s="6">
        <f t="shared" si="23"/>
        <v>3470.9542955999991</v>
      </c>
      <c r="K40" s="2">
        <f t="shared" si="17"/>
        <v>28.8</v>
      </c>
      <c r="L40" s="2">
        <f t="shared" si="20"/>
        <v>17.628112651231888</v>
      </c>
      <c r="M40" s="2">
        <f t="shared" si="18"/>
        <v>0.61208724483444055</v>
      </c>
      <c r="N40" s="7">
        <f t="shared" si="19"/>
        <v>2571.2029195999999</v>
      </c>
    </row>
    <row r="41" spans="1:17" x14ac:dyDescent="0.2">
      <c r="A41" t="s">
        <v>22</v>
      </c>
      <c r="B41" s="1">
        <f t="shared" si="11"/>
        <v>37</v>
      </c>
      <c r="C41" s="2">
        <f t="shared" si="9"/>
        <v>16.100000000000001</v>
      </c>
      <c r="D41" s="2">
        <v>0.3</v>
      </c>
      <c r="E41" s="6">
        <f t="shared" si="12"/>
        <v>2685.7767069000001</v>
      </c>
      <c r="F41" s="2">
        <f t="shared" si="21"/>
        <v>37</v>
      </c>
      <c r="G41" s="2">
        <f t="shared" si="10"/>
        <v>20.100000000000001</v>
      </c>
      <c r="H41" s="2">
        <f t="shared" si="14"/>
        <v>24.32</v>
      </c>
      <c r="I41" s="2">
        <f t="shared" si="22"/>
        <v>0.54324324324324325</v>
      </c>
      <c r="J41" s="6">
        <f t="shared" si="23"/>
        <v>3605.6342589000005</v>
      </c>
      <c r="K41" s="2">
        <f t="shared" si="17"/>
        <v>29.6</v>
      </c>
      <c r="L41" s="2">
        <f t="shared" si="20"/>
        <v>17.971176359721969</v>
      </c>
      <c r="M41" s="2">
        <f t="shared" si="18"/>
        <v>0.60713433647709358</v>
      </c>
      <c r="N41" s="7">
        <f t="shared" si="19"/>
        <v>2685.7767069000001</v>
      </c>
    </row>
    <row r="42" spans="1:17" x14ac:dyDescent="0.2">
      <c r="A42" t="s">
        <v>22</v>
      </c>
      <c r="B42" s="1">
        <f t="shared" si="11"/>
        <v>38</v>
      </c>
      <c r="C42" s="2">
        <f t="shared" si="9"/>
        <v>16.399999999999999</v>
      </c>
      <c r="D42" s="2">
        <v>0.3</v>
      </c>
      <c r="E42" s="6">
        <f t="shared" si="12"/>
        <v>2802.8009343999993</v>
      </c>
      <c r="F42" s="2">
        <f t="shared" si="21"/>
        <v>38</v>
      </c>
      <c r="G42" s="2">
        <f t="shared" si="10"/>
        <v>20.399999999999999</v>
      </c>
      <c r="H42" s="2">
        <f t="shared" si="14"/>
        <v>24.679999999999996</v>
      </c>
      <c r="I42" s="2">
        <f t="shared" si="22"/>
        <v>0.5368421052631579</v>
      </c>
      <c r="J42" s="6">
        <f t="shared" si="23"/>
        <v>3742.764662399999</v>
      </c>
      <c r="K42" s="2">
        <f t="shared" si="17"/>
        <v>30.400000000000002</v>
      </c>
      <c r="L42" s="2">
        <f t="shared" si="20"/>
        <v>18.314176105045455</v>
      </c>
      <c r="M42" s="2">
        <f t="shared" si="18"/>
        <v>0.60244000345544257</v>
      </c>
      <c r="N42" s="7">
        <f t="shared" si="19"/>
        <v>2802.8009343999993</v>
      </c>
    </row>
    <row r="43" spans="1:17" x14ac:dyDescent="0.2">
      <c r="A43" t="s">
        <v>22</v>
      </c>
      <c r="B43" s="1">
        <f t="shared" si="11"/>
        <v>39</v>
      </c>
      <c r="C43" s="2">
        <f t="shared" si="9"/>
        <v>16.7</v>
      </c>
      <c r="D43" s="2">
        <v>0.3</v>
      </c>
      <c r="E43" s="6">
        <f t="shared" si="12"/>
        <v>2922.2756021</v>
      </c>
      <c r="F43" s="2">
        <f t="shared" si="21"/>
        <v>39</v>
      </c>
      <c r="G43" s="2">
        <f t="shared" si="10"/>
        <v>20.7</v>
      </c>
      <c r="H43" s="2">
        <f t="shared" si="14"/>
        <v>25.04</v>
      </c>
      <c r="I43" s="2">
        <f t="shared" si="22"/>
        <v>0.53076923076923077</v>
      </c>
      <c r="J43" s="6">
        <f t="shared" si="23"/>
        <v>3882.3455061</v>
      </c>
      <c r="K43" s="2">
        <f t="shared" si="17"/>
        <v>31.200000000000003</v>
      </c>
      <c r="L43" s="2">
        <f t="shared" si="20"/>
        <v>18.657116049078041</v>
      </c>
      <c r="M43" s="2">
        <f t="shared" si="18"/>
        <v>0.59798448875250132</v>
      </c>
      <c r="N43" s="7">
        <f t="shared" si="19"/>
        <v>2922.2756021</v>
      </c>
    </row>
    <row r="44" spans="1:17" x14ac:dyDescent="0.2">
      <c r="A44" t="s">
        <v>22</v>
      </c>
      <c r="B44" s="1">
        <f t="shared" si="11"/>
        <v>40</v>
      </c>
      <c r="C44" s="2">
        <f t="shared" si="9"/>
        <v>17</v>
      </c>
      <c r="D44" s="2">
        <v>0.3</v>
      </c>
      <c r="E44" s="6">
        <f t="shared" si="12"/>
        <v>3044.2007100000001</v>
      </c>
      <c r="F44" s="2">
        <f t="shared" si="21"/>
        <v>40</v>
      </c>
      <c r="G44" s="2">
        <f t="shared" si="10"/>
        <v>21</v>
      </c>
      <c r="H44" s="2">
        <f t="shared" si="14"/>
        <v>25.4</v>
      </c>
      <c r="I44" s="2">
        <f t="shared" si="22"/>
        <v>0.52500000000000002</v>
      </c>
      <c r="J44" s="6">
        <f t="shared" si="23"/>
        <v>4024.3767899999998</v>
      </c>
      <c r="K44" s="2">
        <f t="shared" si="17"/>
        <v>32</v>
      </c>
      <c r="L44" s="2">
        <f t="shared" si="20"/>
        <v>19</v>
      </c>
      <c r="M44" s="2">
        <f t="shared" si="18"/>
        <v>0.59375</v>
      </c>
      <c r="N44" s="7">
        <f t="shared" si="19"/>
        <v>3044.2007100000001</v>
      </c>
    </row>
    <row r="45" spans="1:17" x14ac:dyDescent="0.2">
      <c r="A45" t="s">
        <v>22</v>
      </c>
      <c r="B45" s="1">
        <f t="shared" si="11"/>
        <v>41</v>
      </c>
      <c r="C45" s="2">
        <f t="shared" si="9"/>
        <v>17.299999999999997</v>
      </c>
      <c r="D45" s="2">
        <v>0.3</v>
      </c>
      <c r="E45" s="6">
        <f t="shared" si="12"/>
        <v>3168.576258099999</v>
      </c>
      <c r="F45" s="2">
        <f t="shared" si="21"/>
        <v>41</v>
      </c>
      <c r="G45" s="2">
        <f t="shared" si="10"/>
        <v>21.299999999999997</v>
      </c>
      <c r="H45" s="2">
        <f t="shared" si="14"/>
        <v>25.759999999999994</v>
      </c>
      <c r="I45" s="2">
        <f t="shared" si="22"/>
        <v>0.51951219512195113</v>
      </c>
      <c r="J45" s="6">
        <f t="shared" si="23"/>
        <v>4168.8585140999994</v>
      </c>
      <c r="K45" s="2">
        <f t="shared" si="17"/>
        <v>32.800000000000004</v>
      </c>
      <c r="L45" s="2">
        <f t="shared" si="20"/>
        <v>19.342831449117174</v>
      </c>
      <c r="M45" s="2">
        <f t="shared" si="18"/>
        <v>0.58972047100966984</v>
      </c>
      <c r="N45" s="7">
        <f t="shared" si="19"/>
        <v>3168.576258099999</v>
      </c>
    </row>
    <row r="46" spans="1:17" x14ac:dyDescent="0.2">
      <c r="A46" t="s">
        <v>22</v>
      </c>
      <c r="B46" s="1">
        <f t="shared" si="11"/>
        <v>42</v>
      </c>
      <c r="C46" s="2">
        <f t="shared" si="9"/>
        <v>17.600000000000001</v>
      </c>
      <c r="D46" s="2">
        <v>0.3</v>
      </c>
      <c r="E46" s="6">
        <f t="shared" si="12"/>
        <v>3295.4022464</v>
      </c>
      <c r="F46" s="2">
        <f t="shared" si="21"/>
        <v>42</v>
      </c>
      <c r="G46" s="2">
        <f t="shared" si="10"/>
        <v>21.6</v>
      </c>
      <c r="H46" s="2">
        <f t="shared" si="14"/>
        <v>26.12</v>
      </c>
      <c r="I46" s="2">
        <f t="shared" si="22"/>
        <v>0.51428571428571435</v>
      </c>
      <c r="J46" s="6">
        <f t="shared" si="23"/>
        <v>4315.7906784000006</v>
      </c>
      <c r="K46" s="2">
        <f t="shared" si="17"/>
        <v>33.6</v>
      </c>
      <c r="L46" s="2">
        <f t="shared" si="20"/>
        <v>19.685613603172417</v>
      </c>
      <c r="M46" s="2">
        <f t="shared" si="18"/>
        <v>0.5858813572372743</v>
      </c>
      <c r="N46" s="7">
        <f t="shared" si="19"/>
        <v>3295.4022464</v>
      </c>
    </row>
    <row r="47" spans="1:17" x14ac:dyDescent="0.2">
      <c r="A47" t="s">
        <v>22</v>
      </c>
      <c r="B47" s="1">
        <f t="shared" si="11"/>
        <v>43</v>
      </c>
      <c r="C47" s="2">
        <f t="shared" si="9"/>
        <v>17.899999999999999</v>
      </c>
      <c r="D47" s="2">
        <v>0.3</v>
      </c>
      <c r="E47" s="6">
        <f t="shared" si="12"/>
        <v>3424.6786748999998</v>
      </c>
      <c r="F47" s="2">
        <f t="shared" si="21"/>
        <v>43</v>
      </c>
      <c r="G47" s="2">
        <f t="shared" si="10"/>
        <v>21.9</v>
      </c>
      <c r="H47" s="2">
        <f t="shared" si="14"/>
        <v>26.479999999999997</v>
      </c>
      <c r="I47" s="2">
        <f t="shared" si="22"/>
        <v>0.50930232558139532</v>
      </c>
      <c r="J47" s="6">
        <f t="shared" si="23"/>
        <v>4465.1732829000002</v>
      </c>
      <c r="K47" s="2">
        <f t="shared" si="17"/>
        <v>34.4</v>
      </c>
      <c r="L47" s="2">
        <f t="shared" si="20"/>
        <v>20.028349412779502</v>
      </c>
      <c r="M47" s="2">
        <f t="shared" si="18"/>
        <v>0.58221945967382271</v>
      </c>
      <c r="N47" s="7">
        <f t="shared" si="19"/>
        <v>3424.6786748999998</v>
      </c>
    </row>
    <row r="48" spans="1:17" x14ac:dyDescent="0.2">
      <c r="A48" t="s">
        <v>22</v>
      </c>
      <c r="B48" s="1">
        <f t="shared" si="11"/>
        <v>44</v>
      </c>
      <c r="C48" s="2">
        <f t="shared" si="9"/>
        <v>18.2</v>
      </c>
      <c r="D48" s="2">
        <v>0.3</v>
      </c>
      <c r="E48" s="6">
        <f t="shared" si="12"/>
        <v>3556.4055435999999</v>
      </c>
      <c r="F48" s="2">
        <f t="shared" si="21"/>
        <v>44</v>
      </c>
      <c r="G48" s="2">
        <f t="shared" si="10"/>
        <v>22.2</v>
      </c>
      <c r="H48" s="2">
        <f t="shared" si="14"/>
        <v>26.84</v>
      </c>
      <c r="I48" s="2">
        <f t="shared" si="22"/>
        <v>0.50454545454545452</v>
      </c>
      <c r="J48" s="6">
        <f t="shared" si="23"/>
        <v>4617.0063276000001</v>
      </c>
      <c r="K48" s="2">
        <f t="shared" si="17"/>
        <v>35.200000000000003</v>
      </c>
      <c r="L48" s="2">
        <f t="shared" si="20"/>
        <v>20.371041597512175</v>
      </c>
      <c r="M48" s="2">
        <f t="shared" si="18"/>
        <v>0.57872277265659577</v>
      </c>
      <c r="N48" s="7">
        <f t="shared" si="19"/>
        <v>3556.4055435999999</v>
      </c>
    </row>
    <row r="49" spans="1:14" x14ac:dyDescent="0.2">
      <c r="A49" t="s">
        <v>22</v>
      </c>
      <c r="B49" s="1">
        <f t="shared" si="11"/>
        <v>45</v>
      </c>
      <c r="C49" s="2">
        <f t="shared" si="9"/>
        <v>18.5</v>
      </c>
      <c r="D49" s="2">
        <v>0.3</v>
      </c>
      <c r="E49" s="6">
        <f t="shared" si="12"/>
        <v>3690.5828524999997</v>
      </c>
      <c r="F49" s="2">
        <f t="shared" si="21"/>
        <v>45</v>
      </c>
      <c r="G49" s="2">
        <f t="shared" si="10"/>
        <v>22.5</v>
      </c>
      <c r="H49" s="2">
        <f t="shared" si="14"/>
        <v>27.2</v>
      </c>
      <c r="I49" s="2">
        <f t="shared" si="22"/>
        <v>0.5</v>
      </c>
      <c r="J49" s="6">
        <f t="shared" si="23"/>
        <v>4771.2898124999992</v>
      </c>
      <c r="K49" s="2">
        <f t="shared" si="17"/>
        <v>36</v>
      </c>
      <c r="L49" s="2">
        <f t="shared" si="20"/>
        <v>20.713692668098716</v>
      </c>
      <c r="M49" s="2">
        <f t="shared" si="18"/>
        <v>0.57538035189163095</v>
      </c>
      <c r="N49" s="7">
        <f t="shared" si="19"/>
        <v>3690.5828524999997</v>
      </c>
    </row>
    <row r="50" spans="1:14" x14ac:dyDescent="0.2">
      <c r="A50" t="s">
        <v>22</v>
      </c>
      <c r="B50" s="1">
        <f t="shared" si="11"/>
        <v>46</v>
      </c>
      <c r="C50" s="2">
        <f t="shared" si="9"/>
        <v>18.799999999999997</v>
      </c>
      <c r="D50" s="2">
        <v>0.3</v>
      </c>
      <c r="E50" s="6">
        <f t="shared" si="12"/>
        <v>3827.2106015999989</v>
      </c>
      <c r="F50" s="2">
        <f t="shared" si="21"/>
        <v>46</v>
      </c>
      <c r="G50" s="2">
        <f t="shared" si="10"/>
        <v>22.799999999999997</v>
      </c>
      <c r="H50" s="2">
        <f t="shared" si="14"/>
        <v>27.559999999999995</v>
      </c>
      <c r="I50" s="2">
        <f t="shared" si="22"/>
        <v>0.49565217391304339</v>
      </c>
      <c r="J50" s="6">
        <f t="shared" si="23"/>
        <v>4928.0237375999986</v>
      </c>
      <c r="K50" s="2">
        <f t="shared" si="17"/>
        <v>36.800000000000004</v>
      </c>
      <c r="L50" s="2">
        <f t="shared" si="20"/>
        <v>21.056304946104614</v>
      </c>
      <c r="M50" s="2">
        <f t="shared" si="18"/>
        <v>0.57218219962240791</v>
      </c>
      <c r="N50" s="7">
        <f t="shared" si="19"/>
        <v>3827.2106015999989</v>
      </c>
    </row>
    <row r="51" spans="1:14" x14ac:dyDescent="0.2">
      <c r="A51" t="s">
        <v>22</v>
      </c>
      <c r="B51" s="1">
        <f t="shared" si="11"/>
        <v>47</v>
      </c>
      <c r="C51" s="2">
        <f t="shared" si="9"/>
        <v>19.100000000000001</v>
      </c>
      <c r="D51" s="2">
        <v>0.3</v>
      </c>
      <c r="E51" s="6">
        <f t="shared" si="12"/>
        <v>3966.2887909000001</v>
      </c>
      <c r="F51" s="2">
        <f t="shared" si="21"/>
        <v>47</v>
      </c>
      <c r="G51" s="2">
        <f t="shared" si="10"/>
        <v>23.1</v>
      </c>
      <c r="H51" s="2">
        <f t="shared" si="14"/>
        <v>27.92</v>
      </c>
      <c r="I51" s="2">
        <f t="shared" si="22"/>
        <v>0.4914893617021277</v>
      </c>
      <c r="J51" s="6">
        <f t="shared" si="23"/>
        <v>5087.2081028999992</v>
      </c>
      <c r="K51" s="2">
        <f t="shared" si="17"/>
        <v>37.6</v>
      </c>
      <c r="L51" s="2">
        <f t="shared" si="20"/>
        <v>21.398880581429129</v>
      </c>
      <c r="M51" s="2">
        <f t="shared" si="18"/>
        <v>0.56911916439971089</v>
      </c>
      <c r="N51" s="7">
        <f t="shared" si="19"/>
        <v>3966.2887909000001</v>
      </c>
    </row>
    <row r="52" spans="1:14" x14ac:dyDescent="0.2">
      <c r="A52" t="s">
        <v>22</v>
      </c>
      <c r="B52" s="1">
        <f t="shared" si="11"/>
        <v>48</v>
      </c>
      <c r="C52" s="2">
        <f t="shared" si="9"/>
        <v>19.399999999999999</v>
      </c>
      <c r="D52" s="2">
        <v>0.3</v>
      </c>
      <c r="E52" s="6">
        <f t="shared" si="12"/>
        <v>4107.8174203999997</v>
      </c>
      <c r="F52" s="2">
        <f t="shared" si="21"/>
        <v>48</v>
      </c>
      <c r="G52" s="2">
        <f t="shared" si="10"/>
        <v>23.4</v>
      </c>
      <c r="H52" s="2">
        <f t="shared" si="14"/>
        <v>28.279999999999998</v>
      </c>
      <c r="I52" s="2">
        <f t="shared" si="22"/>
        <v>0.48749999999999999</v>
      </c>
      <c r="J52" s="6">
        <f t="shared" si="23"/>
        <v>5248.8429083999999</v>
      </c>
      <c r="K52" s="2">
        <f t="shared" si="17"/>
        <v>38.400000000000006</v>
      </c>
      <c r="L52" s="2">
        <f t="shared" si="20"/>
        <v>21.741421567893802</v>
      </c>
      <c r="M52" s="2">
        <f t="shared" si="18"/>
        <v>0.56618285333056773</v>
      </c>
      <c r="N52" s="7">
        <f t="shared" si="19"/>
        <v>4107.8174203999997</v>
      </c>
    </row>
    <row r="53" spans="1:14" x14ac:dyDescent="0.2">
      <c r="A53" t="s">
        <v>22</v>
      </c>
      <c r="B53" s="1">
        <f t="shared" si="11"/>
        <v>49</v>
      </c>
      <c r="C53" s="2">
        <f t="shared" si="9"/>
        <v>19.7</v>
      </c>
      <c r="D53" s="2">
        <v>0.3</v>
      </c>
      <c r="E53" s="6">
        <f t="shared" si="12"/>
        <v>4251.7964900999996</v>
      </c>
      <c r="F53" s="2">
        <f t="shared" si="21"/>
        <v>49</v>
      </c>
      <c r="G53" s="2">
        <f t="shared" si="10"/>
        <v>23.7</v>
      </c>
      <c r="H53" s="2">
        <f t="shared" si="14"/>
        <v>28.639999999999997</v>
      </c>
      <c r="I53" s="2">
        <f t="shared" si="22"/>
        <v>0.48367346938775507</v>
      </c>
      <c r="J53" s="6">
        <f t="shared" si="23"/>
        <v>5412.9281541</v>
      </c>
      <c r="K53" s="2">
        <f t="shared" si="17"/>
        <v>39.200000000000003</v>
      </c>
      <c r="L53" s="2">
        <f t="shared" si="20"/>
        <v>22.083929757161812</v>
      </c>
      <c r="M53" s="2">
        <f t="shared" si="18"/>
        <v>0.56336555502963803</v>
      </c>
      <c r="N53" s="7">
        <f t="shared" si="19"/>
        <v>4251.7964900999996</v>
      </c>
    </row>
    <row r="54" spans="1:14" x14ac:dyDescent="0.2">
      <c r="A54" t="s">
        <v>22</v>
      </c>
      <c r="B54" s="1">
        <f t="shared" si="11"/>
        <v>50</v>
      </c>
      <c r="C54" s="2">
        <f t="shared" si="9"/>
        <v>20</v>
      </c>
      <c r="D54" s="2">
        <v>0.3</v>
      </c>
      <c r="E54" s="6">
        <f t="shared" si="12"/>
        <v>4398.2259999999997</v>
      </c>
      <c r="F54" s="2">
        <f t="shared" si="21"/>
        <v>50</v>
      </c>
      <c r="G54" s="2">
        <f t="shared" si="10"/>
        <v>24</v>
      </c>
      <c r="H54" s="2">
        <f t="shared" si="14"/>
        <v>29</v>
      </c>
      <c r="I54" s="2">
        <f t="shared" si="22"/>
        <v>0.48</v>
      </c>
      <c r="J54" s="6">
        <f t="shared" si="23"/>
        <v>5579.4638399999994</v>
      </c>
      <c r="K54" s="2">
        <f t="shared" si="17"/>
        <v>40</v>
      </c>
      <c r="L54" s="2">
        <f t="shared" si="20"/>
        <v>22.426406871192853</v>
      </c>
      <c r="M54" s="2">
        <f t="shared" si="18"/>
        <v>0.5606601717798213</v>
      </c>
      <c r="N54" s="7">
        <f t="shared" si="19"/>
        <v>4398.2259999999997</v>
      </c>
    </row>
    <row r="55" spans="1:14" x14ac:dyDescent="0.2">
      <c r="A55" t="s">
        <v>22</v>
      </c>
      <c r="B55" s="1">
        <f t="shared" si="11"/>
        <v>51</v>
      </c>
      <c r="C55" s="2">
        <f t="shared" si="9"/>
        <v>20.299999999999997</v>
      </c>
      <c r="D55" s="2">
        <v>0.3</v>
      </c>
      <c r="E55" s="6">
        <f t="shared" si="12"/>
        <v>4547.1059500999991</v>
      </c>
      <c r="F55" s="2">
        <f t="shared" si="21"/>
        <v>51</v>
      </c>
      <c r="G55" s="2">
        <f t="shared" si="10"/>
        <v>24.299999999999997</v>
      </c>
      <c r="H55" s="2">
        <f t="shared" si="14"/>
        <v>29.359999999999996</v>
      </c>
      <c r="I55" s="2">
        <f t="shared" si="22"/>
        <v>0.47647058823529403</v>
      </c>
      <c r="J55" s="6">
        <f t="shared" si="23"/>
        <v>5748.4499660999991</v>
      </c>
      <c r="K55" s="2">
        <f t="shared" si="17"/>
        <v>40.800000000000004</v>
      </c>
      <c r="L55" s="2">
        <f t="shared" si="20"/>
        <v>22.768854513410471</v>
      </c>
      <c r="M55" s="2">
        <f t="shared" si="18"/>
        <v>0.5580601596424134</v>
      </c>
      <c r="N55" s="7">
        <f t="shared" si="19"/>
        <v>4547.1059500999991</v>
      </c>
    </row>
    <row r="56" spans="1:14" x14ac:dyDescent="0.2">
      <c r="A56" t="s">
        <v>22</v>
      </c>
      <c r="B56" s="1">
        <f t="shared" si="11"/>
        <v>52</v>
      </c>
      <c r="C56" s="2">
        <f t="shared" si="9"/>
        <v>20.6</v>
      </c>
      <c r="D56" s="2">
        <v>0.3</v>
      </c>
      <c r="E56" s="6">
        <f t="shared" si="12"/>
        <v>4698.4363404000005</v>
      </c>
      <c r="F56" s="2">
        <f t="shared" si="21"/>
        <v>52</v>
      </c>
      <c r="G56" s="2">
        <f t="shared" si="10"/>
        <v>24.6</v>
      </c>
      <c r="H56" s="2">
        <f t="shared" si="14"/>
        <v>29.720000000000002</v>
      </c>
      <c r="I56" s="2">
        <f t="shared" si="22"/>
        <v>0.47307692307692312</v>
      </c>
      <c r="J56" s="6">
        <f t="shared" si="23"/>
        <v>5919.8865323999989</v>
      </c>
      <c r="K56" s="2">
        <f t="shared" si="17"/>
        <v>41.6</v>
      </c>
      <c r="L56" s="2">
        <f t="shared" si="20"/>
        <v>23.111274178734558</v>
      </c>
      <c r="M56" s="2">
        <f t="shared" si="18"/>
        <v>0.55555947545034989</v>
      </c>
      <c r="N56" s="7">
        <f t="shared" si="19"/>
        <v>4698.4363404000005</v>
      </c>
    </row>
    <row r="57" spans="1:14" x14ac:dyDescent="0.2">
      <c r="A57" t="s">
        <v>22</v>
      </c>
      <c r="B57" s="1">
        <f t="shared" si="11"/>
        <v>53</v>
      </c>
      <c r="C57" s="2">
        <f t="shared" si="9"/>
        <v>20.9</v>
      </c>
      <c r="D57" s="2">
        <v>0.3</v>
      </c>
      <c r="E57" s="6">
        <f t="shared" si="12"/>
        <v>4852.2171708999995</v>
      </c>
      <c r="F57" s="2">
        <f t="shared" si="21"/>
        <v>53</v>
      </c>
      <c r="G57" s="2">
        <f t="shared" si="10"/>
        <v>24.9</v>
      </c>
      <c r="H57" s="2">
        <f t="shared" si="14"/>
        <v>30.08</v>
      </c>
      <c r="I57" s="2">
        <f t="shared" si="22"/>
        <v>0.46981132075471693</v>
      </c>
      <c r="J57" s="6">
        <f t="shared" si="23"/>
        <v>6093.7735388999999</v>
      </c>
      <c r="K57" s="2">
        <f t="shared" si="17"/>
        <v>42.400000000000006</v>
      </c>
      <c r="L57" s="2">
        <f t="shared" si="20"/>
        <v>23.453667262611248</v>
      </c>
      <c r="M57" s="2">
        <f t="shared" si="18"/>
        <v>0.5531525297785671</v>
      </c>
      <c r="N57" s="7">
        <f t="shared" si="19"/>
        <v>4852.2171708999995</v>
      </c>
    </row>
    <row r="58" spans="1:14" x14ac:dyDescent="0.2">
      <c r="A58" t="s">
        <v>22</v>
      </c>
      <c r="B58" s="1">
        <f t="shared" si="11"/>
        <v>54</v>
      </c>
      <c r="C58" s="2">
        <f t="shared" si="9"/>
        <v>21.2</v>
      </c>
      <c r="D58" s="2">
        <v>0.3</v>
      </c>
      <c r="E58" s="6">
        <f t="shared" si="12"/>
        <v>5008.4484416000005</v>
      </c>
      <c r="F58" s="2">
        <f t="shared" si="21"/>
        <v>54</v>
      </c>
      <c r="G58" s="2">
        <f t="shared" si="10"/>
        <v>25.2</v>
      </c>
      <c r="H58" s="2">
        <f t="shared" si="14"/>
        <v>30.439999999999998</v>
      </c>
      <c r="I58" s="2">
        <f t="shared" si="22"/>
        <v>0.46666666666666667</v>
      </c>
      <c r="J58" s="6">
        <f t="shared" si="23"/>
        <v>6270.1109855999994</v>
      </c>
      <c r="K58" s="2">
        <f t="shared" si="17"/>
        <v>43.2</v>
      </c>
      <c r="L58" s="2">
        <f t="shared" si="20"/>
        <v>23.796035069155543</v>
      </c>
      <c r="M58" s="2">
        <f t="shared" si="18"/>
        <v>0.55083414511934126</v>
      </c>
      <c r="N58" s="7">
        <f t="shared" si="19"/>
        <v>5008.4484416000005</v>
      </c>
    </row>
    <row r="59" spans="1:14" x14ac:dyDescent="0.2">
      <c r="A59" t="s">
        <v>22</v>
      </c>
      <c r="B59" s="1">
        <f t="shared" si="11"/>
        <v>55</v>
      </c>
      <c r="C59" s="2">
        <f t="shared" si="9"/>
        <v>21.5</v>
      </c>
      <c r="D59" s="2">
        <v>0.3</v>
      </c>
      <c r="E59" s="6">
        <f t="shared" si="12"/>
        <v>5167.1301524999999</v>
      </c>
      <c r="F59" s="2">
        <f>B59</f>
        <v>55</v>
      </c>
      <c r="G59" s="2">
        <f t="shared" si="10"/>
        <v>25.5</v>
      </c>
      <c r="H59" s="2">
        <f t="shared" si="14"/>
        <v>30.8</v>
      </c>
      <c r="I59" s="2">
        <f>G59/F59</f>
        <v>0.46363636363636362</v>
      </c>
      <c r="J59" s="6">
        <f>3.14159*G59*(F59+G59)</f>
        <v>6448.8988724999999</v>
      </c>
      <c r="K59" s="2">
        <f t="shared" si="17"/>
        <v>44</v>
      </c>
      <c r="L59" s="2">
        <f t="shared" si="20"/>
        <v>24.138378818506396</v>
      </c>
      <c r="M59" s="2">
        <f t="shared" si="18"/>
        <v>0.54859951860241807</v>
      </c>
      <c r="N59" s="7">
        <f t="shared" si="19"/>
        <v>5167.1301524999999</v>
      </c>
    </row>
    <row r="60" spans="1:14" x14ac:dyDescent="0.2">
      <c r="A60" t="s">
        <v>22</v>
      </c>
      <c r="B60" s="1">
        <f t="shared" si="11"/>
        <v>56</v>
      </c>
      <c r="C60" s="2">
        <f t="shared" si="9"/>
        <v>21.8</v>
      </c>
      <c r="D60" s="2">
        <v>0.3</v>
      </c>
      <c r="E60" s="6">
        <f t="shared" si="12"/>
        <v>5328.2623035999995</v>
      </c>
      <c r="F60" s="2">
        <f>B60</f>
        <v>56</v>
      </c>
      <c r="G60" s="2">
        <f t="shared" si="10"/>
        <v>25.8</v>
      </c>
      <c r="H60" s="2">
        <f t="shared" si="14"/>
        <v>31.16</v>
      </c>
      <c r="I60" s="2">
        <f>G60/F60</f>
        <v>0.46071428571428574</v>
      </c>
      <c r="J60" s="6">
        <f>3.14159*G60*(F60+G60)</f>
        <v>6630.1371995999998</v>
      </c>
      <c r="K60" s="2">
        <f t="shared" si="17"/>
        <v>44.800000000000004</v>
      </c>
      <c r="L60" s="2">
        <f t="shared" si="20"/>
        <v>24.480699653482137</v>
      </c>
      <c r="M60" s="2">
        <f t="shared" si="18"/>
        <v>0.54644418869379763</v>
      </c>
      <c r="N60" s="7">
        <f t="shared" si="19"/>
        <v>5328.2623035999995</v>
      </c>
    </row>
    <row r="61" spans="1:14" x14ac:dyDescent="0.2">
      <c r="A61" t="s">
        <v>22</v>
      </c>
      <c r="B61" s="1">
        <f t="shared" si="11"/>
        <v>57</v>
      </c>
      <c r="C61" s="2">
        <f t="shared" si="9"/>
        <v>22.099999999999998</v>
      </c>
      <c r="D61" s="2">
        <v>0.3</v>
      </c>
      <c r="E61" s="6">
        <f t="shared" si="12"/>
        <v>5491.8448948999994</v>
      </c>
      <c r="F61" s="2">
        <f>B61</f>
        <v>57</v>
      </c>
      <c r="G61" s="2">
        <f t="shared" si="10"/>
        <v>26.099999999999998</v>
      </c>
      <c r="H61" s="2">
        <f t="shared" si="14"/>
        <v>31.519999999999996</v>
      </c>
      <c r="I61" s="2">
        <f>G61/F61</f>
        <v>0.45789473684210524</v>
      </c>
      <c r="J61" s="6">
        <f>3.14159*G61*(F61+G61)</f>
        <v>6813.825966899999</v>
      </c>
      <c r="K61" s="2">
        <f t="shared" si="17"/>
        <v>45.6</v>
      </c>
      <c r="L61" s="2">
        <f t="shared" si="20"/>
        <v>24.82299864561239</v>
      </c>
      <c r="M61" s="2">
        <f t="shared" si="18"/>
        <v>0.54436400538623664</v>
      </c>
      <c r="N61" s="7">
        <f t="shared" si="19"/>
        <v>5491.8448948999994</v>
      </c>
    </row>
    <row r="62" spans="1:14" x14ac:dyDescent="0.2">
      <c r="A62" t="s">
        <v>22</v>
      </c>
      <c r="B62" s="1">
        <f t="shared" si="11"/>
        <v>58</v>
      </c>
      <c r="C62" s="2">
        <f t="shared" si="9"/>
        <v>22.4</v>
      </c>
      <c r="D62" s="2">
        <v>0.3</v>
      </c>
      <c r="E62" s="6">
        <f t="shared" si="12"/>
        <v>5657.8779263999995</v>
      </c>
      <c r="F62" s="2">
        <f>B62</f>
        <v>58</v>
      </c>
      <c r="G62" s="2">
        <f t="shared" si="10"/>
        <v>26.4</v>
      </c>
      <c r="H62" s="2">
        <f t="shared" si="14"/>
        <v>31.88</v>
      </c>
      <c r="I62" s="2">
        <f>G62/F62</f>
        <v>0.45517241379310341</v>
      </c>
      <c r="J62" s="6">
        <f>3.14159*G62*(F62+G62)</f>
        <v>6999.9651743999993</v>
      </c>
      <c r="K62" s="2">
        <f t="shared" si="17"/>
        <v>46.400000000000006</v>
      </c>
      <c r="L62" s="2">
        <f t="shared" si="20"/>
        <v>25.165276800613881</v>
      </c>
      <c r="M62" s="2">
        <f t="shared" si="18"/>
        <v>0.54235510346150595</v>
      </c>
      <c r="N62" s="7">
        <f t="shared" si="19"/>
        <v>5657.8779263999995</v>
      </c>
    </row>
    <row r="63" spans="1:14" x14ac:dyDescent="0.2">
      <c r="A63" t="s">
        <v>22</v>
      </c>
      <c r="B63" s="1">
        <f t="shared" si="11"/>
        <v>59</v>
      </c>
      <c r="C63" s="2">
        <f t="shared" si="9"/>
        <v>22.7</v>
      </c>
      <c r="D63" s="2">
        <v>0.3</v>
      </c>
      <c r="E63" s="6">
        <f t="shared" si="12"/>
        <v>5826.3613980999999</v>
      </c>
      <c r="F63" s="2">
        <f>B63</f>
        <v>59</v>
      </c>
      <c r="G63" s="2">
        <f t="shared" si="10"/>
        <v>26.7</v>
      </c>
      <c r="H63" s="2">
        <f t="shared" si="14"/>
        <v>32.239999999999995</v>
      </c>
      <c r="I63" s="2">
        <f>G63/F63</f>
        <v>0.4525423728813559</v>
      </c>
      <c r="J63" s="6">
        <f>3.14159*G63*(F63+G63)</f>
        <v>7188.554822099999</v>
      </c>
      <c r="K63" s="2">
        <f t="shared" si="17"/>
        <v>47.2</v>
      </c>
      <c r="L63" s="2">
        <f t="shared" si="20"/>
        <v>25.507535063368842</v>
      </c>
      <c r="M63" s="2">
        <f t="shared" si="18"/>
        <v>0.54041387846120426</v>
      </c>
      <c r="N63" s="7">
        <f t="shared" si="19"/>
        <v>5826.3613980999999</v>
      </c>
    </row>
    <row r="64" spans="1:14" x14ac:dyDescent="0.2">
      <c r="A64" t="s">
        <v>22</v>
      </c>
      <c r="B64" s="1">
        <f t="shared" si="11"/>
        <v>60</v>
      </c>
      <c r="C64" s="2">
        <f t="shared" si="9"/>
        <v>23</v>
      </c>
      <c r="D64" s="2">
        <v>0.3</v>
      </c>
      <c r="E64" s="6">
        <f t="shared" si="12"/>
        <v>5997.2953099999995</v>
      </c>
      <c r="F64" s="2">
        <f t="shared" ref="F64:F127" si="24">B64</f>
        <v>60</v>
      </c>
      <c r="G64" s="2">
        <f t="shared" si="10"/>
        <v>27</v>
      </c>
      <c r="H64" s="2">
        <f t="shared" ref="H64:H127" si="25">1.2*C64+5</f>
        <v>32.599999999999994</v>
      </c>
      <c r="I64" s="2">
        <f t="shared" ref="I64:I127" si="26">G64/F64</f>
        <v>0.45</v>
      </c>
      <c r="J64" s="6">
        <f t="shared" ref="J64:J127" si="27">3.14159*G64*(F64+G64)</f>
        <v>7379.5949099999998</v>
      </c>
      <c r="K64" s="2">
        <f t="shared" ref="K64:K127" si="28">(100-$O$37)/100*B64</f>
        <v>48</v>
      </c>
      <c r="L64" s="2">
        <f t="shared" ref="L64:L127" si="29">SQRT(K64^2/4+N64/3.14159)-K64/2</f>
        <v>25.849774322458067</v>
      </c>
      <c r="M64" s="2">
        <f t="shared" ref="M64:M127" si="30">L64/K64</f>
        <v>0.53853696505120974</v>
      </c>
      <c r="N64" s="7">
        <f t="shared" ref="N64:N127" si="31">E64</f>
        <v>5997.2953099999995</v>
      </c>
    </row>
    <row r="65" spans="1:14" x14ac:dyDescent="0.2">
      <c r="A65" t="s">
        <v>22</v>
      </c>
      <c r="B65" s="1">
        <f t="shared" si="11"/>
        <v>61</v>
      </c>
      <c r="C65" s="2">
        <f t="shared" si="9"/>
        <v>23.3</v>
      </c>
      <c r="D65" s="2">
        <v>0.3</v>
      </c>
      <c r="E65" s="6">
        <f t="shared" si="12"/>
        <v>6170.6796620999994</v>
      </c>
      <c r="F65" s="2">
        <f t="shared" si="24"/>
        <v>61</v>
      </c>
      <c r="G65" s="2">
        <f t="shared" si="10"/>
        <v>27.3</v>
      </c>
      <c r="H65" s="2">
        <f t="shared" si="25"/>
        <v>32.96</v>
      </c>
      <c r="I65" s="2">
        <f t="shared" si="26"/>
        <v>0.44754098360655736</v>
      </c>
      <c r="J65" s="6">
        <f t="shared" si="27"/>
        <v>7573.085438099999</v>
      </c>
      <c r="K65" s="2">
        <f t="shared" si="28"/>
        <v>48.800000000000004</v>
      </c>
      <c r="L65" s="2">
        <f t="shared" si="29"/>
        <v>26.191995414294542</v>
      </c>
      <c r="M65" s="2">
        <f t="shared" si="30"/>
        <v>0.53672121750603563</v>
      </c>
      <c r="N65" s="7">
        <f t="shared" si="31"/>
        <v>6170.6796620999994</v>
      </c>
    </row>
    <row r="66" spans="1:14" x14ac:dyDescent="0.2">
      <c r="A66" t="s">
        <v>22</v>
      </c>
      <c r="B66" s="1">
        <f t="shared" si="11"/>
        <v>62</v>
      </c>
      <c r="C66" s="2">
        <f t="shared" si="9"/>
        <v>23.599999999999998</v>
      </c>
      <c r="D66" s="2">
        <v>0.3</v>
      </c>
      <c r="E66" s="6">
        <f t="shared" si="12"/>
        <v>6346.5144543999986</v>
      </c>
      <c r="F66" s="2">
        <f t="shared" si="24"/>
        <v>62</v>
      </c>
      <c r="G66" s="2">
        <f t="shared" si="10"/>
        <v>27.599999999999998</v>
      </c>
      <c r="H66" s="2">
        <f t="shared" si="25"/>
        <v>33.319999999999993</v>
      </c>
      <c r="I66" s="2">
        <f t="shared" si="26"/>
        <v>0.44516129032258062</v>
      </c>
      <c r="J66" s="6">
        <f t="shared" si="27"/>
        <v>7769.0264063999985</v>
      </c>
      <c r="K66" s="2">
        <f t="shared" si="28"/>
        <v>49.6</v>
      </c>
      <c r="L66" s="2">
        <f t="shared" si="29"/>
        <v>26.53419912689785</v>
      </c>
      <c r="M66" s="2">
        <f t="shared" si="30"/>
        <v>0.53496369207455341</v>
      </c>
      <c r="N66" s="7">
        <f t="shared" si="31"/>
        <v>6346.5144543999986</v>
      </c>
    </row>
    <row r="67" spans="1:14" x14ac:dyDescent="0.2">
      <c r="A67" t="s">
        <v>22</v>
      </c>
      <c r="B67" s="1">
        <f t="shared" si="11"/>
        <v>63</v>
      </c>
      <c r="C67" s="2">
        <f t="shared" si="9"/>
        <v>23.9</v>
      </c>
      <c r="D67" s="2">
        <v>0.3</v>
      </c>
      <c r="E67" s="6">
        <f t="shared" si="12"/>
        <v>6524.799686899999</v>
      </c>
      <c r="F67" s="2">
        <f t="shared" si="24"/>
        <v>63</v>
      </c>
      <c r="G67" s="2">
        <f t="shared" si="10"/>
        <v>27.9</v>
      </c>
      <c r="H67" s="2">
        <f t="shared" si="25"/>
        <v>33.679999999999993</v>
      </c>
      <c r="I67" s="2">
        <f t="shared" si="26"/>
        <v>0.44285714285714284</v>
      </c>
      <c r="J67" s="6">
        <f t="shared" si="27"/>
        <v>7967.4178148999999</v>
      </c>
      <c r="K67" s="2">
        <f t="shared" si="28"/>
        <v>50.400000000000006</v>
      </c>
      <c r="L67" s="2">
        <f t="shared" si="29"/>
        <v>26.876386203345561</v>
      </c>
      <c r="M67" s="2">
        <f t="shared" si="30"/>
        <v>0.53326163101876112</v>
      </c>
      <c r="N67" s="7">
        <f t="shared" si="31"/>
        <v>6524.799686899999</v>
      </c>
    </row>
    <row r="68" spans="1:14" x14ac:dyDescent="0.2">
      <c r="A68" t="s">
        <v>22</v>
      </c>
      <c r="B68" s="1">
        <f t="shared" si="11"/>
        <v>64</v>
      </c>
      <c r="C68" s="2">
        <f t="shared" si="9"/>
        <v>24.2</v>
      </c>
      <c r="D68" s="2">
        <v>0.3</v>
      </c>
      <c r="E68" s="6">
        <f t="shared" si="12"/>
        <v>6705.5353595999995</v>
      </c>
      <c r="F68" s="2">
        <f t="shared" si="24"/>
        <v>64</v>
      </c>
      <c r="G68" s="2">
        <f t="shared" si="10"/>
        <v>28.2</v>
      </c>
      <c r="H68" s="2">
        <f t="shared" si="25"/>
        <v>34.04</v>
      </c>
      <c r="I68" s="2">
        <f t="shared" si="26"/>
        <v>0.44062499999999999</v>
      </c>
      <c r="J68" s="6">
        <f t="shared" si="27"/>
        <v>8168.2596635999998</v>
      </c>
      <c r="K68" s="2">
        <f t="shared" si="28"/>
        <v>51.2</v>
      </c>
      <c r="L68" s="2">
        <f t="shared" si="29"/>
        <v>27.218557344933231</v>
      </c>
      <c r="M68" s="2">
        <f t="shared" si="30"/>
        <v>0.53161244814322717</v>
      </c>
      <c r="N68" s="7">
        <f t="shared" si="31"/>
        <v>6705.5353595999995</v>
      </c>
    </row>
    <row r="69" spans="1:14" x14ac:dyDescent="0.2">
      <c r="A69" t="s">
        <v>22</v>
      </c>
      <c r="B69" s="1">
        <f t="shared" si="11"/>
        <v>65</v>
      </c>
      <c r="C69" s="2">
        <f t="shared" si="9"/>
        <v>24.5</v>
      </c>
      <c r="D69" s="2">
        <v>0.3</v>
      </c>
      <c r="E69" s="6">
        <f t="shared" si="12"/>
        <v>6888.7214724999994</v>
      </c>
      <c r="F69" s="2">
        <f t="shared" si="24"/>
        <v>65</v>
      </c>
      <c r="G69" s="2">
        <f t="shared" si="10"/>
        <v>28.5</v>
      </c>
      <c r="H69" s="2">
        <f t="shared" si="25"/>
        <v>34.4</v>
      </c>
      <c r="I69" s="2">
        <f t="shared" si="26"/>
        <v>0.43846153846153846</v>
      </c>
      <c r="J69" s="6">
        <f t="shared" si="27"/>
        <v>8371.5519525</v>
      </c>
      <c r="K69" s="2">
        <f t="shared" si="28"/>
        <v>52</v>
      </c>
      <c r="L69" s="2">
        <f t="shared" si="29"/>
        <v>27.560713214071377</v>
      </c>
      <c r="M69" s="2">
        <f t="shared" si="30"/>
        <v>0.53001371565521882</v>
      </c>
      <c r="N69" s="7">
        <f t="shared" si="31"/>
        <v>6888.7214724999994</v>
      </c>
    </row>
    <row r="70" spans="1:14" x14ac:dyDescent="0.2">
      <c r="A70" t="s">
        <v>22</v>
      </c>
      <c r="B70" s="1">
        <f t="shared" si="11"/>
        <v>66</v>
      </c>
      <c r="C70" s="2">
        <f t="shared" ref="C70:C133" si="32">5+B70*D70</f>
        <v>24.8</v>
      </c>
      <c r="D70" s="2">
        <v>0.3</v>
      </c>
      <c r="E70" s="6">
        <f t="shared" si="12"/>
        <v>7074.3580256000005</v>
      </c>
      <c r="F70" s="2">
        <f t="shared" si="24"/>
        <v>66</v>
      </c>
      <c r="G70" s="2">
        <f t="shared" ref="G70:G133" si="33">C70+4</f>
        <v>28.8</v>
      </c>
      <c r="H70" s="2">
        <f t="shared" si="25"/>
        <v>34.76</v>
      </c>
      <c r="I70" s="2">
        <f t="shared" si="26"/>
        <v>0.4363636363636364</v>
      </c>
      <c r="J70" s="6">
        <f t="shared" si="27"/>
        <v>8577.2946815999985</v>
      </c>
      <c r="K70" s="2">
        <f t="shared" si="28"/>
        <v>52.800000000000004</v>
      </c>
      <c r="L70" s="2">
        <f t="shared" si="29"/>
        <v>27.902854436944654</v>
      </c>
      <c r="M70" s="2">
        <f t="shared" si="30"/>
        <v>0.52846315221486084</v>
      </c>
      <c r="N70" s="7">
        <f t="shared" si="31"/>
        <v>7074.3580256000005</v>
      </c>
    </row>
    <row r="71" spans="1:14" x14ac:dyDescent="0.2">
      <c r="A71" t="s">
        <v>22</v>
      </c>
      <c r="B71" s="1">
        <f t="shared" ref="B71:B134" si="34">B70+1</f>
        <v>67</v>
      </c>
      <c r="C71" s="2">
        <f t="shared" si="32"/>
        <v>25.099999999999998</v>
      </c>
      <c r="D71" s="2">
        <v>0.3</v>
      </c>
      <c r="E71" s="6">
        <f t="shared" si="12"/>
        <v>7262.4450188999981</v>
      </c>
      <c r="F71" s="2">
        <f t="shared" si="24"/>
        <v>67</v>
      </c>
      <c r="G71" s="2">
        <f t="shared" si="33"/>
        <v>29.099999999999998</v>
      </c>
      <c r="H71" s="2">
        <f t="shared" si="25"/>
        <v>35.119999999999997</v>
      </c>
      <c r="I71" s="2">
        <f t="shared" si="26"/>
        <v>0.43432835820895521</v>
      </c>
      <c r="J71" s="6">
        <f t="shared" si="27"/>
        <v>8785.4878508999991</v>
      </c>
      <c r="K71" s="2">
        <f t="shared" si="28"/>
        <v>53.6</v>
      </c>
      <c r="L71" s="2">
        <f t="shared" si="29"/>
        <v>28.244981605955683</v>
      </c>
      <c r="M71" s="2">
        <f t="shared" si="30"/>
        <v>0.52695861205141203</v>
      </c>
      <c r="N71" s="7">
        <f t="shared" si="31"/>
        <v>7262.4450188999981</v>
      </c>
    </row>
    <row r="72" spans="1:14" x14ac:dyDescent="0.2">
      <c r="A72" t="s">
        <v>22</v>
      </c>
      <c r="B72" s="1">
        <f t="shared" si="34"/>
        <v>68</v>
      </c>
      <c r="C72" s="2">
        <f t="shared" si="32"/>
        <v>25.4</v>
      </c>
      <c r="D72" s="2">
        <v>0.3</v>
      </c>
      <c r="E72" s="6">
        <f t="shared" si="12"/>
        <v>7452.9824524000005</v>
      </c>
      <c r="F72" s="2">
        <f t="shared" si="24"/>
        <v>68</v>
      </c>
      <c r="G72" s="2">
        <f t="shared" si="33"/>
        <v>29.4</v>
      </c>
      <c r="H72" s="2">
        <f t="shared" si="25"/>
        <v>35.479999999999997</v>
      </c>
      <c r="I72" s="2">
        <f t="shared" si="26"/>
        <v>0.43235294117647055</v>
      </c>
      <c r="J72" s="6">
        <f t="shared" si="27"/>
        <v>8996.1314603999999</v>
      </c>
      <c r="K72" s="2">
        <f t="shared" si="28"/>
        <v>54.400000000000006</v>
      </c>
      <c r="L72" s="2">
        <f t="shared" si="29"/>
        <v>28.587095281973589</v>
      </c>
      <c r="M72" s="2">
        <f t="shared" si="30"/>
        <v>0.52549807503627921</v>
      </c>
      <c r="N72" s="7">
        <f t="shared" si="31"/>
        <v>7452.9824524000005</v>
      </c>
    </row>
    <row r="73" spans="1:14" x14ac:dyDescent="0.2">
      <c r="A73" t="s">
        <v>22</v>
      </c>
      <c r="B73" s="1">
        <f t="shared" si="34"/>
        <v>69</v>
      </c>
      <c r="C73" s="2">
        <f t="shared" si="32"/>
        <v>25.7</v>
      </c>
      <c r="D73" s="2">
        <v>0.3</v>
      </c>
      <c r="E73" s="6">
        <f t="shared" si="12"/>
        <v>7645.9703260999995</v>
      </c>
      <c r="F73" s="2">
        <f t="shared" si="24"/>
        <v>69</v>
      </c>
      <c r="G73" s="2">
        <f t="shared" si="33"/>
        <v>29.7</v>
      </c>
      <c r="H73" s="2">
        <f t="shared" si="25"/>
        <v>35.839999999999996</v>
      </c>
      <c r="I73" s="2">
        <f t="shared" si="26"/>
        <v>0.43043478260869567</v>
      </c>
      <c r="J73" s="6">
        <f t="shared" si="27"/>
        <v>9209.225510100001</v>
      </c>
      <c r="K73" s="2">
        <f t="shared" si="28"/>
        <v>55.2</v>
      </c>
      <c r="L73" s="2">
        <f t="shared" si="29"/>
        <v>28.929195996405255</v>
      </c>
      <c r="M73" s="2">
        <f t="shared" si="30"/>
        <v>0.52407963761603715</v>
      </c>
      <c r="N73" s="7">
        <f t="shared" si="31"/>
        <v>7645.9703260999995</v>
      </c>
    </row>
    <row r="74" spans="1:14" x14ac:dyDescent="0.2">
      <c r="A74" t="s">
        <v>22</v>
      </c>
      <c r="B74" s="1">
        <f t="shared" si="34"/>
        <v>70</v>
      </c>
      <c r="C74" s="2">
        <f t="shared" si="32"/>
        <v>26</v>
      </c>
      <c r="D74" s="2">
        <v>0.3</v>
      </c>
      <c r="E74" s="6">
        <f t="shared" si="12"/>
        <v>7841.4086399999997</v>
      </c>
      <c r="F74" s="2">
        <f t="shared" si="24"/>
        <v>70</v>
      </c>
      <c r="G74" s="2">
        <f t="shared" si="33"/>
        <v>30</v>
      </c>
      <c r="H74" s="2">
        <f t="shared" si="25"/>
        <v>36.200000000000003</v>
      </c>
      <c r="I74" s="2">
        <f t="shared" si="26"/>
        <v>0.42857142857142855</v>
      </c>
      <c r="J74" s="6">
        <f t="shared" si="27"/>
        <v>9424.7699999999986</v>
      </c>
      <c r="K74" s="2">
        <f t="shared" si="28"/>
        <v>56</v>
      </c>
      <c r="L74" s="2">
        <f t="shared" si="29"/>
        <v>29.271284253105414</v>
      </c>
      <c r="M74" s="2">
        <f t="shared" si="30"/>
        <v>0.52270150451973951</v>
      </c>
      <c r="N74" s="7">
        <f t="shared" si="31"/>
        <v>7841.4086399999997</v>
      </c>
    </row>
    <row r="75" spans="1:14" x14ac:dyDescent="0.2">
      <c r="A75" t="s">
        <v>22</v>
      </c>
      <c r="B75" s="1">
        <f t="shared" si="34"/>
        <v>71</v>
      </c>
      <c r="C75" s="2">
        <f t="shared" si="32"/>
        <v>26.3</v>
      </c>
      <c r="D75" s="2">
        <v>0.3</v>
      </c>
      <c r="E75" s="6">
        <f t="shared" si="12"/>
        <v>8039.2973941</v>
      </c>
      <c r="F75" s="2">
        <f t="shared" si="24"/>
        <v>71</v>
      </c>
      <c r="G75" s="2">
        <f t="shared" si="33"/>
        <v>30.3</v>
      </c>
      <c r="H75" s="2">
        <f t="shared" si="25"/>
        <v>36.56</v>
      </c>
      <c r="I75" s="2">
        <f t="shared" si="26"/>
        <v>0.42676056338028168</v>
      </c>
      <c r="J75" s="6">
        <f t="shared" si="27"/>
        <v>9642.7649301000001</v>
      </c>
      <c r="K75" s="2">
        <f t="shared" si="28"/>
        <v>56.800000000000004</v>
      </c>
      <c r="L75" s="2">
        <f t="shared" si="29"/>
        <v>29.613360530139953</v>
      </c>
      <c r="M75" s="2">
        <f t="shared" si="30"/>
        <v>0.52136198116443577</v>
      </c>
      <c r="N75" s="7">
        <f t="shared" si="31"/>
        <v>8039.2973941</v>
      </c>
    </row>
    <row r="76" spans="1:14" x14ac:dyDescent="0.2">
      <c r="A76" t="s">
        <v>22</v>
      </c>
      <c r="B76" s="1">
        <f t="shared" si="34"/>
        <v>72</v>
      </c>
      <c r="C76" s="2">
        <f t="shared" si="32"/>
        <v>26.599999999999998</v>
      </c>
      <c r="D76" s="2">
        <v>0.3</v>
      </c>
      <c r="E76" s="6">
        <f t="shared" si="12"/>
        <v>8239.6365883999988</v>
      </c>
      <c r="F76" s="2">
        <f t="shared" si="24"/>
        <v>72</v>
      </c>
      <c r="G76" s="2">
        <f t="shared" si="33"/>
        <v>30.599999999999998</v>
      </c>
      <c r="H76" s="2">
        <f t="shared" si="25"/>
        <v>36.919999999999995</v>
      </c>
      <c r="I76" s="2">
        <f t="shared" si="26"/>
        <v>0.42499999999999999</v>
      </c>
      <c r="J76" s="6">
        <f t="shared" si="27"/>
        <v>9863.2103003999982</v>
      </c>
      <c r="K76" s="2">
        <f t="shared" si="28"/>
        <v>57.6</v>
      </c>
      <c r="L76" s="2">
        <f t="shared" si="29"/>
        <v>29.955425281415497</v>
      </c>
      <c r="M76" s="2">
        <f t="shared" si="30"/>
        <v>0.52005946669124126</v>
      </c>
      <c r="N76" s="7">
        <f t="shared" si="31"/>
        <v>8239.6365883999988</v>
      </c>
    </row>
    <row r="77" spans="1:14" x14ac:dyDescent="0.2">
      <c r="A77" t="s">
        <v>22</v>
      </c>
      <c r="B77" s="1">
        <f t="shared" si="34"/>
        <v>73</v>
      </c>
      <c r="C77" s="2">
        <f t="shared" si="32"/>
        <v>26.9</v>
      </c>
      <c r="D77" s="2">
        <v>0.3</v>
      </c>
      <c r="E77" s="6">
        <f t="shared" si="12"/>
        <v>8442.4262228999996</v>
      </c>
      <c r="F77" s="2">
        <f t="shared" si="24"/>
        <v>73</v>
      </c>
      <c r="G77" s="2">
        <f t="shared" si="33"/>
        <v>30.9</v>
      </c>
      <c r="H77" s="2">
        <f t="shared" si="25"/>
        <v>37.279999999999994</v>
      </c>
      <c r="I77" s="2">
        <f t="shared" si="26"/>
        <v>0.42328767123287669</v>
      </c>
      <c r="J77" s="6">
        <f t="shared" si="27"/>
        <v>10086.1061109</v>
      </c>
      <c r="K77" s="2">
        <f t="shared" si="28"/>
        <v>58.400000000000006</v>
      </c>
      <c r="L77" s="2">
        <f t="shared" si="29"/>
        <v>30.297478938186948</v>
      </c>
      <c r="M77" s="2">
        <f t="shared" si="30"/>
        <v>0.51879244757169429</v>
      </c>
      <c r="N77" s="7">
        <f t="shared" si="31"/>
        <v>8442.4262228999996</v>
      </c>
    </row>
    <row r="78" spans="1:14" x14ac:dyDescent="0.2">
      <c r="A78" t="s">
        <v>22</v>
      </c>
      <c r="B78" s="1">
        <f t="shared" si="34"/>
        <v>74</v>
      </c>
      <c r="C78" s="2">
        <f t="shared" si="32"/>
        <v>27.2</v>
      </c>
      <c r="D78" s="2">
        <v>0.3</v>
      </c>
      <c r="E78" s="6">
        <f t="shared" si="12"/>
        <v>8647.6662975999989</v>
      </c>
      <c r="F78" s="2">
        <f t="shared" si="24"/>
        <v>74</v>
      </c>
      <c r="G78" s="2">
        <f t="shared" si="33"/>
        <v>31.2</v>
      </c>
      <c r="H78" s="2">
        <f t="shared" si="25"/>
        <v>37.64</v>
      </c>
      <c r="I78" s="2">
        <f t="shared" si="26"/>
        <v>0.42162162162162159</v>
      </c>
      <c r="J78" s="6">
        <f t="shared" si="27"/>
        <v>10311.452361600001</v>
      </c>
      <c r="K78" s="2">
        <f t="shared" si="28"/>
        <v>59.2</v>
      </c>
      <c r="L78" s="2">
        <f t="shared" si="29"/>
        <v>30.639521910453439</v>
      </c>
      <c r="M78" s="2">
        <f t="shared" si="30"/>
        <v>0.51755949173063243</v>
      </c>
      <c r="N78" s="7">
        <f t="shared" si="31"/>
        <v>8647.6662975999989</v>
      </c>
    </row>
    <row r="79" spans="1:14" x14ac:dyDescent="0.2">
      <c r="A79" t="s">
        <v>22</v>
      </c>
      <c r="B79" s="1">
        <f t="shared" si="34"/>
        <v>75</v>
      </c>
      <c r="C79" s="2">
        <f t="shared" si="32"/>
        <v>27.5</v>
      </c>
      <c r="D79" s="2">
        <v>0.3</v>
      </c>
      <c r="E79" s="6">
        <f t="shared" si="12"/>
        <v>8855.3568125000002</v>
      </c>
      <c r="F79" s="2">
        <f t="shared" si="24"/>
        <v>75</v>
      </c>
      <c r="G79" s="2">
        <f t="shared" si="33"/>
        <v>31.5</v>
      </c>
      <c r="H79" s="2">
        <f t="shared" si="25"/>
        <v>38</v>
      </c>
      <c r="I79" s="2">
        <f t="shared" si="26"/>
        <v>0.42</v>
      </c>
      <c r="J79" s="6">
        <f t="shared" si="27"/>
        <v>10539.249052499999</v>
      </c>
      <c r="K79" s="2">
        <f t="shared" si="28"/>
        <v>60</v>
      </c>
      <c r="L79" s="2">
        <f t="shared" si="29"/>
        <v>30.981554588252337</v>
      </c>
      <c r="M79" s="2">
        <f t="shared" si="30"/>
        <v>0.51635924313753889</v>
      </c>
      <c r="N79" s="7">
        <f t="shared" si="31"/>
        <v>8855.3568125000002</v>
      </c>
    </row>
    <row r="80" spans="1:14" x14ac:dyDescent="0.2">
      <c r="A80" t="s">
        <v>22</v>
      </c>
      <c r="B80" s="1">
        <f t="shared" si="34"/>
        <v>76</v>
      </c>
      <c r="C80" s="2">
        <f t="shared" si="32"/>
        <v>27.8</v>
      </c>
      <c r="D80" s="2">
        <v>0.3</v>
      </c>
      <c r="E80" s="6">
        <f t="shared" si="12"/>
        <v>9065.4977675999999</v>
      </c>
      <c r="F80" s="2">
        <f t="shared" si="24"/>
        <v>76</v>
      </c>
      <c r="G80" s="2">
        <f t="shared" si="33"/>
        <v>31.8</v>
      </c>
      <c r="H80" s="2">
        <f t="shared" si="25"/>
        <v>38.36</v>
      </c>
      <c r="I80" s="2">
        <f t="shared" si="26"/>
        <v>0.41842105263157897</v>
      </c>
      <c r="J80" s="6">
        <f t="shared" si="27"/>
        <v>10769.4961836</v>
      </c>
      <c r="K80" s="2">
        <f t="shared" si="28"/>
        <v>60.800000000000004</v>
      </c>
      <c r="L80" s="2">
        <f t="shared" si="29"/>
        <v>31.323577342859831</v>
      </c>
      <c r="M80" s="2">
        <f t="shared" si="30"/>
        <v>0.51519041682335243</v>
      </c>
      <c r="N80" s="7">
        <f t="shared" si="31"/>
        <v>9065.4977675999999</v>
      </c>
    </row>
    <row r="81" spans="1:14" x14ac:dyDescent="0.2">
      <c r="A81" t="s">
        <v>22</v>
      </c>
      <c r="B81" s="1">
        <f t="shared" si="34"/>
        <v>77</v>
      </c>
      <c r="C81" s="2">
        <f t="shared" si="32"/>
        <v>28.099999999999998</v>
      </c>
      <c r="D81" s="2">
        <v>0.3</v>
      </c>
      <c r="E81" s="6">
        <f t="shared" si="12"/>
        <v>9278.0891628999998</v>
      </c>
      <c r="F81" s="2">
        <f t="shared" si="24"/>
        <v>77</v>
      </c>
      <c r="G81" s="2">
        <f t="shared" si="33"/>
        <v>32.099999999999994</v>
      </c>
      <c r="H81" s="2">
        <f t="shared" si="25"/>
        <v>38.72</v>
      </c>
      <c r="I81" s="2">
        <f t="shared" si="26"/>
        <v>0.4168831168831168</v>
      </c>
      <c r="J81" s="6">
        <f t="shared" si="27"/>
        <v>11002.193754899996</v>
      </c>
      <c r="K81" s="2">
        <f t="shared" si="28"/>
        <v>61.6</v>
      </c>
      <c r="L81" s="2">
        <f t="shared" si="29"/>
        <v>31.665590527905838</v>
      </c>
      <c r="M81" s="2">
        <f t="shared" si="30"/>
        <v>0.51405179428418568</v>
      </c>
      <c r="N81" s="7">
        <f t="shared" si="31"/>
        <v>9278.0891628999998</v>
      </c>
    </row>
    <row r="82" spans="1:14" x14ac:dyDescent="0.2">
      <c r="A82" t="s">
        <v>22</v>
      </c>
      <c r="B82" s="1">
        <f t="shared" si="34"/>
        <v>78</v>
      </c>
      <c r="C82" s="2">
        <f t="shared" si="32"/>
        <v>28.4</v>
      </c>
      <c r="D82" s="2">
        <v>0.3</v>
      </c>
      <c r="E82" s="6">
        <f t="shared" si="12"/>
        <v>9493.1309984</v>
      </c>
      <c r="F82" s="2">
        <f t="shared" si="24"/>
        <v>78</v>
      </c>
      <c r="G82" s="2">
        <f t="shared" si="33"/>
        <v>32.4</v>
      </c>
      <c r="H82" s="2">
        <f t="shared" si="25"/>
        <v>39.08</v>
      </c>
      <c r="I82" s="2">
        <f t="shared" si="26"/>
        <v>0.41538461538461535</v>
      </c>
      <c r="J82" s="6">
        <f t="shared" si="27"/>
        <v>11237.341766400001</v>
      </c>
      <c r="K82" s="2">
        <f t="shared" si="28"/>
        <v>62.400000000000006</v>
      </c>
      <c r="L82" s="2">
        <f t="shared" si="29"/>
        <v>32.00759448041034</v>
      </c>
      <c r="M82" s="2">
        <f t="shared" si="30"/>
        <v>0.51294221923734518</v>
      </c>
      <c r="N82" s="7">
        <f t="shared" si="31"/>
        <v>9493.1309984</v>
      </c>
    </row>
    <row r="83" spans="1:14" x14ac:dyDescent="0.2">
      <c r="A83" t="s">
        <v>22</v>
      </c>
      <c r="B83" s="1">
        <f t="shared" si="34"/>
        <v>79</v>
      </c>
      <c r="C83" s="2">
        <f t="shared" si="32"/>
        <v>28.7</v>
      </c>
      <c r="D83" s="2">
        <v>0.3</v>
      </c>
      <c r="E83" s="6">
        <f t="shared" ref="E83:E143" si="35">3.14159*C83*(B83+C83)</f>
        <v>9710.6232740999985</v>
      </c>
      <c r="F83" s="2">
        <f t="shared" si="24"/>
        <v>79</v>
      </c>
      <c r="G83" s="2">
        <f t="shared" si="33"/>
        <v>32.700000000000003</v>
      </c>
      <c r="H83" s="2">
        <f t="shared" si="25"/>
        <v>39.44</v>
      </c>
      <c r="I83" s="2">
        <f t="shared" si="26"/>
        <v>0.41392405063291143</v>
      </c>
      <c r="J83" s="6">
        <f t="shared" si="27"/>
        <v>11474.9402181</v>
      </c>
      <c r="K83" s="2">
        <f t="shared" si="28"/>
        <v>63.2</v>
      </c>
      <c r="L83" s="2">
        <f t="shared" si="29"/>
        <v>32.349589521747518</v>
      </c>
      <c r="M83" s="2">
        <f t="shared" si="30"/>
        <v>0.51186059369853665</v>
      </c>
      <c r="N83" s="7">
        <f t="shared" si="31"/>
        <v>9710.6232740999985</v>
      </c>
    </row>
    <row r="84" spans="1:14" x14ac:dyDescent="0.2">
      <c r="A84" t="s">
        <v>22</v>
      </c>
      <c r="B84" s="1">
        <f t="shared" si="34"/>
        <v>80</v>
      </c>
      <c r="C84" s="2">
        <f t="shared" si="32"/>
        <v>29</v>
      </c>
      <c r="D84" s="2">
        <v>0.3</v>
      </c>
      <c r="E84" s="6">
        <f t="shared" si="35"/>
        <v>9930.565990000001</v>
      </c>
      <c r="F84" s="2">
        <f t="shared" si="24"/>
        <v>80</v>
      </c>
      <c r="G84" s="2">
        <f t="shared" si="33"/>
        <v>33</v>
      </c>
      <c r="H84" s="2">
        <f t="shared" si="25"/>
        <v>39.799999999999997</v>
      </c>
      <c r="I84" s="2">
        <f t="shared" si="26"/>
        <v>0.41249999999999998</v>
      </c>
      <c r="J84" s="6">
        <f t="shared" si="27"/>
        <v>11714.989109999999</v>
      </c>
      <c r="K84" s="2">
        <f t="shared" si="28"/>
        <v>64</v>
      </c>
      <c r="L84" s="2">
        <f t="shared" si="29"/>
        <v>32.691575958543467</v>
      </c>
      <c r="M84" s="2">
        <f t="shared" si="30"/>
        <v>0.51080587435224167</v>
      </c>
      <c r="N84" s="7">
        <f t="shared" si="31"/>
        <v>9930.565990000001</v>
      </c>
    </row>
    <row r="85" spans="1:14" x14ac:dyDescent="0.2">
      <c r="A85" t="s">
        <v>22</v>
      </c>
      <c r="B85" s="1">
        <f t="shared" si="34"/>
        <v>81</v>
      </c>
      <c r="C85" s="2">
        <f t="shared" si="32"/>
        <v>29.3</v>
      </c>
      <c r="D85" s="2">
        <v>0.3</v>
      </c>
      <c r="E85" s="6">
        <f t="shared" si="35"/>
        <v>10152.9591461</v>
      </c>
      <c r="F85" s="2">
        <f t="shared" si="24"/>
        <v>81</v>
      </c>
      <c r="G85" s="2">
        <f t="shared" si="33"/>
        <v>33.299999999999997</v>
      </c>
      <c r="H85" s="2">
        <f t="shared" si="25"/>
        <v>40.159999999999997</v>
      </c>
      <c r="I85" s="2">
        <f t="shared" si="26"/>
        <v>0.41111111111111109</v>
      </c>
      <c r="J85" s="6">
        <f t="shared" si="27"/>
        <v>11957.488442099999</v>
      </c>
      <c r="K85" s="2">
        <f t="shared" si="28"/>
        <v>64.8</v>
      </c>
      <c r="L85" s="2">
        <f t="shared" si="29"/>
        <v>33.033554083512847</v>
      </c>
      <c r="M85" s="2">
        <f t="shared" si="30"/>
        <v>0.50977706919001309</v>
      </c>
      <c r="N85" s="7">
        <f t="shared" si="31"/>
        <v>10152.9591461</v>
      </c>
    </row>
    <row r="86" spans="1:14" x14ac:dyDescent="0.2">
      <c r="A86" t="s">
        <v>22</v>
      </c>
      <c r="B86" s="1">
        <f t="shared" si="34"/>
        <v>82</v>
      </c>
      <c r="C86" s="2">
        <f t="shared" si="32"/>
        <v>29.599999999999998</v>
      </c>
      <c r="D86" s="2">
        <v>0.3</v>
      </c>
      <c r="E86" s="6">
        <f t="shared" si="35"/>
        <v>10377.802742399999</v>
      </c>
      <c r="F86" s="2">
        <f t="shared" si="24"/>
        <v>82</v>
      </c>
      <c r="G86" s="2">
        <f t="shared" si="33"/>
        <v>33.599999999999994</v>
      </c>
      <c r="H86" s="2">
        <f t="shared" si="25"/>
        <v>40.519999999999996</v>
      </c>
      <c r="I86" s="2">
        <f t="shared" si="26"/>
        <v>0.40975609756097553</v>
      </c>
      <c r="J86" s="6">
        <f t="shared" si="27"/>
        <v>12202.438214399997</v>
      </c>
      <c r="K86" s="2">
        <f t="shared" si="28"/>
        <v>65.600000000000009</v>
      </c>
      <c r="L86" s="2">
        <f t="shared" si="29"/>
        <v>33.375524176239047</v>
      </c>
      <c r="M86" s="2">
        <f t="shared" si="30"/>
        <v>0.50877323439388789</v>
      </c>
      <c r="N86" s="7">
        <f t="shared" si="31"/>
        <v>10377.802742399999</v>
      </c>
    </row>
    <row r="87" spans="1:14" x14ac:dyDescent="0.2">
      <c r="A87" t="s">
        <v>22</v>
      </c>
      <c r="B87" s="1">
        <f t="shared" si="34"/>
        <v>83</v>
      </c>
      <c r="C87" s="2">
        <f t="shared" si="32"/>
        <v>29.9</v>
      </c>
      <c r="D87" s="2">
        <v>0.3</v>
      </c>
      <c r="E87" s="6">
        <f t="shared" si="35"/>
        <v>10605.096778899999</v>
      </c>
      <c r="F87" s="2">
        <f t="shared" si="24"/>
        <v>83</v>
      </c>
      <c r="G87" s="2">
        <f t="shared" si="33"/>
        <v>33.9</v>
      </c>
      <c r="H87" s="2">
        <f t="shared" si="25"/>
        <v>40.879999999999995</v>
      </c>
      <c r="I87" s="2">
        <f t="shared" si="26"/>
        <v>0.40843373493975904</v>
      </c>
      <c r="J87" s="6">
        <f t="shared" si="27"/>
        <v>12449.8384269</v>
      </c>
      <c r="K87" s="2">
        <f t="shared" si="28"/>
        <v>66.400000000000006</v>
      </c>
      <c r="L87" s="2">
        <f t="shared" si="29"/>
        <v>33.717486503902691</v>
      </c>
      <c r="M87" s="2">
        <f t="shared" si="30"/>
        <v>0.50779347144431763</v>
      </c>
      <c r="N87" s="7">
        <f t="shared" si="31"/>
        <v>10605.096778899999</v>
      </c>
    </row>
    <row r="88" spans="1:14" x14ac:dyDescent="0.2">
      <c r="A88" t="s">
        <v>22</v>
      </c>
      <c r="B88" s="1">
        <f t="shared" si="34"/>
        <v>84</v>
      </c>
      <c r="C88" s="2">
        <f t="shared" si="32"/>
        <v>30.2</v>
      </c>
      <c r="D88" s="2">
        <v>0.3</v>
      </c>
      <c r="E88" s="6">
        <f t="shared" si="35"/>
        <v>10834.841255599998</v>
      </c>
      <c r="F88" s="2">
        <f t="shared" si="24"/>
        <v>84</v>
      </c>
      <c r="G88" s="2">
        <f t="shared" si="33"/>
        <v>34.200000000000003</v>
      </c>
      <c r="H88" s="2">
        <f t="shared" si="25"/>
        <v>41.239999999999995</v>
      </c>
      <c r="I88" s="2">
        <f t="shared" si="26"/>
        <v>0.4071428571428572</v>
      </c>
      <c r="J88" s="6">
        <f t="shared" si="27"/>
        <v>12699.689079600001</v>
      </c>
      <c r="K88" s="2">
        <f t="shared" si="28"/>
        <v>67.2</v>
      </c>
      <c r="L88" s="2">
        <f t="shared" si="29"/>
        <v>34.059441321961849</v>
      </c>
      <c r="M88" s="2">
        <f t="shared" si="30"/>
        <v>0.50683692443395612</v>
      </c>
      <c r="N88" s="7">
        <f t="shared" si="31"/>
        <v>10834.841255599998</v>
      </c>
    </row>
    <row r="89" spans="1:14" x14ac:dyDescent="0.2">
      <c r="A89" t="s">
        <v>22</v>
      </c>
      <c r="B89" s="1">
        <f t="shared" si="34"/>
        <v>85</v>
      </c>
      <c r="C89" s="2">
        <f t="shared" si="32"/>
        <v>30.5</v>
      </c>
      <c r="D89" s="2">
        <v>0.3</v>
      </c>
      <c r="E89" s="6">
        <f t="shared" si="35"/>
        <v>11067.0361725</v>
      </c>
      <c r="F89" s="2">
        <f t="shared" si="24"/>
        <v>85</v>
      </c>
      <c r="G89" s="2">
        <f t="shared" si="33"/>
        <v>34.5</v>
      </c>
      <c r="H89" s="2">
        <f t="shared" si="25"/>
        <v>41.6</v>
      </c>
      <c r="I89" s="2">
        <f t="shared" si="26"/>
        <v>0.40588235294117647</v>
      </c>
      <c r="J89" s="6">
        <f t="shared" si="27"/>
        <v>12951.9901725</v>
      </c>
      <c r="K89" s="2">
        <f t="shared" si="28"/>
        <v>68</v>
      </c>
      <c r="L89" s="2">
        <f t="shared" si="29"/>
        <v>34.401388874788211</v>
      </c>
      <c r="M89" s="2">
        <f t="shared" si="30"/>
        <v>0.50590277757041491</v>
      </c>
      <c r="N89" s="7">
        <f t="shared" si="31"/>
        <v>11067.0361725</v>
      </c>
    </row>
    <row r="90" spans="1:14" x14ac:dyDescent="0.2">
      <c r="A90" t="s">
        <v>22</v>
      </c>
      <c r="B90" s="1">
        <f t="shared" si="34"/>
        <v>86</v>
      </c>
      <c r="C90" s="2">
        <f t="shared" si="32"/>
        <v>30.8</v>
      </c>
      <c r="D90" s="2">
        <v>0.3</v>
      </c>
      <c r="E90" s="6">
        <f t="shared" si="35"/>
        <v>11301.681529599999</v>
      </c>
      <c r="F90" s="2">
        <f t="shared" si="24"/>
        <v>86</v>
      </c>
      <c r="G90" s="2">
        <f t="shared" si="33"/>
        <v>34.799999999999997</v>
      </c>
      <c r="H90" s="2">
        <f t="shared" si="25"/>
        <v>41.96</v>
      </c>
      <c r="I90" s="2">
        <f t="shared" si="26"/>
        <v>0.40465116279069763</v>
      </c>
      <c r="J90" s="6">
        <f t="shared" si="27"/>
        <v>13206.741705599998</v>
      </c>
      <c r="K90" s="2">
        <f t="shared" si="28"/>
        <v>68.8</v>
      </c>
      <c r="L90" s="2">
        <f t="shared" si="29"/>
        <v>34.743329396262077</v>
      </c>
      <c r="M90" s="2">
        <f t="shared" si="30"/>
        <v>0.50499025285264654</v>
      </c>
      <c r="N90" s="7">
        <f t="shared" si="31"/>
        <v>11301.681529599999</v>
      </c>
    </row>
    <row r="91" spans="1:14" x14ac:dyDescent="0.2">
      <c r="A91" t="s">
        <v>22</v>
      </c>
      <c r="B91" s="1">
        <f t="shared" si="34"/>
        <v>87</v>
      </c>
      <c r="C91" s="2">
        <f t="shared" si="32"/>
        <v>31.099999999999998</v>
      </c>
      <c r="D91" s="2">
        <v>0.3</v>
      </c>
      <c r="E91" s="6">
        <f t="shared" si="35"/>
        <v>11538.777326899999</v>
      </c>
      <c r="F91" s="2">
        <f t="shared" si="24"/>
        <v>87</v>
      </c>
      <c r="G91" s="2">
        <f t="shared" si="33"/>
        <v>35.099999999999994</v>
      </c>
      <c r="H91" s="2">
        <f t="shared" si="25"/>
        <v>42.319999999999993</v>
      </c>
      <c r="I91" s="2">
        <f t="shared" si="26"/>
        <v>0.40344827586206888</v>
      </c>
      <c r="J91" s="6">
        <f t="shared" si="27"/>
        <v>13463.943678899997</v>
      </c>
      <c r="K91" s="2">
        <f t="shared" si="28"/>
        <v>69.600000000000009</v>
      </c>
      <c r="L91" s="2">
        <f t="shared" si="29"/>
        <v>35.085263110329628</v>
      </c>
      <c r="M91" s="2">
        <f t="shared" si="30"/>
        <v>0.50409860790703487</v>
      </c>
      <c r="N91" s="7">
        <f t="shared" si="31"/>
        <v>11538.777326899999</v>
      </c>
    </row>
    <row r="92" spans="1:14" x14ac:dyDescent="0.2">
      <c r="A92" t="s">
        <v>22</v>
      </c>
      <c r="B92" s="1">
        <f t="shared" si="34"/>
        <v>88</v>
      </c>
      <c r="C92" s="2">
        <f t="shared" si="32"/>
        <v>31.4</v>
      </c>
      <c r="D92" s="2">
        <v>0.3</v>
      </c>
      <c r="E92" s="6">
        <f t="shared" si="35"/>
        <v>11778.3235644</v>
      </c>
      <c r="F92" s="2">
        <f t="shared" si="24"/>
        <v>88</v>
      </c>
      <c r="G92" s="2">
        <f t="shared" si="33"/>
        <v>35.4</v>
      </c>
      <c r="H92" s="2">
        <f t="shared" si="25"/>
        <v>42.68</v>
      </c>
      <c r="I92" s="2">
        <f t="shared" si="26"/>
        <v>0.40227272727272728</v>
      </c>
      <c r="J92" s="6">
        <f t="shared" si="27"/>
        <v>13723.596092399999</v>
      </c>
      <c r="K92" s="2">
        <f t="shared" si="28"/>
        <v>70.400000000000006</v>
      </c>
      <c r="L92" s="2">
        <f t="shared" si="29"/>
        <v>35.427190231524847</v>
      </c>
      <c r="M92" s="2">
        <f t="shared" si="30"/>
        <v>0.50322713397052332</v>
      </c>
      <c r="N92" s="7">
        <f t="shared" si="31"/>
        <v>11778.3235644</v>
      </c>
    </row>
    <row r="93" spans="1:14" x14ac:dyDescent="0.2">
      <c r="A93" t="s">
        <v>22</v>
      </c>
      <c r="B93" s="1">
        <f t="shared" si="34"/>
        <v>89</v>
      </c>
      <c r="C93" s="2">
        <f t="shared" si="32"/>
        <v>31.7</v>
      </c>
      <c r="D93" s="2">
        <v>0.3</v>
      </c>
      <c r="E93" s="6">
        <f t="shared" si="35"/>
        <v>12020.320242100001</v>
      </c>
      <c r="F93" s="2">
        <f t="shared" si="24"/>
        <v>89</v>
      </c>
      <c r="G93" s="2">
        <f t="shared" si="33"/>
        <v>35.700000000000003</v>
      </c>
      <c r="H93" s="2">
        <f t="shared" si="25"/>
        <v>43.04</v>
      </c>
      <c r="I93" s="2">
        <f t="shared" si="26"/>
        <v>0.40112359550561799</v>
      </c>
      <c r="J93" s="6">
        <f t="shared" si="27"/>
        <v>13985.698946100001</v>
      </c>
      <c r="K93" s="2">
        <f t="shared" si="28"/>
        <v>71.2</v>
      </c>
      <c r="L93" s="2">
        <f t="shared" si="29"/>
        <v>35.769110965458999</v>
      </c>
      <c r="M93" s="2">
        <f t="shared" si="30"/>
        <v>0.50237515400925559</v>
      </c>
      <c r="N93" s="7">
        <f t="shared" si="31"/>
        <v>12020.320242100001</v>
      </c>
    </row>
    <row r="94" spans="1:14" x14ac:dyDescent="0.2">
      <c r="A94" t="s">
        <v>22</v>
      </c>
      <c r="B94" s="1">
        <f t="shared" si="34"/>
        <v>90</v>
      </c>
      <c r="C94" s="2">
        <f t="shared" si="32"/>
        <v>32</v>
      </c>
      <c r="D94" s="2">
        <v>0.3</v>
      </c>
      <c r="E94" s="6">
        <f t="shared" si="35"/>
        <v>12264.76736</v>
      </c>
      <c r="F94" s="2">
        <f t="shared" si="24"/>
        <v>90</v>
      </c>
      <c r="G94" s="2">
        <f t="shared" si="33"/>
        <v>36</v>
      </c>
      <c r="H94" s="2">
        <f t="shared" si="25"/>
        <v>43.4</v>
      </c>
      <c r="I94" s="2">
        <f t="shared" si="26"/>
        <v>0.4</v>
      </c>
      <c r="J94" s="6">
        <f t="shared" si="27"/>
        <v>14250.25224</v>
      </c>
      <c r="K94" s="2">
        <f t="shared" si="28"/>
        <v>72</v>
      </c>
      <c r="L94" s="2">
        <f t="shared" si="29"/>
        <v>36.111025509279784</v>
      </c>
      <c r="M94" s="2">
        <f t="shared" si="30"/>
        <v>0.50154202096221923</v>
      </c>
      <c r="N94" s="7">
        <f t="shared" si="31"/>
        <v>12264.76736</v>
      </c>
    </row>
    <row r="95" spans="1:14" x14ac:dyDescent="0.2">
      <c r="A95" t="s">
        <v>22</v>
      </c>
      <c r="B95" s="1">
        <f t="shared" si="34"/>
        <v>91</v>
      </c>
      <c r="C95" s="2">
        <f t="shared" si="32"/>
        <v>32.299999999999997</v>
      </c>
      <c r="D95" s="2">
        <v>0.3</v>
      </c>
      <c r="E95" s="6">
        <f t="shared" si="35"/>
        <v>12511.664918099999</v>
      </c>
      <c r="F95" s="2">
        <f t="shared" si="24"/>
        <v>91</v>
      </c>
      <c r="G95" s="2">
        <f t="shared" si="33"/>
        <v>36.299999999999997</v>
      </c>
      <c r="H95" s="2">
        <f t="shared" si="25"/>
        <v>43.76</v>
      </c>
      <c r="I95" s="2">
        <f t="shared" si="26"/>
        <v>0.39890109890109887</v>
      </c>
      <c r="J95" s="6">
        <f t="shared" si="27"/>
        <v>14517.255974099997</v>
      </c>
      <c r="K95" s="2">
        <f t="shared" si="28"/>
        <v>72.8</v>
      </c>
      <c r="L95" s="2">
        <f t="shared" si="29"/>
        <v>36.452934052102528</v>
      </c>
      <c r="M95" s="2">
        <f t="shared" si="30"/>
        <v>0.50072711610030951</v>
      </c>
      <c r="N95" s="7">
        <f t="shared" si="31"/>
        <v>12511.664918099999</v>
      </c>
    </row>
    <row r="96" spans="1:14" x14ac:dyDescent="0.2">
      <c r="A96" t="s">
        <v>22</v>
      </c>
      <c r="B96" s="1">
        <f t="shared" si="34"/>
        <v>92</v>
      </c>
      <c r="C96" s="2">
        <f t="shared" si="32"/>
        <v>32.599999999999994</v>
      </c>
      <c r="D96" s="2">
        <v>0.3</v>
      </c>
      <c r="E96" s="6">
        <f t="shared" si="35"/>
        <v>12761.012916399995</v>
      </c>
      <c r="F96" s="2">
        <f t="shared" si="24"/>
        <v>92</v>
      </c>
      <c r="G96" s="2">
        <f t="shared" si="33"/>
        <v>36.599999999999994</v>
      </c>
      <c r="H96" s="2">
        <f t="shared" si="25"/>
        <v>44.11999999999999</v>
      </c>
      <c r="I96" s="2">
        <f t="shared" si="26"/>
        <v>0.39782608695652166</v>
      </c>
      <c r="J96" s="6">
        <f t="shared" si="27"/>
        <v>14786.710148399996</v>
      </c>
      <c r="K96" s="2">
        <f t="shared" si="28"/>
        <v>73.600000000000009</v>
      </c>
      <c r="L96" s="2">
        <f t="shared" si="29"/>
        <v>36.794836775415156</v>
      </c>
      <c r="M96" s="2">
        <f t="shared" si="30"/>
        <v>0.49992984749205371</v>
      </c>
      <c r="N96" s="7">
        <f t="shared" si="31"/>
        <v>12761.012916399995</v>
      </c>
    </row>
    <row r="97" spans="1:14" x14ac:dyDescent="0.2">
      <c r="A97" t="s">
        <v>22</v>
      </c>
      <c r="B97" s="1">
        <f t="shared" si="34"/>
        <v>93</v>
      </c>
      <c r="C97" s="2">
        <f t="shared" si="32"/>
        <v>32.9</v>
      </c>
      <c r="D97" s="2">
        <v>0.3</v>
      </c>
      <c r="E97" s="6">
        <f t="shared" si="35"/>
        <v>13012.811354899999</v>
      </c>
      <c r="F97" s="2">
        <f t="shared" si="24"/>
        <v>93</v>
      </c>
      <c r="G97" s="2">
        <f t="shared" si="33"/>
        <v>36.9</v>
      </c>
      <c r="H97" s="2">
        <f t="shared" si="25"/>
        <v>44.48</v>
      </c>
      <c r="I97" s="2">
        <f t="shared" si="26"/>
        <v>0.39677419354838706</v>
      </c>
      <c r="J97" s="6">
        <f t="shared" si="27"/>
        <v>15058.614762899999</v>
      </c>
      <c r="K97" s="2">
        <f t="shared" si="28"/>
        <v>74.400000000000006</v>
      </c>
      <c r="L97" s="2">
        <f t="shared" si="29"/>
        <v>37.13673385345902</v>
      </c>
      <c r="M97" s="2">
        <f t="shared" si="30"/>
        <v>0.49914964856799754</v>
      </c>
      <c r="N97" s="7">
        <f t="shared" si="31"/>
        <v>13012.811354899999</v>
      </c>
    </row>
    <row r="98" spans="1:14" x14ac:dyDescent="0.2">
      <c r="A98" t="s">
        <v>22</v>
      </c>
      <c r="B98" s="1">
        <f t="shared" si="34"/>
        <v>94</v>
      </c>
      <c r="C98" s="2">
        <f t="shared" si="32"/>
        <v>33.200000000000003</v>
      </c>
      <c r="D98" s="2">
        <v>0.3</v>
      </c>
      <c r="E98" s="6">
        <f t="shared" si="35"/>
        <v>13267.060233600001</v>
      </c>
      <c r="F98" s="2">
        <f t="shared" si="24"/>
        <v>94</v>
      </c>
      <c r="G98" s="2">
        <f t="shared" si="33"/>
        <v>37.200000000000003</v>
      </c>
      <c r="H98" s="2">
        <f t="shared" si="25"/>
        <v>44.84</v>
      </c>
      <c r="I98" s="2">
        <f t="shared" si="26"/>
        <v>0.39574468085106385</v>
      </c>
      <c r="J98" s="6">
        <f t="shared" si="27"/>
        <v>15332.969817599998</v>
      </c>
      <c r="K98" s="2">
        <f t="shared" si="28"/>
        <v>75.2</v>
      </c>
      <c r="L98" s="2">
        <f t="shared" si="29"/>
        <v>37.478625453586993</v>
      </c>
      <c r="M98" s="2">
        <f t="shared" si="30"/>
        <v>0.49838597677642277</v>
      </c>
      <c r="N98" s="7">
        <f t="shared" si="31"/>
        <v>13267.060233600001</v>
      </c>
    </row>
    <row r="99" spans="1:14" x14ac:dyDescent="0.2">
      <c r="A99" t="s">
        <v>22</v>
      </c>
      <c r="B99" s="1">
        <f t="shared" si="34"/>
        <v>95</v>
      </c>
      <c r="C99" s="2">
        <f t="shared" si="32"/>
        <v>33.5</v>
      </c>
      <c r="D99" s="2">
        <v>0.3</v>
      </c>
      <c r="E99" s="6">
        <f t="shared" si="35"/>
        <v>13523.7595525</v>
      </c>
      <c r="F99" s="2">
        <f t="shared" si="24"/>
        <v>95</v>
      </c>
      <c r="G99" s="2">
        <f t="shared" si="33"/>
        <v>37.5</v>
      </c>
      <c r="H99" s="2">
        <f t="shared" si="25"/>
        <v>45.199999999999996</v>
      </c>
      <c r="I99" s="2">
        <f t="shared" si="26"/>
        <v>0.39473684210526316</v>
      </c>
      <c r="J99" s="6">
        <f t="shared" si="27"/>
        <v>15609.7753125</v>
      </c>
      <c r="K99" s="2">
        <f t="shared" si="28"/>
        <v>76</v>
      </c>
      <c r="L99" s="2">
        <f t="shared" si="29"/>
        <v>37.820511736600665</v>
      </c>
      <c r="M99" s="2">
        <f t="shared" si="30"/>
        <v>0.49763831232369293</v>
      </c>
      <c r="N99" s="7">
        <f t="shared" si="31"/>
        <v>13523.7595525</v>
      </c>
    </row>
    <row r="100" spans="1:14" x14ac:dyDescent="0.2">
      <c r="A100" t="s">
        <v>22</v>
      </c>
      <c r="B100" s="1">
        <f t="shared" si="34"/>
        <v>96</v>
      </c>
      <c r="C100" s="2">
        <f t="shared" si="32"/>
        <v>33.799999999999997</v>
      </c>
      <c r="D100" s="2">
        <v>0.3</v>
      </c>
      <c r="E100" s="6">
        <f t="shared" si="35"/>
        <v>13782.9093116</v>
      </c>
      <c r="F100" s="2">
        <f t="shared" si="24"/>
        <v>96</v>
      </c>
      <c r="G100" s="2">
        <f t="shared" si="33"/>
        <v>37.799999999999997</v>
      </c>
      <c r="H100" s="2">
        <f t="shared" si="25"/>
        <v>45.559999999999995</v>
      </c>
      <c r="I100" s="2">
        <f t="shared" si="26"/>
        <v>0.39374999999999999</v>
      </c>
      <c r="J100" s="6">
        <f t="shared" si="27"/>
        <v>15889.0312476</v>
      </c>
      <c r="K100" s="2">
        <f t="shared" si="28"/>
        <v>76.800000000000011</v>
      </c>
      <c r="L100" s="2">
        <f t="shared" si="29"/>
        <v>38.162392857067886</v>
      </c>
      <c r="M100" s="2">
        <f t="shared" si="30"/>
        <v>0.49690615699307134</v>
      </c>
      <c r="N100" s="7">
        <f t="shared" si="31"/>
        <v>13782.9093116</v>
      </c>
    </row>
    <row r="101" spans="1:14" x14ac:dyDescent="0.2">
      <c r="A101" t="s">
        <v>22</v>
      </c>
      <c r="B101" s="1">
        <f t="shared" si="34"/>
        <v>97</v>
      </c>
      <c r="C101" s="2">
        <f t="shared" si="32"/>
        <v>34.099999999999994</v>
      </c>
      <c r="D101" s="2">
        <v>0.3</v>
      </c>
      <c r="E101" s="6">
        <f t="shared" si="35"/>
        <v>14044.509510899996</v>
      </c>
      <c r="F101" s="2">
        <f t="shared" si="24"/>
        <v>97</v>
      </c>
      <c r="G101" s="2">
        <f t="shared" si="33"/>
        <v>38.099999999999994</v>
      </c>
      <c r="H101" s="2">
        <f t="shared" si="25"/>
        <v>45.919999999999995</v>
      </c>
      <c r="I101" s="2">
        <f t="shared" si="26"/>
        <v>0.39278350515463911</v>
      </c>
      <c r="J101" s="6">
        <f t="shared" si="27"/>
        <v>16170.737622899996</v>
      </c>
      <c r="K101" s="2">
        <f t="shared" si="28"/>
        <v>77.600000000000009</v>
      </c>
      <c r="L101" s="2">
        <f t="shared" si="29"/>
        <v>38.504268963621918</v>
      </c>
      <c r="M101" s="2">
        <f t="shared" si="30"/>
        <v>0.49618903303636486</v>
      </c>
      <c r="N101" s="7">
        <f t="shared" si="31"/>
        <v>14044.509510899996</v>
      </c>
    </row>
    <row r="102" spans="1:14" x14ac:dyDescent="0.2">
      <c r="A102" t="s">
        <v>22</v>
      </c>
      <c r="B102" s="1">
        <f t="shared" si="34"/>
        <v>98</v>
      </c>
      <c r="C102" s="2">
        <f t="shared" si="32"/>
        <v>34.4</v>
      </c>
      <c r="D102" s="2">
        <v>0.3</v>
      </c>
      <c r="E102" s="6">
        <f t="shared" si="35"/>
        <v>14308.560150400001</v>
      </c>
      <c r="F102" s="2">
        <f t="shared" si="24"/>
        <v>98</v>
      </c>
      <c r="G102" s="2">
        <f t="shared" si="33"/>
        <v>38.4</v>
      </c>
      <c r="H102" s="2">
        <f t="shared" si="25"/>
        <v>46.279999999999994</v>
      </c>
      <c r="I102" s="2">
        <f t="shared" si="26"/>
        <v>0.39183673469387753</v>
      </c>
      <c r="J102" s="6">
        <f t="shared" si="27"/>
        <v>16454.894438399999</v>
      </c>
      <c r="K102" s="2">
        <f t="shared" si="28"/>
        <v>78.400000000000006</v>
      </c>
      <c r="L102" s="2">
        <f t="shared" si="29"/>
        <v>38.846140199243678</v>
      </c>
      <c r="M102" s="2">
        <f t="shared" si="30"/>
        <v>0.49548648213321012</v>
      </c>
      <c r="N102" s="7">
        <f t="shared" si="31"/>
        <v>14308.560150400001</v>
      </c>
    </row>
    <row r="103" spans="1:14" x14ac:dyDescent="0.2">
      <c r="A103" t="s">
        <v>22</v>
      </c>
      <c r="B103" s="1">
        <f t="shared" si="34"/>
        <v>99</v>
      </c>
      <c r="C103" s="2">
        <f t="shared" si="32"/>
        <v>34.700000000000003</v>
      </c>
      <c r="D103" s="2">
        <v>0.3</v>
      </c>
      <c r="E103" s="6">
        <f t="shared" si="35"/>
        <v>14575.0612301</v>
      </c>
      <c r="F103" s="2">
        <f t="shared" si="24"/>
        <v>99</v>
      </c>
      <c r="G103" s="2">
        <f t="shared" si="33"/>
        <v>38.700000000000003</v>
      </c>
      <c r="H103" s="2">
        <f t="shared" si="25"/>
        <v>46.64</v>
      </c>
      <c r="I103" s="2">
        <f t="shared" si="26"/>
        <v>0.39090909090909093</v>
      </c>
      <c r="J103" s="6">
        <f t="shared" si="27"/>
        <v>16741.501694099999</v>
      </c>
      <c r="K103" s="2">
        <f t="shared" si="28"/>
        <v>79.2</v>
      </c>
      <c r="L103" s="2">
        <f t="shared" si="29"/>
        <v>39.188006701527861</v>
      </c>
      <c r="M103" s="2">
        <f t="shared" si="30"/>
        <v>0.49479806441323054</v>
      </c>
      <c r="N103" s="7">
        <f t="shared" si="31"/>
        <v>14575.0612301</v>
      </c>
    </row>
    <row r="104" spans="1:14" x14ac:dyDescent="0.2">
      <c r="A104" t="s">
        <v>22</v>
      </c>
      <c r="B104" s="1">
        <f t="shared" si="34"/>
        <v>100</v>
      </c>
      <c r="C104" s="2">
        <f t="shared" si="32"/>
        <v>35</v>
      </c>
      <c r="D104" s="2">
        <v>0.3</v>
      </c>
      <c r="E104" s="6">
        <f t="shared" si="35"/>
        <v>14844.012749999998</v>
      </c>
      <c r="F104" s="2">
        <f t="shared" si="24"/>
        <v>100</v>
      </c>
      <c r="G104" s="2">
        <f t="shared" si="33"/>
        <v>39</v>
      </c>
      <c r="H104" s="2">
        <f t="shared" si="25"/>
        <v>47</v>
      </c>
      <c r="I104" s="2">
        <f t="shared" si="26"/>
        <v>0.39</v>
      </c>
      <c r="J104" s="6">
        <f t="shared" si="27"/>
        <v>17030.559389999999</v>
      </c>
      <c r="K104" s="2">
        <f t="shared" si="28"/>
        <v>80</v>
      </c>
      <c r="L104" s="2">
        <f t="shared" si="29"/>
        <v>39.529868602934329</v>
      </c>
      <c r="M104" s="2">
        <f t="shared" si="30"/>
        <v>0.49412335753667913</v>
      </c>
      <c r="N104" s="7">
        <f t="shared" si="31"/>
        <v>14844.012749999998</v>
      </c>
    </row>
    <row r="105" spans="1:14" x14ac:dyDescent="0.2">
      <c r="A105" t="s">
        <v>23</v>
      </c>
      <c r="B105" s="1">
        <f t="shared" si="34"/>
        <v>101</v>
      </c>
      <c r="C105" s="2">
        <f t="shared" si="32"/>
        <v>35.299999999999997</v>
      </c>
      <c r="D105" s="2">
        <v>0.3</v>
      </c>
      <c r="E105" s="6">
        <f t="shared" si="35"/>
        <v>15115.4147101</v>
      </c>
      <c r="F105" s="2">
        <f t="shared" si="24"/>
        <v>101</v>
      </c>
      <c r="G105" s="2">
        <f t="shared" si="33"/>
        <v>39.299999999999997</v>
      </c>
      <c r="H105" s="2">
        <f t="shared" si="25"/>
        <v>47.359999999999992</v>
      </c>
      <c r="I105" s="2">
        <f t="shared" si="26"/>
        <v>0.38910891089108907</v>
      </c>
      <c r="J105" s="6">
        <f t="shared" si="27"/>
        <v>17322.0675261</v>
      </c>
      <c r="K105" s="2">
        <f t="shared" si="28"/>
        <v>80.800000000000011</v>
      </c>
      <c r="L105" s="2">
        <f t="shared" si="29"/>
        <v>39.871726031025389</v>
      </c>
      <c r="M105" s="2">
        <f t="shared" si="30"/>
        <v>0.49346195582952207</v>
      </c>
      <c r="N105" s="7">
        <f t="shared" si="31"/>
        <v>15115.4147101</v>
      </c>
    </row>
    <row r="106" spans="1:14" x14ac:dyDescent="0.2">
      <c r="A106" t="s">
        <v>23</v>
      </c>
      <c r="B106" s="1">
        <f t="shared" si="34"/>
        <v>102</v>
      </c>
      <c r="C106" s="2">
        <f t="shared" si="32"/>
        <v>35.599999999999994</v>
      </c>
      <c r="D106" s="2">
        <v>0.3</v>
      </c>
      <c r="E106" s="6">
        <f t="shared" si="35"/>
        <v>15389.267110399996</v>
      </c>
      <c r="F106" s="2">
        <f t="shared" si="24"/>
        <v>102</v>
      </c>
      <c r="G106" s="2">
        <f t="shared" si="33"/>
        <v>39.599999999999994</v>
      </c>
      <c r="H106" s="2">
        <f t="shared" si="25"/>
        <v>47.719999999999992</v>
      </c>
      <c r="I106" s="2">
        <f t="shared" si="26"/>
        <v>0.38823529411764701</v>
      </c>
      <c r="J106" s="6">
        <f t="shared" si="27"/>
        <v>17616.026102399996</v>
      </c>
      <c r="K106" s="2">
        <f t="shared" si="28"/>
        <v>81.600000000000009</v>
      </c>
      <c r="L106" s="2">
        <f t="shared" si="29"/>
        <v>40.213579108690162</v>
      </c>
      <c r="M106" s="2">
        <f t="shared" si="30"/>
        <v>0.49281346946924215</v>
      </c>
      <c r="N106" s="7">
        <f t="shared" si="31"/>
        <v>15389.267110399996</v>
      </c>
    </row>
    <row r="107" spans="1:14" x14ac:dyDescent="0.2">
      <c r="A107" t="s">
        <v>23</v>
      </c>
      <c r="B107" s="1">
        <f t="shared" si="34"/>
        <v>103</v>
      </c>
      <c r="C107" s="2">
        <f t="shared" si="32"/>
        <v>35.9</v>
      </c>
      <c r="D107" s="2">
        <v>0.3</v>
      </c>
      <c r="E107" s="6">
        <f t="shared" si="35"/>
        <v>15665.569950900001</v>
      </c>
      <c r="F107" s="2">
        <f t="shared" si="24"/>
        <v>103</v>
      </c>
      <c r="G107" s="2">
        <f t="shared" si="33"/>
        <v>39.9</v>
      </c>
      <c r="H107" s="2">
        <f t="shared" si="25"/>
        <v>48.08</v>
      </c>
      <c r="I107" s="2">
        <f t="shared" si="26"/>
        <v>0.38737864077669903</v>
      </c>
      <c r="J107" s="6">
        <f t="shared" si="27"/>
        <v>17912.435118899997</v>
      </c>
      <c r="K107" s="2">
        <f t="shared" si="28"/>
        <v>82.4</v>
      </c>
      <c r="L107" s="2">
        <f t="shared" si="29"/>
        <v>40.555427954356645</v>
      </c>
      <c r="M107" s="2">
        <f t="shared" si="30"/>
        <v>0.4921775237179204</v>
      </c>
      <c r="N107" s="7">
        <f t="shared" si="31"/>
        <v>15665.569950900001</v>
      </c>
    </row>
    <row r="108" spans="1:14" x14ac:dyDescent="0.2">
      <c r="A108" t="s">
        <v>23</v>
      </c>
      <c r="B108" s="1">
        <f t="shared" si="34"/>
        <v>104</v>
      </c>
      <c r="C108" s="2">
        <f t="shared" si="32"/>
        <v>36.200000000000003</v>
      </c>
      <c r="D108" s="2">
        <v>0.3</v>
      </c>
      <c r="E108" s="6">
        <f t="shared" si="35"/>
        <v>15944.323231599999</v>
      </c>
      <c r="F108" s="2">
        <f t="shared" si="24"/>
        <v>104</v>
      </c>
      <c r="G108" s="2">
        <f t="shared" si="33"/>
        <v>40.200000000000003</v>
      </c>
      <c r="H108" s="2">
        <f t="shared" si="25"/>
        <v>48.440000000000005</v>
      </c>
      <c r="I108" s="2">
        <f t="shared" si="26"/>
        <v>0.38653846153846155</v>
      </c>
      <c r="J108" s="6">
        <f t="shared" si="27"/>
        <v>18211.294575600001</v>
      </c>
      <c r="K108" s="2">
        <f t="shared" si="28"/>
        <v>83.2</v>
      </c>
      <c r="L108" s="2">
        <f t="shared" si="29"/>
        <v>40.897272682192344</v>
      </c>
      <c r="M108" s="2">
        <f t="shared" si="30"/>
        <v>0.4915537581994272</v>
      </c>
      <c r="N108" s="7">
        <f t="shared" si="31"/>
        <v>15944.323231599999</v>
      </c>
    </row>
    <row r="109" spans="1:14" x14ac:dyDescent="0.2">
      <c r="A109" t="s">
        <v>23</v>
      </c>
      <c r="B109" s="1">
        <f t="shared" si="34"/>
        <v>105</v>
      </c>
      <c r="C109" s="2">
        <f t="shared" si="32"/>
        <v>36.5</v>
      </c>
      <c r="D109" s="2">
        <v>0.3</v>
      </c>
      <c r="E109" s="6">
        <f t="shared" si="35"/>
        <v>16225.526952499999</v>
      </c>
      <c r="F109" s="2">
        <f t="shared" si="24"/>
        <v>105</v>
      </c>
      <c r="G109" s="2">
        <f t="shared" si="33"/>
        <v>40.5</v>
      </c>
      <c r="H109" s="2">
        <f t="shared" si="25"/>
        <v>48.8</v>
      </c>
      <c r="I109" s="2">
        <f t="shared" si="26"/>
        <v>0.38571428571428573</v>
      </c>
      <c r="J109" s="6">
        <f t="shared" si="27"/>
        <v>18512.604472499999</v>
      </c>
      <c r="K109" s="2">
        <f t="shared" si="28"/>
        <v>84</v>
      </c>
      <c r="L109" s="2">
        <f t="shared" si="29"/>
        <v>41.239113402294237</v>
      </c>
      <c r="M109" s="2">
        <f t="shared" si="30"/>
        <v>0.49094182621778854</v>
      </c>
      <c r="N109" s="7">
        <f t="shared" si="31"/>
        <v>16225.526952499999</v>
      </c>
    </row>
    <row r="110" spans="1:14" x14ac:dyDescent="0.2">
      <c r="A110" t="s">
        <v>23</v>
      </c>
      <c r="B110" s="1">
        <f t="shared" si="34"/>
        <v>106</v>
      </c>
      <c r="C110" s="2">
        <f t="shared" si="32"/>
        <v>36.799999999999997</v>
      </c>
      <c r="D110" s="2">
        <v>0.3</v>
      </c>
      <c r="E110" s="6">
        <f t="shared" si="35"/>
        <v>16509.1811136</v>
      </c>
      <c r="F110" s="2">
        <f t="shared" si="24"/>
        <v>106</v>
      </c>
      <c r="G110" s="2">
        <f t="shared" si="33"/>
        <v>40.799999999999997</v>
      </c>
      <c r="H110" s="2">
        <f t="shared" si="25"/>
        <v>49.16</v>
      </c>
      <c r="I110" s="2">
        <f t="shared" si="26"/>
        <v>0.38490566037735846</v>
      </c>
      <c r="J110" s="6">
        <f t="shared" si="27"/>
        <v>18816.364809599996</v>
      </c>
      <c r="K110" s="2">
        <f t="shared" si="28"/>
        <v>84.800000000000011</v>
      </c>
      <c r="L110" s="2">
        <f t="shared" si="29"/>
        <v>41.580950220868544</v>
      </c>
      <c r="M110" s="2">
        <f t="shared" si="30"/>
        <v>0.49034139411401578</v>
      </c>
      <c r="N110" s="7">
        <f t="shared" si="31"/>
        <v>16509.1811136</v>
      </c>
    </row>
    <row r="111" spans="1:14" x14ac:dyDescent="0.2">
      <c r="A111" t="s">
        <v>23</v>
      </c>
      <c r="B111" s="1">
        <f t="shared" si="34"/>
        <v>107</v>
      </c>
      <c r="C111" s="2">
        <f t="shared" si="32"/>
        <v>37.1</v>
      </c>
      <c r="D111" s="2">
        <v>0.3</v>
      </c>
      <c r="E111" s="6">
        <f t="shared" si="35"/>
        <v>16795.285714899997</v>
      </c>
      <c r="F111" s="2">
        <f t="shared" si="24"/>
        <v>107</v>
      </c>
      <c r="G111" s="2">
        <f t="shared" si="33"/>
        <v>41.1</v>
      </c>
      <c r="H111" s="2">
        <f t="shared" si="25"/>
        <v>49.52</v>
      </c>
      <c r="I111" s="2">
        <f t="shared" si="26"/>
        <v>0.38411214953271028</v>
      </c>
      <c r="J111" s="6">
        <f t="shared" si="27"/>
        <v>19122.575586899999</v>
      </c>
      <c r="K111" s="2">
        <f t="shared" si="28"/>
        <v>85.600000000000009</v>
      </c>
      <c r="L111" s="2">
        <f t="shared" si="29"/>
        <v>41.922783240401152</v>
      </c>
      <c r="M111" s="2">
        <f t="shared" si="30"/>
        <v>0.48975214065889194</v>
      </c>
      <c r="N111" s="7">
        <f t="shared" si="31"/>
        <v>16795.285714899997</v>
      </c>
    </row>
    <row r="112" spans="1:14" x14ac:dyDescent="0.2">
      <c r="A112" t="s">
        <v>23</v>
      </c>
      <c r="B112" s="1">
        <f t="shared" si="34"/>
        <v>108</v>
      </c>
      <c r="C112" s="2">
        <f t="shared" si="32"/>
        <v>37.4</v>
      </c>
      <c r="D112" s="2">
        <v>0.3</v>
      </c>
      <c r="E112" s="6">
        <f t="shared" si="35"/>
        <v>17083.840756400001</v>
      </c>
      <c r="F112" s="2">
        <f t="shared" si="24"/>
        <v>108</v>
      </c>
      <c r="G112" s="2">
        <f t="shared" si="33"/>
        <v>41.4</v>
      </c>
      <c r="H112" s="2">
        <f t="shared" si="25"/>
        <v>49.879999999999995</v>
      </c>
      <c r="I112" s="2">
        <f t="shared" si="26"/>
        <v>0.3833333333333333</v>
      </c>
      <c r="J112" s="6">
        <f t="shared" si="27"/>
        <v>19431.2368044</v>
      </c>
      <c r="K112" s="2">
        <f t="shared" si="28"/>
        <v>86.4</v>
      </c>
      <c r="L112" s="2">
        <f t="shared" si="29"/>
        <v>42.26461255981917</v>
      </c>
      <c r="M112" s="2">
        <f t="shared" si="30"/>
        <v>0.48917375647938849</v>
      </c>
      <c r="N112" s="7">
        <f t="shared" si="31"/>
        <v>17083.840756400001</v>
      </c>
    </row>
    <row r="113" spans="1:14" x14ac:dyDescent="0.2">
      <c r="A113" t="s">
        <v>23</v>
      </c>
      <c r="B113" s="1">
        <f t="shared" si="34"/>
        <v>109</v>
      </c>
      <c r="C113" s="2">
        <f t="shared" si="32"/>
        <v>37.699999999999996</v>
      </c>
      <c r="D113" s="2">
        <v>0.3</v>
      </c>
      <c r="E113" s="6">
        <f t="shared" si="35"/>
        <v>17374.846238099995</v>
      </c>
      <c r="F113" s="2">
        <f t="shared" si="24"/>
        <v>109</v>
      </c>
      <c r="G113" s="2">
        <f t="shared" si="33"/>
        <v>41.699999999999996</v>
      </c>
      <c r="H113" s="2">
        <f t="shared" si="25"/>
        <v>50.239999999999995</v>
      </c>
      <c r="I113" s="2">
        <f t="shared" si="26"/>
        <v>0.38256880733944948</v>
      </c>
      <c r="J113" s="6">
        <f t="shared" si="27"/>
        <v>19742.348462099999</v>
      </c>
      <c r="K113" s="2">
        <f t="shared" si="28"/>
        <v>87.2</v>
      </c>
      <c r="L113" s="2">
        <f t="shared" si="29"/>
        <v>42.606438274643956</v>
      </c>
      <c r="M113" s="2">
        <f t="shared" si="30"/>
        <v>0.48860594351655912</v>
      </c>
      <c r="N113" s="7">
        <f t="shared" si="31"/>
        <v>17374.846238099995</v>
      </c>
    </row>
    <row r="114" spans="1:14" x14ac:dyDescent="0.2">
      <c r="A114" t="s">
        <v>23</v>
      </c>
      <c r="B114" s="1">
        <f t="shared" si="34"/>
        <v>110</v>
      </c>
      <c r="C114" s="2">
        <f t="shared" si="32"/>
        <v>38</v>
      </c>
      <c r="D114" s="2">
        <v>0.3</v>
      </c>
      <c r="E114" s="6">
        <f t="shared" si="35"/>
        <v>17668.302159999999</v>
      </c>
      <c r="F114" s="2">
        <f t="shared" si="24"/>
        <v>110</v>
      </c>
      <c r="G114" s="2">
        <f t="shared" si="33"/>
        <v>42</v>
      </c>
      <c r="H114" s="2">
        <f t="shared" si="25"/>
        <v>50.6</v>
      </c>
      <c r="I114" s="2">
        <f t="shared" si="26"/>
        <v>0.38181818181818183</v>
      </c>
      <c r="J114" s="6">
        <f t="shared" si="27"/>
        <v>20055.910559999997</v>
      </c>
      <c r="K114" s="2">
        <f t="shared" si="28"/>
        <v>88</v>
      </c>
      <c r="L114" s="2">
        <f t="shared" si="29"/>
        <v>42.948260477136628</v>
      </c>
      <c r="M114" s="2">
        <f t="shared" si="30"/>
        <v>0.48804841451291625</v>
      </c>
      <c r="N114" s="7">
        <f t="shared" si="31"/>
        <v>17668.302159999999</v>
      </c>
    </row>
    <row r="115" spans="1:14" x14ac:dyDescent="0.2">
      <c r="A115" t="s">
        <v>23</v>
      </c>
      <c r="B115" s="1">
        <f t="shared" si="34"/>
        <v>111</v>
      </c>
      <c r="C115" s="2">
        <f t="shared" si="32"/>
        <v>38.299999999999997</v>
      </c>
      <c r="D115" s="2">
        <v>0.3</v>
      </c>
      <c r="E115" s="6">
        <f t="shared" si="35"/>
        <v>17964.208522099998</v>
      </c>
      <c r="F115" s="2">
        <f t="shared" si="24"/>
        <v>111</v>
      </c>
      <c r="G115" s="2">
        <f t="shared" si="33"/>
        <v>42.3</v>
      </c>
      <c r="H115" s="2">
        <f t="shared" si="25"/>
        <v>50.959999999999994</v>
      </c>
      <c r="I115" s="2">
        <f t="shared" si="26"/>
        <v>0.38108108108108107</v>
      </c>
      <c r="J115" s="6">
        <f t="shared" si="27"/>
        <v>20371.9230981</v>
      </c>
      <c r="K115" s="2">
        <f t="shared" si="28"/>
        <v>88.800000000000011</v>
      </c>
      <c r="L115" s="2">
        <f t="shared" si="29"/>
        <v>43.290079256435845</v>
      </c>
      <c r="M115" s="2">
        <f t="shared" si="30"/>
        <v>0.48750089252743062</v>
      </c>
      <c r="N115" s="7">
        <f t="shared" si="31"/>
        <v>17964.208522099998</v>
      </c>
    </row>
    <row r="116" spans="1:14" x14ac:dyDescent="0.2">
      <c r="A116" t="s">
        <v>23</v>
      </c>
      <c r="B116" s="1">
        <f t="shared" si="34"/>
        <v>112</v>
      </c>
      <c r="C116" s="2">
        <f t="shared" si="32"/>
        <v>38.6</v>
      </c>
      <c r="D116" s="2">
        <v>0.3</v>
      </c>
      <c r="E116" s="6">
        <f t="shared" si="35"/>
        <v>18262.565324399999</v>
      </c>
      <c r="F116" s="2">
        <f t="shared" si="24"/>
        <v>112</v>
      </c>
      <c r="G116" s="2">
        <f t="shared" si="33"/>
        <v>42.6</v>
      </c>
      <c r="H116" s="2">
        <f t="shared" si="25"/>
        <v>51.32</v>
      </c>
      <c r="I116" s="2">
        <f t="shared" si="26"/>
        <v>0.38035714285714289</v>
      </c>
      <c r="J116" s="6">
        <f t="shared" si="27"/>
        <v>20690.386076400002</v>
      </c>
      <c r="K116" s="2">
        <f t="shared" si="28"/>
        <v>89.600000000000009</v>
      </c>
      <c r="L116" s="2">
        <f t="shared" si="29"/>
        <v>43.631894698688889</v>
      </c>
      <c r="M116" s="2">
        <f t="shared" si="30"/>
        <v>0.48696311047643842</v>
      </c>
      <c r="N116" s="7">
        <f t="shared" si="31"/>
        <v>18262.565324399999</v>
      </c>
    </row>
    <row r="117" spans="1:14" x14ac:dyDescent="0.2">
      <c r="A117" t="s">
        <v>23</v>
      </c>
      <c r="B117" s="1">
        <f t="shared" si="34"/>
        <v>113</v>
      </c>
      <c r="C117" s="2">
        <f t="shared" si="32"/>
        <v>38.9</v>
      </c>
      <c r="D117" s="2">
        <v>0.3</v>
      </c>
      <c r="E117" s="6">
        <f t="shared" si="35"/>
        <v>18563.372566899998</v>
      </c>
      <c r="F117" s="2">
        <f t="shared" si="24"/>
        <v>113</v>
      </c>
      <c r="G117" s="2">
        <f t="shared" si="33"/>
        <v>42.9</v>
      </c>
      <c r="H117" s="2">
        <f t="shared" si="25"/>
        <v>51.68</v>
      </c>
      <c r="I117" s="2">
        <f t="shared" si="26"/>
        <v>0.37964601769911505</v>
      </c>
      <c r="J117" s="6">
        <f t="shared" si="27"/>
        <v>21011.299494899999</v>
      </c>
      <c r="K117" s="2">
        <f t="shared" si="28"/>
        <v>90.4</v>
      </c>
      <c r="L117" s="2">
        <f t="shared" si="29"/>
        <v>43.973706887176107</v>
      </c>
      <c r="M117" s="2">
        <f t="shared" si="30"/>
        <v>0.48643481069885069</v>
      </c>
      <c r="N117" s="7">
        <f t="shared" si="31"/>
        <v>18563.372566899998</v>
      </c>
    </row>
    <row r="118" spans="1:14" x14ac:dyDescent="0.2">
      <c r="A118" t="s">
        <v>23</v>
      </c>
      <c r="B118" s="1">
        <f t="shared" si="34"/>
        <v>114</v>
      </c>
      <c r="C118" s="2">
        <f t="shared" si="32"/>
        <v>39.199999999999996</v>
      </c>
      <c r="D118" s="2">
        <v>0.3</v>
      </c>
      <c r="E118" s="6">
        <f t="shared" si="35"/>
        <v>18866.630249599995</v>
      </c>
      <c r="F118" s="2">
        <f t="shared" si="24"/>
        <v>114</v>
      </c>
      <c r="G118" s="2">
        <f t="shared" si="33"/>
        <v>43.199999999999996</v>
      </c>
      <c r="H118" s="2">
        <f t="shared" si="25"/>
        <v>52.039999999999992</v>
      </c>
      <c r="I118" s="2">
        <f t="shared" si="26"/>
        <v>0.37894736842105259</v>
      </c>
      <c r="J118" s="6">
        <f t="shared" si="27"/>
        <v>21334.663353599994</v>
      </c>
      <c r="K118" s="2">
        <f t="shared" si="28"/>
        <v>91.2</v>
      </c>
      <c r="L118" s="2">
        <f t="shared" si="29"/>
        <v>44.315515902429205</v>
      </c>
      <c r="M118" s="2">
        <f t="shared" si="30"/>
        <v>0.48591574454417985</v>
      </c>
      <c r="N118" s="7">
        <f t="shared" si="31"/>
        <v>18866.630249599995</v>
      </c>
    </row>
    <row r="119" spans="1:14" x14ac:dyDescent="0.2">
      <c r="A119" t="s">
        <v>23</v>
      </c>
      <c r="B119" s="1">
        <f t="shared" si="34"/>
        <v>115</v>
      </c>
      <c r="C119" s="2">
        <f t="shared" si="32"/>
        <v>39.5</v>
      </c>
      <c r="D119" s="2">
        <v>0.3</v>
      </c>
      <c r="E119" s="6">
        <f t="shared" si="35"/>
        <v>19172.338372499999</v>
      </c>
      <c r="F119" s="2">
        <f t="shared" si="24"/>
        <v>115</v>
      </c>
      <c r="G119" s="2">
        <f t="shared" si="33"/>
        <v>43.5</v>
      </c>
      <c r="H119" s="2">
        <f t="shared" si="25"/>
        <v>52.4</v>
      </c>
      <c r="I119" s="2">
        <f t="shared" si="26"/>
        <v>0.37826086956521737</v>
      </c>
      <c r="J119" s="6">
        <f t="shared" si="27"/>
        <v>21660.477652500002</v>
      </c>
      <c r="K119" s="2">
        <f t="shared" si="28"/>
        <v>92</v>
      </c>
      <c r="L119" s="2">
        <f t="shared" si="29"/>
        <v>44.657321822343732</v>
      </c>
      <c r="M119" s="2">
        <f t="shared" si="30"/>
        <v>0.48540567198199708</v>
      </c>
      <c r="N119" s="7">
        <f t="shared" si="31"/>
        <v>19172.338372499999</v>
      </c>
    </row>
    <row r="120" spans="1:14" x14ac:dyDescent="0.2">
      <c r="A120" t="s">
        <v>23</v>
      </c>
      <c r="B120" s="1">
        <f t="shared" si="34"/>
        <v>116</v>
      </c>
      <c r="C120" s="2">
        <f t="shared" si="32"/>
        <v>39.799999999999997</v>
      </c>
      <c r="D120" s="2">
        <v>0.3</v>
      </c>
      <c r="E120" s="6">
        <f t="shared" si="35"/>
        <v>19480.4969356</v>
      </c>
      <c r="F120" s="2">
        <f t="shared" si="24"/>
        <v>116</v>
      </c>
      <c r="G120" s="2">
        <f t="shared" si="33"/>
        <v>43.8</v>
      </c>
      <c r="H120" s="2">
        <f t="shared" si="25"/>
        <v>52.76</v>
      </c>
      <c r="I120" s="2">
        <f t="shared" si="26"/>
        <v>0.3775862068965517</v>
      </c>
      <c r="J120" s="6">
        <f t="shared" si="27"/>
        <v>21988.742391600001</v>
      </c>
      <c r="K120" s="2">
        <f t="shared" si="28"/>
        <v>92.800000000000011</v>
      </c>
      <c r="L120" s="2">
        <f t="shared" si="29"/>
        <v>44.999124722286041</v>
      </c>
      <c r="M120" s="2">
        <f t="shared" si="30"/>
        <v>0.48490436123153058</v>
      </c>
      <c r="N120" s="7">
        <f t="shared" si="31"/>
        <v>19480.4969356</v>
      </c>
    </row>
    <row r="121" spans="1:14" x14ac:dyDescent="0.2">
      <c r="A121" t="s">
        <v>23</v>
      </c>
      <c r="B121" s="1">
        <f t="shared" si="34"/>
        <v>117</v>
      </c>
      <c r="C121" s="2">
        <f t="shared" si="32"/>
        <v>40.1</v>
      </c>
      <c r="D121" s="2">
        <v>0.3</v>
      </c>
      <c r="E121" s="6">
        <f t="shared" si="35"/>
        <v>19791.1059389</v>
      </c>
      <c r="F121" s="2">
        <f t="shared" si="24"/>
        <v>117</v>
      </c>
      <c r="G121" s="2">
        <f t="shared" si="33"/>
        <v>44.1</v>
      </c>
      <c r="H121" s="2">
        <f t="shared" si="25"/>
        <v>53.12</v>
      </c>
      <c r="I121" s="2">
        <f t="shared" si="26"/>
        <v>0.37692307692307692</v>
      </c>
      <c r="J121" s="6">
        <f t="shared" si="27"/>
        <v>22319.457570899998</v>
      </c>
      <c r="K121" s="2">
        <f t="shared" si="28"/>
        <v>93.600000000000009</v>
      </c>
      <c r="L121" s="2">
        <f t="shared" si="29"/>
        <v>45.340924675195218</v>
      </c>
      <c r="M121" s="2">
        <f t="shared" si="30"/>
        <v>0.48441158841020526</v>
      </c>
      <c r="N121" s="7">
        <f t="shared" si="31"/>
        <v>19791.1059389</v>
      </c>
    </row>
    <row r="122" spans="1:14" x14ac:dyDescent="0.2">
      <c r="A122" t="s">
        <v>23</v>
      </c>
      <c r="B122" s="1">
        <f t="shared" si="34"/>
        <v>118</v>
      </c>
      <c r="C122" s="2">
        <f t="shared" si="32"/>
        <v>40.4</v>
      </c>
      <c r="D122" s="2">
        <v>0.3</v>
      </c>
      <c r="E122" s="6">
        <f t="shared" si="35"/>
        <v>20104.165382399999</v>
      </c>
      <c r="F122" s="2">
        <f t="shared" si="24"/>
        <v>118</v>
      </c>
      <c r="G122" s="2">
        <f t="shared" si="33"/>
        <v>44.4</v>
      </c>
      <c r="H122" s="2">
        <f t="shared" si="25"/>
        <v>53.48</v>
      </c>
      <c r="I122" s="2">
        <f t="shared" si="26"/>
        <v>0.37627118644067797</v>
      </c>
      <c r="J122" s="6">
        <f t="shared" si="27"/>
        <v>22652.623190399998</v>
      </c>
      <c r="K122" s="2">
        <f t="shared" si="28"/>
        <v>94.4</v>
      </c>
      <c r="L122" s="2">
        <f t="shared" si="29"/>
        <v>45.682721751679949</v>
      </c>
      <c r="M122" s="2">
        <f t="shared" si="30"/>
        <v>0.48392713719999941</v>
      </c>
      <c r="N122" s="7">
        <f t="shared" si="31"/>
        <v>20104.165382399999</v>
      </c>
    </row>
    <row r="123" spans="1:14" x14ac:dyDescent="0.2">
      <c r="A123" t="s">
        <v>23</v>
      </c>
      <c r="B123" s="1">
        <f t="shared" si="34"/>
        <v>119</v>
      </c>
      <c r="C123" s="2">
        <f t="shared" si="32"/>
        <v>40.699999999999996</v>
      </c>
      <c r="D123" s="2">
        <v>0.3</v>
      </c>
      <c r="E123" s="6">
        <f t="shared" si="35"/>
        <v>20419.675266099995</v>
      </c>
      <c r="F123" s="2">
        <f t="shared" si="24"/>
        <v>119</v>
      </c>
      <c r="G123" s="2">
        <f t="shared" si="33"/>
        <v>44.699999999999996</v>
      </c>
      <c r="H123" s="2">
        <f t="shared" si="25"/>
        <v>53.839999999999996</v>
      </c>
      <c r="I123" s="2">
        <f t="shared" si="26"/>
        <v>0.37563025210084028</v>
      </c>
      <c r="J123" s="6">
        <f t="shared" si="27"/>
        <v>22988.239250099996</v>
      </c>
      <c r="K123" s="2">
        <f t="shared" si="28"/>
        <v>95.2</v>
      </c>
      <c r="L123" s="2">
        <f t="shared" si="29"/>
        <v>46.024516020110887</v>
      </c>
      <c r="M123" s="2">
        <f t="shared" si="30"/>
        <v>0.48345079853057654</v>
      </c>
      <c r="N123" s="7">
        <f t="shared" si="31"/>
        <v>20419.675266099995</v>
      </c>
    </row>
    <row r="124" spans="1:14" x14ac:dyDescent="0.2">
      <c r="A124" t="s">
        <v>23</v>
      </c>
      <c r="B124" s="1">
        <f t="shared" si="34"/>
        <v>120</v>
      </c>
      <c r="C124" s="2">
        <f t="shared" si="32"/>
        <v>41</v>
      </c>
      <c r="D124" s="2">
        <v>0.3</v>
      </c>
      <c r="E124" s="6">
        <f t="shared" si="35"/>
        <v>20737.635589999998</v>
      </c>
      <c r="F124" s="2">
        <f t="shared" si="24"/>
        <v>120</v>
      </c>
      <c r="G124" s="2">
        <f t="shared" si="33"/>
        <v>45</v>
      </c>
      <c r="H124" s="2">
        <f t="shared" si="25"/>
        <v>54.199999999999996</v>
      </c>
      <c r="I124" s="2">
        <f t="shared" si="26"/>
        <v>0.375</v>
      </c>
      <c r="J124" s="6">
        <f t="shared" si="27"/>
        <v>23326.305749999996</v>
      </c>
      <c r="K124" s="2">
        <f t="shared" si="28"/>
        <v>96</v>
      </c>
      <c r="L124" s="2">
        <f t="shared" si="29"/>
        <v>46.36630754670864</v>
      </c>
      <c r="M124" s="2">
        <f t="shared" si="30"/>
        <v>0.482982370278215</v>
      </c>
      <c r="N124" s="7">
        <f t="shared" si="31"/>
        <v>20737.635589999998</v>
      </c>
    </row>
    <row r="125" spans="1:14" x14ac:dyDescent="0.2">
      <c r="A125" t="s">
        <v>23</v>
      </c>
      <c r="B125" s="1">
        <f t="shared" si="34"/>
        <v>121</v>
      </c>
      <c r="C125" s="2">
        <f t="shared" si="32"/>
        <v>41.3</v>
      </c>
      <c r="D125" s="2">
        <v>0.3</v>
      </c>
      <c r="E125" s="6">
        <f t="shared" si="35"/>
        <v>21058.046354099999</v>
      </c>
      <c r="F125" s="2">
        <f t="shared" si="24"/>
        <v>121</v>
      </c>
      <c r="G125" s="2">
        <f t="shared" si="33"/>
        <v>45.3</v>
      </c>
      <c r="H125" s="2">
        <f t="shared" si="25"/>
        <v>54.559999999999995</v>
      </c>
      <c r="I125" s="2">
        <f t="shared" si="26"/>
        <v>0.37438016528925616</v>
      </c>
      <c r="J125" s="6">
        <f t="shared" si="27"/>
        <v>23666.822690099998</v>
      </c>
      <c r="K125" s="2">
        <f t="shared" si="28"/>
        <v>96.800000000000011</v>
      </c>
      <c r="L125" s="2">
        <f t="shared" si="29"/>
        <v>46.708096395627635</v>
      </c>
      <c r="M125" s="2">
        <f t="shared" si="30"/>
        <v>0.48252165697962429</v>
      </c>
      <c r="N125" s="7">
        <f t="shared" si="31"/>
        <v>21058.046354099999</v>
      </c>
    </row>
    <row r="126" spans="1:14" x14ac:dyDescent="0.2">
      <c r="A126" t="s">
        <v>23</v>
      </c>
      <c r="B126" s="1">
        <f t="shared" si="34"/>
        <v>122</v>
      </c>
      <c r="C126" s="2">
        <f t="shared" si="32"/>
        <v>41.6</v>
      </c>
      <c r="D126" s="2">
        <v>0.3</v>
      </c>
      <c r="E126" s="6">
        <f t="shared" si="35"/>
        <v>21380.907558399998</v>
      </c>
      <c r="F126" s="2">
        <f t="shared" si="24"/>
        <v>122</v>
      </c>
      <c r="G126" s="2">
        <f t="shared" si="33"/>
        <v>45.6</v>
      </c>
      <c r="H126" s="2">
        <f t="shared" si="25"/>
        <v>54.92</v>
      </c>
      <c r="I126" s="2">
        <f t="shared" si="26"/>
        <v>0.3737704918032787</v>
      </c>
      <c r="J126" s="6">
        <f t="shared" si="27"/>
        <v>24009.790070399999</v>
      </c>
      <c r="K126" s="2">
        <f t="shared" si="28"/>
        <v>97.600000000000009</v>
      </c>
      <c r="L126" s="2">
        <f t="shared" si="29"/>
        <v>47.049882629036112</v>
      </c>
      <c r="M126" s="2">
        <f t="shared" si="30"/>
        <v>0.48206846955979621</v>
      </c>
      <c r="N126" s="7">
        <f t="shared" si="31"/>
        <v>21380.907558399998</v>
      </c>
    </row>
    <row r="127" spans="1:14" x14ac:dyDescent="0.2">
      <c r="A127" t="s">
        <v>23</v>
      </c>
      <c r="B127" s="1">
        <f t="shared" si="34"/>
        <v>123</v>
      </c>
      <c r="C127" s="2">
        <f t="shared" si="32"/>
        <v>41.9</v>
      </c>
      <c r="D127" s="2">
        <v>0.3</v>
      </c>
      <c r="E127" s="6">
        <f t="shared" si="35"/>
        <v>21706.2192029</v>
      </c>
      <c r="F127" s="2">
        <f t="shared" si="24"/>
        <v>123</v>
      </c>
      <c r="G127" s="2">
        <f t="shared" si="33"/>
        <v>45.9</v>
      </c>
      <c r="H127" s="2">
        <f t="shared" si="25"/>
        <v>55.279999999999994</v>
      </c>
      <c r="I127" s="2">
        <f t="shared" si="26"/>
        <v>0.37317073170731707</v>
      </c>
      <c r="J127" s="6">
        <f t="shared" si="27"/>
        <v>24355.207890900001</v>
      </c>
      <c r="K127" s="2">
        <f t="shared" si="28"/>
        <v>98.4</v>
      </c>
      <c r="L127" s="2">
        <f t="shared" si="29"/>
        <v>47.391666307192367</v>
      </c>
      <c r="M127" s="2">
        <f t="shared" si="30"/>
        <v>0.48162262507309311</v>
      </c>
      <c r="N127" s="7">
        <f t="shared" si="31"/>
        <v>21706.2192029</v>
      </c>
    </row>
    <row r="128" spans="1:14" x14ac:dyDescent="0.2">
      <c r="A128" t="s">
        <v>23</v>
      </c>
      <c r="B128" s="1">
        <f t="shared" si="34"/>
        <v>124</v>
      </c>
      <c r="C128" s="2">
        <f t="shared" si="32"/>
        <v>42.199999999999996</v>
      </c>
      <c r="D128" s="2">
        <v>0.3</v>
      </c>
      <c r="E128" s="6">
        <f t="shared" si="35"/>
        <v>22033.981287599992</v>
      </c>
      <c r="F128" s="2">
        <f t="shared" ref="F128:F143" si="36">B128</f>
        <v>124</v>
      </c>
      <c r="G128" s="2">
        <f t="shared" si="33"/>
        <v>46.199999999999996</v>
      </c>
      <c r="H128" s="2">
        <f t="shared" ref="H128:H143" si="37">1.2*C128+5</f>
        <v>55.639999999999993</v>
      </c>
      <c r="I128" s="2">
        <f t="shared" ref="I128:I143" si="38">G128/F128</f>
        <v>0.3725806451612903</v>
      </c>
      <c r="J128" s="6">
        <f t="shared" ref="J128:J143" si="39">3.14159*G128*(F128+G128)</f>
        <v>24703.076151599995</v>
      </c>
      <c r="K128" s="2">
        <f t="shared" ref="K128:K143" si="40">(100-$O$37)/100*B128</f>
        <v>99.2</v>
      </c>
      <c r="L128" s="2">
        <f t="shared" ref="L128:L143" si="41">SQRT(K128^2/4+N128/3.14159)-K128/2</f>
        <v>47.73344748851752</v>
      </c>
      <c r="M128" s="2">
        <f t="shared" ref="M128:M143" si="42">L128/K128</f>
        <v>0.48118394645682983</v>
      </c>
      <c r="N128" s="7">
        <f t="shared" ref="N128:N143" si="43">E128</f>
        <v>22033.981287599992</v>
      </c>
    </row>
    <row r="129" spans="1:14" x14ac:dyDescent="0.2">
      <c r="A129" t="s">
        <v>23</v>
      </c>
      <c r="B129" s="1">
        <f t="shared" si="34"/>
        <v>125</v>
      </c>
      <c r="C129" s="2">
        <f t="shared" si="32"/>
        <v>42.5</v>
      </c>
      <c r="D129" s="2">
        <v>0.3</v>
      </c>
      <c r="E129" s="6">
        <f t="shared" si="35"/>
        <v>22364.193812499998</v>
      </c>
      <c r="F129" s="2">
        <f t="shared" si="36"/>
        <v>125</v>
      </c>
      <c r="G129" s="2">
        <f t="shared" si="33"/>
        <v>46.5</v>
      </c>
      <c r="H129" s="2">
        <f t="shared" si="37"/>
        <v>56</v>
      </c>
      <c r="I129" s="2">
        <f t="shared" si="38"/>
        <v>0.372</v>
      </c>
      <c r="J129" s="6">
        <f t="shared" si="39"/>
        <v>25053.394852499998</v>
      </c>
      <c r="K129" s="2">
        <f t="shared" si="40"/>
        <v>100</v>
      </c>
      <c r="L129" s="2">
        <f t="shared" si="41"/>
        <v>48.075226229665148</v>
      </c>
      <c r="M129" s="2">
        <f t="shared" si="42"/>
        <v>0.48075226229665147</v>
      </c>
      <c r="N129" s="7">
        <f t="shared" si="43"/>
        <v>22364.193812499998</v>
      </c>
    </row>
    <row r="130" spans="1:14" x14ac:dyDescent="0.2">
      <c r="A130" t="s">
        <v>23</v>
      </c>
      <c r="B130" s="1">
        <f t="shared" si="34"/>
        <v>126</v>
      </c>
      <c r="C130" s="2">
        <f t="shared" si="32"/>
        <v>42.8</v>
      </c>
      <c r="D130" s="2">
        <v>0.3</v>
      </c>
      <c r="E130" s="6">
        <f t="shared" si="35"/>
        <v>22696.856777599998</v>
      </c>
      <c r="F130" s="2">
        <f t="shared" si="36"/>
        <v>126</v>
      </c>
      <c r="G130" s="2">
        <f t="shared" si="33"/>
        <v>46.8</v>
      </c>
      <c r="H130" s="2">
        <f t="shared" si="37"/>
        <v>56.359999999999992</v>
      </c>
      <c r="I130" s="2">
        <f t="shared" si="38"/>
        <v>0.37142857142857139</v>
      </c>
      <c r="J130" s="6">
        <f t="shared" si="39"/>
        <v>25406.163993599999</v>
      </c>
      <c r="K130" s="2">
        <f t="shared" si="40"/>
        <v>100.80000000000001</v>
      </c>
      <c r="L130" s="2">
        <f t="shared" si="41"/>
        <v>48.417002585587454</v>
      </c>
      <c r="M130" s="2">
        <f t="shared" si="42"/>
        <v>0.48032740660305007</v>
      </c>
      <c r="N130" s="7">
        <f t="shared" si="43"/>
        <v>22696.856777599998</v>
      </c>
    </row>
    <row r="131" spans="1:14" x14ac:dyDescent="0.2">
      <c r="A131" t="s">
        <v>23</v>
      </c>
      <c r="B131" s="1">
        <f t="shared" si="34"/>
        <v>127</v>
      </c>
      <c r="C131" s="2">
        <f t="shared" si="32"/>
        <v>43.1</v>
      </c>
      <c r="D131" s="2">
        <v>0.3</v>
      </c>
      <c r="E131" s="6">
        <f t="shared" si="35"/>
        <v>23031.970182899997</v>
      </c>
      <c r="F131" s="2">
        <f t="shared" si="36"/>
        <v>127</v>
      </c>
      <c r="G131" s="2">
        <f t="shared" si="33"/>
        <v>47.1</v>
      </c>
      <c r="H131" s="2">
        <f t="shared" si="37"/>
        <v>56.72</v>
      </c>
      <c r="I131" s="2">
        <f t="shared" si="38"/>
        <v>0.37086614173228349</v>
      </c>
      <c r="J131" s="6">
        <f t="shared" si="39"/>
        <v>25761.383574899999</v>
      </c>
      <c r="K131" s="2">
        <f t="shared" si="40"/>
        <v>101.60000000000001</v>
      </c>
      <c r="L131" s="2">
        <f t="shared" si="41"/>
        <v>48.758776609598819</v>
      </c>
      <c r="M131" s="2">
        <f t="shared" si="42"/>
        <v>0.47990921859841351</v>
      </c>
      <c r="N131" s="7">
        <f t="shared" si="43"/>
        <v>23031.970182899997</v>
      </c>
    </row>
    <row r="132" spans="1:14" x14ac:dyDescent="0.2">
      <c r="A132" t="s">
        <v>23</v>
      </c>
      <c r="B132" s="1">
        <f t="shared" si="34"/>
        <v>128</v>
      </c>
      <c r="C132" s="2">
        <f t="shared" si="32"/>
        <v>43.4</v>
      </c>
      <c r="D132" s="2">
        <v>0.3</v>
      </c>
      <c r="E132" s="6">
        <f t="shared" si="35"/>
        <v>23369.534028399998</v>
      </c>
      <c r="F132" s="2">
        <f t="shared" si="36"/>
        <v>128</v>
      </c>
      <c r="G132" s="2">
        <f t="shared" si="33"/>
        <v>47.4</v>
      </c>
      <c r="H132" s="2">
        <f t="shared" si="37"/>
        <v>57.08</v>
      </c>
      <c r="I132" s="2">
        <f t="shared" si="38"/>
        <v>0.37031249999999999</v>
      </c>
      <c r="J132" s="6">
        <f t="shared" si="39"/>
        <v>26119.053596399997</v>
      </c>
      <c r="K132" s="2">
        <f t="shared" si="40"/>
        <v>102.4</v>
      </c>
      <c r="L132" s="2">
        <f t="shared" si="41"/>
        <v>49.100548353436238</v>
      </c>
      <c r="M132" s="2">
        <f t="shared" si="42"/>
        <v>0.47949754251402577</v>
      </c>
      <c r="N132" s="7">
        <f t="shared" si="43"/>
        <v>23369.534028399998</v>
      </c>
    </row>
    <row r="133" spans="1:14" x14ac:dyDescent="0.2">
      <c r="A133" t="s">
        <v>23</v>
      </c>
      <c r="B133" s="1">
        <f t="shared" si="34"/>
        <v>129</v>
      </c>
      <c r="C133" s="2">
        <f t="shared" si="32"/>
        <v>43.699999999999996</v>
      </c>
      <c r="D133" s="2">
        <v>0.3</v>
      </c>
      <c r="E133" s="6">
        <f t="shared" si="35"/>
        <v>23709.548314099997</v>
      </c>
      <c r="F133" s="2">
        <f t="shared" si="36"/>
        <v>129</v>
      </c>
      <c r="G133" s="2">
        <f t="shared" si="33"/>
        <v>47.699999999999996</v>
      </c>
      <c r="H133" s="2">
        <f t="shared" si="37"/>
        <v>57.439999999999991</v>
      </c>
      <c r="I133" s="2">
        <f t="shared" si="38"/>
        <v>0.36976744186046506</v>
      </c>
      <c r="J133" s="6">
        <f t="shared" si="39"/>
        <v>26479.174058099994</v>
      </c>
      <c r="K133" s="2">
        <f t="shared" si="40"/>
        <v>103.2</v>
      </c>
      <c r="L133" s="2">
        <f t="shared" si="41"/>
        <v>49.44231786731735</v>
      </c>
      <c r="M133" s="2">
        <f t="shared" si="42"/>
        <v>0.47909222739648594</v>
      </c>
      <c r="N133" s="7">
        <f t="shared" si="43"/>
        <v>23709.548314099997</v>
      </c>
    </row>
    <row r="134" spans="1:14" x14ac:dyDescent="0.2">
      <c r="A134" t="s">
        <v>23</v>
      </c>
      <c r="B134" s="1">
        <f t="shared" si="34"/>
        <v>130</v>
      </c>
      <c r="C134" s="2">
        <f t="shared" ref="C134:C143" si="44">5+B134*D134</f>
        <v>44</v>
      </c>
      <c r="D134" s="2">
        <v>0.3</v>
      </c>
      <c r="E134" s="6">
        <f t="shared" si="35"/>
        <v>24052.013040000002</v>
      </c>
      <c r="F134" s="2">
        <f t="shared" si="36"/>
        <v>130</v>
      </c>
      <c r="G134" s="2">
        <f t="shared" ref="G134:G143" si="45">C134+4</f>
        <v>48</v>
      </c>
      <c r="H134" s="2">
        <f t="shared" si="37"/>
        <v>57.8</v>
      </c>
      <c r="I134" s="2">
        <f t="shared" si="38"/>
        <v>0.36923076923076925</v>
      </c>
      <c r="J134" s="6">
        <f t="shared" si="39"/>
        <v>26841.744959999996</v>
      </c>
      <c r="K134" s="2">
        <f t="shared" si="40"/>
        <v>104</v>
      </c>
      <c r="L134" s="2">
        <f t="shared" si="41"/>
        <v>49.784085199995786</v>
      </c>
      <c r="M134" s="2">
        <f t="shared" si="42"/>
        <v>0.47869312692303639</v>
      </c>
      <c r="N134" s="7">
        <f t="shared" si="43"/>
        <v>24052.013040000002</v>
      </c>
    </row>
    <row r="135" spans="1:14" x14ac:dyDescent="0.2">
      <c r="A135" t="s">
        <v>23</v>
      </c>
      <c r="B135" s="1">
        <f t="shared" ref="B135:B143" si="46">B134+1</f>
        <v>131</v>
      </c>
      <c r="C135" s="2">
        <f t="shared" si="44"/>
        <v>44.3</v>
      </c>
      <c r="D135" s="2">
        <v>0.3</v>
      </c>
      <c r="E135" s="6">
        <f t="shared" si="35"/>
        <v>24396.928206099998</v>
      </c>
      <c r="F135" s="2">
        <f t="shared" si="36"/>
        <v>131</v>
      </c>
      <c r="G135" s="2">
        <f t="shared" si="45"/>
        <v>48.3</v>
      </c>
      <c r="H135" s="2">
        <f t="shared" si="37"/>
        <v>58.16</v>
      </c>
      <c r="I135" s="2">
        <f t="shared" si="38"/>
        <v>0.36870229007633587</v>
      </c>
      <c r="J135" s="6">
        <f t="shared" si="39"/>
        <v>27206.766302099997</v>
      </c>
      <c r="K135" s="2">
        <f t="shared" si="40"/>
        <v>104.80000000000001</v>
      </c>
      <c r="L135" s="2">
        <f t="shared" si="41"/>
        <v>50.125850398814052</v>
      </c>
      <c r="M135" s="2">
        <f t="shared" si="42"/>
        <v>0.47830009922532485</v>
      </c>
      <c r="N135" s="7">
        <f t="shared" si="43"/>
        <v>24396.928206099998</v>
      </c>
    </row>
    <row r="136" spans="1:14" x14ac:dyDescent="0.2">
      <c r="A136" t="s">
        <v>23</v>
      </c>
      <c r="B136" s="1">
        <f t="shared" si="46"/>
        <v>132</v>
      </c>
      <c r="C136" s="2">
        <f t="shared" si="44"/>
        <v>44.6</v>
      </c>
      <c r="D136" s="2">
        <v>0.3</v>
      </c>
      <c r="E136" s="6">
        <f t="shared" si="35"/>
        <v>24744.293812399999</v>
      </c>
      <c r="F136" s="2">
        <f t="shared" si="36"/>
        <v>132</v>
      </c>
      <c r="G136" s="2">
        <f t="shared" si="45"/>
        <v>48.6</v>
      </c>
      <c r="H136" s="2">
        <f t="shared" si="37"/>
        <v>58.52</v>
      </c>
      <c r="I136" s="2">
        <f t="shared" si="38"/>
        <v>0.36818181818181817</v>
      </c>
      <c r="J136" s="6">
        <f t="shared" si="39"/>
        <v>27574.2380844</v>
      </c>
      <c r="K136" s="2">
        <f t="shared" si="40"/>
        <v>105.60000000000001</v>
      </c>
      <c r="L136" s="2">
        <f t="shared" si="41"/>
        <v>50.467613509754351</v>
      </c>
      <c r="M136" s="2">
        <f t="shared" si="42"/>
        <v>0.47791300672115861</v>
      </c>
      <c r="N136" s="7">
        <f t="shared" si="43"/>
        <v>24744.293812399999</v>
      </c>
    </row>
    <row r="137" spans="1:14" x14ac:dyDescent="0.2">
      <c r="A137" t="s">
        <v>23</v>
      </c>
      <c r="B137" s="1">
        <f t="shared" si="46"/>
        <v>133</v>
      </c>
      <c r="C137" s="2">
        <f t="shared" si="44"/>
        <v>44.9</v>
      </c>
      <c r="D137" s="2">
        <v>0.3</v>
      </c>
      <c r="E137" s="6">
        <f t="shared" si="35"/>
        <v>25094.109858899999</v>
      </c>
      <c r="F137" s="2">
        <f t="shared" si="36"/>
        <v>133</v>
      </c>
      <c r="G137" s="2">
        <f t="shared" si="45"/>
        <v>48.9</v>
      </c>
      <c r="H137" s="2">
        <f t="shared" si="37"/>
        <v>58.879999999999995</v>
      </c>
      <c r="I137" s="2">
        <f t="shared" si="38"/>
        <v>0.36766917293233081</v>
      </c>
      <c r="J137" s="6">
        <f t="shared" si="39"/>
        <v>27944.160306900001</v>
      </c>
      <c r="K137" s="2">
        <f t="shared" si="40"/>
        <v>106.4</v>
      </c>
      <c r="L137" s="2">
        <f t="shared" si="41"/>
        <v>50.809374577487006</v>
      </c>
      <c r="M137" s="2">
        <f t="shared" si="42"/>
        <v>0.47753171595382521</v>
      </c>
      <c r="N137" s="7">
        <f t="shared" si="43"/>
        <v>25094.109858899999</v>
      </c>
    </row>
    <row r="138" spans="1:14" x14ac:dyDescent="0.2">
      <c r="A138" t="s">
        <v>23</v>
      </c>
      <c r="B138" s="1">
        <f t="shared" si="46"/>
        <v>134</v>
      </c>
      <c r="C138" s="2">
        <f t="shared" si="44"/>
        <v>45.199999999999996</v>
      </c>
      <c r="D138" s="2">
        <v>0.3</v>
      </c>
      <c r="E138" s="6">
        <f t="shared" si="35"/>
        <v>25446.376345599998</v>
      </c>
      <c r="F138" s="2">
        <f t="shared" si="36"/>
        <v>134</v>
      </c>
      <c r="G138" s="2">
        <f t="shared" si="45"/>
        <v>49.199999999999996</v>
      </c>
      <c r="H138" s="2">
        <f t="shared" si="37"/>
        <v>59.239999999999995</v>
      </c>
      <c r="I138" s="2">
        <f t="shared" si="38"/>
        <v>0.36716417910447757</v>
      </c>
      <c r="J138" s="6">
        <f t="shared" si="39"/>
        <v>28316.532969599994</v>
      </c>
      <c r="K138" s="2">
        <f t="shared" si="40"/>
        <v>107.2</v>
      </c>
      <c r="L138" s="2">
        <f t="shared" si="41"/>
        <v>51.151133645416927</v>
      </c>
      <c r="M138" s="2">
        <f t="shared" si="42"/>
        <v>0.47715609743859072</v>
      </c>
      <c r="N138" s="7">
        <f t="shared" si="43"/>
        <v>25446.376345599998</v>
      </c>
    </row>
    <row r="139" spans="1:14" x14ac:dyDescent="0.2">
      <c r="A139" t="s">
        <v>23</v>
      </c>
      <c r="B139" s="1">
        <f t="shared" si="46"/>
        <v>135</v>
      </c>
      <c r="C139" s="2">
        <f t="shared" si="44"/>
        <v>45.5</v>
      </c>
      <c r="D139" s="2">
        <v>0.3</v>
      </c>
      <c r="E139" s="6">
        <f t="shared" si="35"/>
        <v>25801.093272499998</v>
      </c>
      <c r="F139" s="2">
        <f t="shared" si="36"/>
        <v>135</v>
      </c>
      <c r="G139" s="2">
        <f t="shared" si="45"/>
        <v>49.5</v>
      </c>
      <c r="H139" s="2">
        <f t="shared" si="37"/>
        <v>59.6</v>
      </c>
      <c r="I139" s="2">
        <f t="shared" si="38"/>
        <v>0.36666666666666664</v>
      </c>
      <c r="J139" s="6">
        <f t="shared" si="39"/>
        <v>28691.356072499999</v>
      </c>
      <c r="K139" s="2">
        <f t="shared" si="40"/>
        <v>108</v>
      </c>
      <c r="L139" s="2">
        <f t="shared" si="41"/>
        <v>51.492890755728183</v>
      </c>
      <c r="M139" s="2">
        <f t="shared" si="42"/>
        <v>0.47678602551600169</v>
      </c>
      <c r="N139" s="7">
        <f t="shared" si="43"/>
        <v>25801.093272499998</v>
      </c>
    </row>
    <row r="140" spans="1:14" x14ac:dyDescent="0.2">
      <c r="A140" t="s">
        <v>23</v>
      </c>
      <c r="B140" s="1">
        <f t="shared" si="46"/>
        <v>136</v>
      </c>
      <c r="C140" s="2">
        <f t="shared" si="44"/>
        <v>45.8</v>
      </c>
      <c r="D140" s="2">
        <v>0.3</v>
      </c>
      <c r="E140" s="6">
        <f t="shared" si="35"/>
        <v>26158.260639599997</v>
      </c>
      <c r="F140" s="2">
        <f t="shared" si="36"/>
        <v>136</v>
      </c>
      <c r="G140" s="2">
        <f t="shared" si="45"/>
        <v>49.8</v>
      </c>
      <c r="H140" s="2">
        <f t="shared" si="37"/>
        <v>59.959999999999994</v>
      </c>
      <c r="I140" s="2">
        <f t="shared" si="38"/>
        <v>0.36617647058823527</v>
      </c>
      <c r="J140" s="6">
        <f t="shared" si="39"/>
        <v>29068.629615599999</v>
      </c>
      <c r="K140" s="2">
        <f t="shared" si="40"/>
        <v>108.80000000000001</v>
      </c>
      <c r="L140" s="2">
        <f t="shared" si="41"/>
        <v>51.834645949426488</v>
      </c>
      <c r="M140" s="2">
        <f t="shared" si="42"/>
        <v>0.47642137821164049</v>
      </c>
      <c r="N140" s="7">
        <f t="shared" si="43"/>
        <v>26158.260639599997</v>
      </c>
    </row>
    <row r="141" spans="1:14" x14ac:dyDescent="0.2">
      <c r="A141" t="s">
        <v>23</v>
      </c>
      <c r="B141" s="1">
        <f t="shared" si="46"/>
        <v>137</v>
      </c>
      <c r="C141" s="2">
        <f t="shared" si="44"/>
        <v>46.1</v>
      </c>
      <c r="D141" s="2">
        <v>0.3</v>
      </c>
      <c r="E141" s="6">
        <f t="shared" si="35"/>
        <v>26517.878446900002</v>
      </c>
      <c r="F141" s="2">
        <f t="shared" si="36"/>
        <v>137</v>
      </c>
      <c r="G141" s="2">
        <f t="shared" si="45"/>
        <v>50.1</v>
      </c>
      <c r="H141" s="2">
        <f t="shared" si="37"/>
        <v>60.32</v>
      </c>
      <c r="I141" s="2">
        <f t="shared" si="38"/>
        <v>0.36569343065693433</v>
      </c>
      <c r="J141" s="6">
        <f t="shared" si="39"/>
        <v>29448.353598899997</v>
      </c>
      <c r="K141" s="2">
        <f t="shared" si="40"/>
        <v>109.60000000000001</v>
      </c>
      <c r="L141" s="2">
        <f t="shared" si="41"/>
        <v>52.176399266380251</v>
      </c>
      <c r="M141" s="2">
        <f t="shared" si="42"/>
        <v>0.47606203710200956</v>
      </c>
      <c r="N141" s="7">
        <f t="shared" si="43"/>
        <v>26517.878446900002</v>
      </c>
    </row>
    <row r="142" spans="1:14" x14ac:dyDescent="0.2">
      <c r="A142" t="s">
        <v>23</v>
      </c>
      <c r="B142" s="1">
        <f t="shared" si="46"/>
        <v>138</v>
      </c>
      <c r="C142" s="2">
        <f t="shared" si="44"/>
        <v>46.4</v>
      </c>
      <c r="D142" s="2">
        <v>0.3</v>
      </c>
      <c r="E142" s="6">
        <f t="shared" si="35"/>
        <v>26879.946694399998</v>
      </c>
      <c r="F142" s="2">
        <f t="shared" si="36"/>
        <v>138</v>
      </c>
      <c r="G142" s="2">
        <f t="shared" si="45"/>
        <v>50.4</v>
      </c>
      <c r="H142" s="2">
        <f t="shared" si="37"/>
        <v>60.68</v>
      </c>
      <c r="I142" s="2">
        <f t="shared" si="38"/>
        <v>0.36521739130434783</v>
      </c>
      <c r="J142" s="6">
        <f t="shared" si="39"/>
        <v>29830.528022399998</v>
      </c>
      <c r="K142" s="2">
        <f t="shared" si="40"/>
        <v>110.4</v>
      </c>
      <c r="L142" s="2">
        <f t="shared" si="41"/>
        <v>52.518150745359534</v>
      </c>
      <c r="M142" s="2">
        <f t="shared" si="42"/>
        <v>0.47570788718622764</v>
      </c>
      <c r="N142" s="7">
        <f t="shared" si="43"/>
        <v>26879.946694399998</v>
      </c>
    </row>
    <row r="143" spans="1:14" x14ac:dyDescent="0.2">
      <c r="A143" t="s">
        <v>23</v>
      </c>
      <c r="B143" s="1">
        <f t="shared" si="46"/>
        <v>139</v>
      </c>
      <c r="C143" s="2">
        <f t="shared" si="44"/>
        <v>46.699999999999996</v>
      </c>
      <c r="D143" s="2">
        <v>0.3</v>
      </c>
      <c r="E143" s="6">
        <f t="shared" si="35"/>
        <v>27244.465382099992</v>
      </c>
      <c r="F143" s="2">
        <f t="shared" si="36"/>
        <v>139</v>
      </c>
      <c r="G143" s="2">
        <f t="shared" si="45"/>
        <v>50.699999999999996</v>
      </c>
      <c r="H143" s="2">
        <f t="shared" si="37"/>
        <v>61.039999999999992</v>
      </c>
      <c r="I143" s="2">
        <f t="shared" si="38"/>
        <v>0.3647482014388489</v>
      </c>
      <c r="J143" s="6">
        <f t="shared" si="39"/>
        <v>30215.152886099993</v>
      </c>
      <c r="K143" s="2">
        <f t="shared" si="40"/>
        <v>111.2</v>
      </c>
      <c r="L143" s="2">
        <f t="shared" si="41"/>
        <v>52.859900424073764</v>
      </c>
      <c r="M143" s="2">
        <f t="shared" si="42"/>
        <v>0.47535881676325326</v>
      </c>
      <c r="N143" s="7">
        <f t="shared" si="43"/>
        <v>27244.465382099992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86D83-CC89-C949-A5FF-7B261F5E90E3}">
  <dimension ref="A1:R143"/>
  <sheetViews>
    <sheetView workbookViewId="0">
      <selection activeCell="C4" sqref="C4"/>
    </sheetView>
  </sheetViews>
  <sheetFormatPr baseColWidth="10" defaultRowHeight="16" x14ac:dyDescent="0.2"/>
  <cols>
    <col min="2" max="14" width="9.1640625" customWidth="1"/>
  </cols>
  <sheetData>
    <row r="1" spans="1:14" x14ac:dyDescent="0.2">
      <c r="D1" t="s">
        <v>20</v>
      </c>
    </row>
    <row r="2" spans="1:14" ht="17" thickBot="1" x14ac:dyDescent="0.25">
      <c r="B2" t="s">
        <v>13</v>
      </c>
      <c r="C2" s="8"/>
      <c r="F2" t="s">
        <v>14</v>
      </c>
      <c r="G2" t="s">
        <v>19</v>
      </c>
      <c r="K2" t="s">
        <v>15</v>
      </c>
      <c r="L2" t="s">
        <v>18</v>
      </c>
    </row>
    <row r="3" spans="1:14" x14ac:dyDescent="0.2">
      <c r="B3" s="3" t="s">
        <v>1</v>
      </c>
      <c r="C3" s="4" t="s">
        <v>0</v>
      </c>
      <c r="D3" s="4" t="s">
        <v>2</v>
      </c>
      <c r="E3" s="4" t="s">
        <v>3</v>
      </c>
      <c r="F3" s="4" t="s">
        <v>6</v>
      </c>
      <c r="G3" s="4" t="s">
        <v>4</v>
      </c>
      <c r="H3" s="4"/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5" t="s">
        <v>12</v>
      </c>
    </row>
    <row r="4" spans="1:14" x14ac:dyDescent="0.2">
      <c r="B4" s="1">
        <v>0</v>
      </c>
      <c r="C4" s="2">
        <f ca="1">Sheet1!C4+RANDBETWEEN(-4000,4000)/2000</f>
        <v>5.5034999999999998</v>
      </c>
      <c r="D4" s="2">
        <v>0.3</v>
      </c>
      <c r="E4" s="6">
        <f t="shared" ref="E4:E17" ca="1" si="0">3.14159*C4*(B4+C4)</f>
        <v>95.154087199477488</v>
      </c>
      <c r="F4" s="2">
        <f t="shared" ref="F4:F17" si="1">B4</f>
        <v>0</v>
      </c>
      <c r="G4" s="2">
        <f ca="1">C4+$P$36+RANDBETWEEN(-3000,3000)/2000</f>
        <v>6.2515000000000001</v>
      </c>
      <c r="H4" s="2">
        <f t="shared" ref="H4:H17" ca="1" si="2">1.2*C4+5</f>
        <v>11.604199999999999</v>
      </c>
      <c r="I4" s="2" t="e">
        <f t="shared" ref="I4:I17" ca="1" si="3">G4/F4</f>
        <v>#DIV/0!</v>
      </c>
      <c r="J4" s="6">
        <f t="shared" ref="J4:J17" ca="1" si="4">3.14159*G4*(F4+G4)</f>
        <v>122.77727125607751</v>
      </c>
      <c r="K4" s="2">
        <f t="shared" ref="K4:K18" si="5">(100-$P$37)/100*B4</f>
        <v>0</v>
      </c>
      <c r="L4" s="2">
        <f ca="1">SQRT(K4^2/4+N4/3.14159)-K4/2+RANDBETWEEN(-4000,4000)/4000</f>
        <v>6.4195000000000002</v>
      </c>
      <c r="M4" s="2" t="e">
        <f t="shared" ref="M4:M17" ca="1" si="6">L4/K4</f>
        <v>#DIV/0!</v>
      </c>
      <c r="N4" s="7">
        <f t="shared" ref="N4:N17" ca="1" si="7">E4</f>
        <v>95.154087199477488</v>
      </c>
    </row>
    <row r="5" spans="1:14" x14ac:dyDescent="0.2">
      <c r="B5" s="1">
        <f>B4+1</f>
        <v>1</v>
      </c>
      <c r="C5" s="2">
        <f ca="1">Sheet1!C5+RANDBETWEEN(-4000,4000)/2000</f>
        <v>3.7469999999999999</v>
      </c>
      <c r="D5" s="2">
        <v>0.3</v>
      </c>
      <c r="E5" s="6">
        <f t="shared" ca="1" si="0"/>
        <v>55.879489604309995</v>
      </c>
      <c r="F5" s="2">
        <f t="shared" si="1"/>
        <v>1</v>
      </c>
      <c r="G5" s="2">
        <f t="shared" ref="G5:G68" ca="1" si="8">C5+$P$36+RANDBETWEEN(-3000,3000)/2000</f>
        <v>3.8005</v>
      </c>
      <c r="H5" s="2">
        <f t="shared" ca="1" si="2"/>
        <v>9.4963999999999995</v>
      </c>
      <c r="I5" s="2">
        <f t="shared" ca="1" si="3"/>
        <v>3.8005</v>
      </c>
      <c r="J5" s="6">
        <f t="shared" ca="1" si="4"/>
        <v>57.316111222397495</v>
      </c>
      <c r="K5" s="2">
        <f t="shared" si="5"/>
        <v>0.73</v>
      </c>
      <c r="L5" s="2">
        <f t="shared" ref="L5:L68" ca="1" si="9">SQRT(K5^2/4+N5/3.14159)-K5/2+RANDBETWEEN(-4000,4000)/4000</f>
        <v>3.0897297362652072</v>
      </c>
      <c r="M5" s="2">
        <f t="shared" ca="1" si="6"/>
        <v>4.2325064880345309</v>
      </c>
      <c r="N5" s="7">
        <f t="shared" ca="1" si="7"/>
        <v>55.879489604309995</v>
      </c>
    </row>
    <row r="6" spans="1:14" x14ac:dyDescent="0.2">
      <c r="B6" s="1">
        <f>B5+1</f>
        <v>2</v>
      </c>
      <c r="C6" s="2">
        <f ca="1">Sheet1!C6+RANDBETWEEN(-4000,4000)/2000</f>
        <v>5.0684999999999993</v>
      </c>
      <c r="D6" s="2">
        <v>0.3</v>
      </c>
      <c r="E6" s="6">
        <f t="shared" ca="1" si="0"/>
        <v>112.55277810567746</v>
      </c>
      <c r="F6" s="2">
        <f t="shared" si="1"/>
        <v>2</v>
      </c>
      <c r="G6" s="2">
        <f t="shared" ca="1" si="8"/>
        <v>5.1209999999999996</v>
      </c>
      <c r="H6" s="2">
        <f t="shared" ca="1" si="2"/>
        <v>11.0822</v>
      </c>
      <c r="I6" s="2">
        <f t="shared" ca="1" si="3"/>
        <v>2.5604999999999998</v>
      </c>
      <c r="J6" s="6">
        <f t="shared" ca="1" si="4"/>
        <v>114.56323469918998</v>
      </c>
      <c r="K6" s="2">
        <f t="shared" si="5"/>
        <v>1.46</v>
      </c>
      <c r="L6" s="2">
        <f t="shared" ca="1" si="9"/>
        <v>5.4616415620432157</v>
      </c>
      <c r="M6" s="2">
        <f t="shared" ca="1" si="6"/>
        <v>3.7408503849611066</v>
      </c>
      <c r="N6" s="7">
        <f t="shared" ca="1" si="7"/>
        <v>112.55277810567746</v>
      </c>
    </row>
    <row r="7" spans="1:14" x14ac:dyDescent="0.2">
      <c r="B7" s="1">
        <f t="shared" ref="B7:B70" si="10">B6+1</f>
        <v>3</v>
      </c>
      <c r="C7" s="2">
        <f ca="1">Sheet1!C7+RANDBETWEEN(-4000,4000)/2000</f>
        <v>4.5905000000000005</v>
      </c>
      <c r="D7" s="2">
        <v>0.3</v>
      </c>
      <c r="E7" s="6">
        <f t="shared" ca="1" si="0"/>
        <v>109.46615964749751</v>
      </c>
      <c r="F7" s="2">
        <f t="shared" si="1"/>
        <v>3</v>
      </c>
      <c r="G7" s="2">
        <f t="shared" ca="1" si="8"/>
        <v>5.1110000000000007</v>
      </c>
      <c r="H7" s="2">
        <f t="shared" ca="1" si="2"/>
        <v>10.508600000000001</v>
      </c>
      <c r="I7" s="2">
        <f t="shared" ca="1" si="3"/>
        <v>1.7036666666666669</v>
      </c>
      <c r="J7" s="6">
        <f t="shared" ca="1" si="4"/>
        <v>130.23562190039002</v>
      </c>
      <c r="K7" s="2">
        <f t="shared" si="5"/>
        <v>2.19</v>
      </c>
      <c r="L7" s="2">
        <f t="shared" ca="1" si="9"/>
        <v>3.9698501907188994</v>
      </c>
      <c r="M7" s="2">
        <f t="shared" ca="1" si="6"/>
        <v>1.8127169820634244</v>
      </c>
      <c r="N7" s="7">
        <f t="shared" ca="1" si="7"/>
        <v>109.46615964749751</v>
      </c>
    </row>
    <row r="8" spans="1:14" x14ac:dyDescent="0.2">
      <c r="B8" s="1">
        <f t="shared" si="10"/>
        <v>4</v>
      </c>
      <c r="C8" s="2">
        <f ca="1">Sheet1!C8+RANDBETWEEN(-4000,4000)/2000</f>
        <v>8.1609999999999996</v>
      </c>
      <c r="D8" s="2">
        <v>0.3</v>
      </c>
      <c r="E8" s="6">
        <f t="shared" ca="1" si="0"/>
        <v>311.78999295438996</v>
      </c>
      <c r="F8" s="2">
        <f t="shared" si="1"/>
        <v>4</v>
      </c>
      <c r="G8" s="2">
        <f t="shared" ca="1" si="8"/>
        <v>9.6950000000000003</v>
      </c>
      <c r="H8" s="2">
        <f t="shared" ca="1" si="2"/>
        <v>14.793199999999999</v>
      </c>
      <c r="I8" s="2">
        <f t="shared" ca="1" si="3"/>
        <v>2.4237500000000001</v>
      </c>
      <c r="J8" s="6">
        <f t="shared" ca="1" si="4"/>
        <v>417.11840760975002</v>
      </c>
      <c r="K8" s="2">
        <f t="shared" si="5"/>
        <v>2.92</v>
      </c>
      <c r="L8" s="2">
        <f t="shared" ca="1" si="9"/>
        <v>8.9671404742646352</v>
      </c>
      <c r="M8" s="2">
        <f t="shared" ca="1" si="6"/>
        <v>3.0709385185837794</v>
      </c>
      <c r="N8" s="7">
        <f t="shared" ca="1" si="7"/>
        <v>311.78999295438996</v>
      </c>
    </row>
    <row r="9" spans="1:14" x14ac:dyDescent="0.2">
      <c r="B9" s="1">
        <f t="shared" si="10"/>
        <v>5</v>
      </c>
      <c r="C9" s="2">
        <f ca="1">Sheet1!C9+RANDBETWEEN(-4000,4000)/2000</f>
        <v>5.3650000000000002</v>
      </c>
      <c r="D9" s="2">
        <v>0.3</v>
      </c>
      <c r="E9" s="6">
        <f t="shared" ca="1" si="0"/>
        <v>174.69824357775002</v>
      </c>
      <c r="F9" s="2">
        <f t="shared" si="1"/>
        <v>5</v>
      </c>
      <c r="G9" s="2">
        <f t="shared" ca="1" si="8"/>
        <v>5.1479999999999997</v>
      </c>
      <c r="H9" s="2">
        <f t="shared" ca="1" si="2"/>
        <v>11.437999999999999</v>
      </c>
      <c r="I9" s="2">
        <f t="shared" ca="1" si="3"/>
        <v>1.0295999999999998</v>
      </c>
      <c r="J9" s="6">
        <f t="shared" ca="1" si="4"/>
        <v>164.12264318735998</v>
      </c>
      <c r="K9" s="2">
        <f t="shared" si="5"/>
        <v>3.65</v>
      </c>
      <c r="L9" s="2">
        <f t="shared" ca="1" si="9"/>
        <v>6.1291641899857794</v>
      </c>
      <c r="M9" s="2">
        <f t="shared" ca="1" si="6"/>
        <v>1.6792230657495286</v>
      </c>
      <c r="N9" s="7">
        <f t="shared" ca="1" si="7"/>
        <v>174.69824357775002</v>
      </c>
    </row>
    <row r="10" spans="1:14" x14ac:dyDescent="0.2">
      <c r="B10" s="1">
        <f t="shared" si="10"/>
        <v>6</v>
      </c>
      <c r="C10" s="2">
        <f ca="1">Sheet1!C10+RANDBETWEEN(-4000,4000)/2000</f>
        <v>5.1304999999999996</v>
      </c>
      <c r="D10" s="2">
        <v>0.3</v>
      </c>
      <c r="E10" s="6">
        <f t="shared" ca="1" si="0"/>
        <v>179.40059198309746</v>
      </c>
      <c r="F10" s="2">
        <f t="shared" si="1"/>
        <v>6</v>
      </c>
      <c r="G10" s="2">
        <f t="shared" ca="1" si="8"/>
        <v>7.2344999999999997</v>
      </c>
      <c r="H10" s="2">
        <f t="shared" ca="1" si="2"/>
        <v>11.156599999999999</v>
      </c>
      <c r="I10" s="2">
        <f t="shared" ca="1" si="3"/>
        <v>1.2057499999999999</v>
      </c>
      <c r="J10" s="6">
        <f t="shared" ca="1" si="4"/>
        <v>300.79150391949753</v>
      </c>
      <c r="K10" s="2">
        <f t="shared" si="5"/>
        <v>4.38</v>
      </c>
      <c r="L10" s="2">
        <f t="shared" ca="1" si="9"/>
        <v>5.3152271336771717</v>
      </c>
      <c r="M10" s="2">
        <f t="shared" ca="1" si="6"/>
        <v>1.2135221766386237</v>
      </c>
      <c r="N10" s="7">
        <f t="shared" ca="1" si="7"/>
        <v>179.40059198309746</v>
      </c>
    </row>
    <row r="11" spans="1:14" x14ac:dyDescent="0.2">
      <c r="B11" s="1">
        <f t="shared" si="10"/>
        <v>7</v>
      </c>
      <c r="C11" s="2">
        <f ca="1">Sheet1!C11+RANDBETWEEN(-4000,4000)/2000</f>
        <v>8.7080000000000002</v>
      </c>
      <c r="D11" s="2">
        <v>0.3</v>
      </c>
      <c r="E11" s="6">
        <f t="shared" ca="1" si="0"/>
        <v>429.72321752975995</v>
      </c>
      <c r="F11" s="2">
        <f t="shared" si="1"/>
        <v>7</v>
      </c>
      <c r="G11" s="2">
        <f t="shared" ca="1" si="8"/>
        <v>9.259500000000001</v>
      </c>
      <c r="H11" s="2">
        <f t="shared" ca="1" si="2"/>
        <v>15.4496</v>
      </c>
      <c r="I11" s="2">
        <f t="shared" ca="1" si="3"/>
        <v>1.3227857142857145</v>
      </c>
      <c r="J11" s="6">
        <f t="shared" ca="1" si="4"/>
        <v>472.98158058099762</v>
      </c>
      <c r="K11" s="2">
        <f t="shared" si="5"/>
        <v>5.1099999999999994</v>
      </c>
      <c r="L11" s="2">
        <f t="shared" ca="1" si="9"/>
        <v>8.9368528475272999</v>
      </c>
      <c r="M11" s="2">
        <f t="shared" ca="1" si="6"/>
        <v>1.748894882099276</v>
      </c>
      <c r="N11" s="7">
        <f t="shared" ca="1" si="7"/>
        <v>429.72321752975995</v>
      </c>
    </row>
    <row r="12" spans="1:14" x14ac:dyDescent="0.2">
      <c r="B12" s="1">
        <f t="shared" si="10"/>
        <v>8</v>
      </c>
      <c r="C12" s="2">
        <f ca="1">Sheet1!C12+RANDBETWEEN(-4000,4000)/2000</f>
        <v>6.5970000000000004</v>
      </c>
      <c r="D12" s="2">
        <v>0.3</v>
      </c>
      <c r="E12" s="6">
        <f t="shared" ca="1" si="0"/>
        <v>302.52383555031003</v>
      </c>
      <c r="F12" s="2">
        <f t="shared" si="1"/>
        <v>8</v>
      </c>
      <c r="G12" s="2">
        <f t="shared" ca="1" si="8"/>
        <v>7.9155000000000006</v>
      </c>
      <c r="H12" s="2">
        <f t="shared" ca="1" si="2"/>
        <v>12.916399999999999</v>
      </c>
      <c r="I12" s="2">
        <f t="shared" ca="1" si="3"/>
        <v>0.98943750000000008</v>
      </c>
      <c r="J12" s="6">
        <f t="shared" ca="1" si="4"/>
        <v>395.77480721799753</v>
      </c>
      <c r="K12" s="2">
        <f t="shared" si="5"/>
        <v>5.84</v>
      </c>
      <c r="L12" s="2">
        <f t="shared" ca="1" si="9"/>
        <v>7.5268010797690463</v>
      </c>
      <c r="M12" s="2">
        <f t="shared" ca="1" si="6"/>
        <v>1.2888358013303163</v>
      </c>
      <c r="N12" s="7">
        <f t="shared" ca="1" si="7"/>
        <v>302.52383555031003</v>
      </c>
    </row>
    <row r="13" spans="1:14" x14ac:dyDescent="0.2">
      <c r="A13" t="s">
        <v>21</v>
      </c>
      <c r="B13" s="1">
        <f t="shared" si="10"/>
        <v>9</v>
      </c>
      <c r="C13" s="2">
        <f ca="1">Sheet1!C13+RANDBETWEEN(-4000,4000)/2000</f>
        <v>8.6059999999999999</v>
      </c>
      <c r="D13" s="2">
        <v>0.3</v>
      </c>
      <c r="E13" s="6">
        <f t="shared" ca="1" si="0"/>
        <v>476.00503344523997</v>
      </c>
      <c r="F13" s="2">
        <f t="shared" si="1"/>
        <v>9</v>
      </c>
      <c r="G13" s="2">
        <f t="shared" ca="1" si="8"/>
        <v>9.1120000000000001</v>
      </c>
      <c r="H13" s="2">
        <f t="shared" ca="1" si="2"/>
        <v>15.327199999999999</v>
      </c>
      <c r="I13" s="2">
        <f t="shared" ca="1" si="3"/>
        <v>1.0124444444444445</v>
      </c>
      <c r="J13" s="6">
        <f t="shared" ca="1" si="4"/>
        <v>518.47715626496006</v>
      </c>
      <c r="K13" s="2">
        <f t="shared" si="5"/>
        <v>6.57</v>
      </c>
      <c r="L13" s="2">
        <f t="shared" ca="1" si="9"/>
        <v>9.067533791163978</v>
      </c>
      <c r="M13" s="2">
        <f t="shared" ca="1" si="6"/>
        <v>1.3801421295531169</v>
      </c>
      <c r="N13" s="7">
        <f t="shared" ca="1" si="7"/>
        <v>476.00503344523997</v>
      </c>
    </row>
    <row r="14" spans="1:14" x14ac:dyDescent="0.2">
      <c r="A14" t="s">
        <v>21</v>
      </c>
      <c r="B14" s="1">
        <f t="shared" si="10"/>
        <v>10</v>
      </c>
      <c r="C14" s="2">
        <f ca="1">Sheet1!C14+RANDBETWEEN(-4000,4000)/2000</f>
        <v>8.2260000000000009</v>
      </c>
      <c r="D14" s="2">
        <v>0.3</v>
      </c>
      <c r="E14" s="6">
        <f t="shared" ca="1" si="0"/>
        <v>471.00940269084003</v>
      </c>
      <c r="F14" s="2">
        <f t="shared" si="1"/>
        <v>10</v>
      </c>
      <c r="G14" s="2">
        <f t="shared" ca="1" si="8"/>
        <v>9.0060000000000002</v>
      </c>
      <c r="H14" s="2">
        <f t="shared" ca="1" si="2"/>
        <v>14.8712</v>
      </c>
      <c r="I14" s="2">
        <f t="shared" ca="1" si="3"/>
        <v>0.90060000000000007</v>
      </c>
      <c r="J14" s="6">
        <f t="shared" ca="1" si="4"/>
        <v>537.73979021724006</v>
      </c>
      <c r="K14" s="2">
        <f t="shared" si="5"/>
        <v>7.3</v>
      </c>
      <c r="L14" s="2">
        <f t="shared" ca="1" si="9"/>
        <v>9.5991657467676852</v>
      </c>
      <c r="M14" s="2">
        <f t="shared" ca="1" si="6"/>
        <v>1.3149542118859843</v>
      </c>
      <c r="N14" s="7">
        <f t="shared" ca="1" si="7"/>
        <v>471.00940269084003</v>
      </c>
    </row>
    <row r="15" spans="1:14" x14ac:dyDescent="0.2">
      <c r="A15" t="s">
        <v>21</v>
      </c>
      <c r="B15" s="1">
        <f t="shared" si="10"/>
        <v>11</v>
      </c>
      <c r="C15" s="2">
        <f ca="1">Sheet1!C15+RANDBETWEEN(-4000,4000)/2000</f>
        <v>8.6245000000000012</v>
      </c>
      <c r="D15" s="2">
        <v>0.3</v>
      </c>
      <c r="E15" s="6">
        <f t="shared" ca="1" si="0"/>
        <v>531.71882067039758</v>
      </c>
      <c r="F15" s="2">
        <f t="shared" si="1"/>
        <v>11</v>
      </c>
      <c r="G15" s="2">
        <f t="shared" ca="1" si="8"/>
        <v>9.850500000000002</v>
      </c>
      <c r="H15" s="2">
        <f t="shared" ca="1" si="2"/>
        <v>15.349400000000001</v>
      </c>
      <c r="I15" s="2">
        <f t="shared" ca="1" si="3"/>
        <v>0.89550000000000018</v>
      </c>
      <c r="J15" s="6">
        <f t="shared" ca="1" si="4"/>
        <v>645.24441646689775</v>
      </c>
      <c r="K15" s="2">
        <f t="shared" si="5"/>
        <v>8.0299999999999994</v>
      </c>
      <c r="L15" s="2">
        <f t="shared" ca="1" si="9"/>
        <v>10.267128543278615</v>
      </c>
      <c r="M15" s="2">
        <f t="shared" ca="1" si="6"/>
        <v>1.2785963316660791</v>
      </c>
      <c r="N15" s="7">
        <f t="shared" ca="1" si="7"/>
        <v>531.71882067039758</v>
      </c>
    </row>
    <row r="16" spans="1:14" x14ac:dyDescent="0.2">
      <c r="A16" t="s">
        <v>21</v>
      </c>
      <c r="B16" s="1">
        <f t="shared" si="10"/>
        <v>12</v>
      </c>
      <c r="C16" s="2">
        <f ca="1">Sheet1!C16+RANDBETWEEN(-4000,4000)/2000</f>
        <v>8.3149999999999995</v>
      </c>
      <c r="D16" s="2">
        <v>0.3</v>
      </c>
      <c r="E16" s="6">
        <f t="shared" ca="1" si="0"/>
        <v>530.67494806774994</v>
      </c>
      <c r="F16" s="2">
        <f t="shared" si="1"/>
        <v>12</v>
      </c>
      <c r="G16" s="2">
        <f t="shared" ca="1" si="8"/>
        <v>9.1105</v>
      </c>
      <c r="H16" s="2">
        <f t="shared" ca="1" si="2"/>
        <v>14.978</v>
      </c>
      <c r="I16" s="2">
        <f t="shared" ca="1" si="3"/>
        <v>0.75920833333333337</v>
      </c>
      <c r="J16" s="6">
        <f t="shared" ca="1" si="4"/>
        <v>604.21324044929747</v>
      </c>
      <c r="K16" s="2">
        <f t="shared" si="5"/>
        <v>8.76</v>
      </c>
      <c r="L16" s="2">
        <f t="shared" ca="1" si="9"/>
        <v>8.9318374951638582</v>
      </c>
      <c r="M16" s="2">
        <f t="shared" ca="1" si="6"/>
        <v>1.0196161524159655</v>
      </c>
      <c r="N16" s="7">
        <f t="shared" ca="1" si="7"/>
        <v>530.67494806774994</v>
      </c>
    </row>
    <row r="17" spans="1:14" x14ac:dyDescent="0.2">
      <c r="A17" t="s">
        <v>21</v>
      </c>
      <c r="B17" s="1">
        <f t="shared" si="10"/>
        <v>13</v>
      </c>
      <c r="C17" s="2">
        <f ca="1">Sheet1!C17+RANDBETWEEN(-4000,4000)/2000</f>
        <v>8.4945000000000004</v>
      </c>
      <c r="D17" s="2">
        <v>0.3</v>
      </c>
      <c r="E17" s="6">
        <f t="shared" ca="1" si="0"/>
        <v>573.60730518309754</v>
      </c>
      <c r="F17" s="2">
        <f t="shared" si="1"/>
        <v>13</v>
      </c>
      <c r="G17" s="2">
        <f t="shared" ca="1" si="8"/>
        <v>8.3090000000000011</v>
      </c>
      <c r="H17" s="2">
        <f t="shared" ca="1" si="2"/>
        <v>15.1934</v>
      </c>
      <c r="I17" s="2">
        <f t="shared" ca="1" si="3"/>
        <v>0.63915384615384618</v>
      </c>
      <c r="J17" s="6">
        <f t="shared" ca="1" si="4"/>
        <v>556.2388701447901</v>
      </c>
      <c r="K17" s="2">
        <f t="shared" si="5"/>
        <v>9.49</v>
      </c>
      <c r="L17" s="2">
        <f t="shared" ca="1" si="9"/>
        <v>9.3288147179300562</v>
      </c>
      <c r="M17" s="2">
        <f t="shared" ca="1" si="6"/>
        <v>0.98301524951844632</v>
      </c>
      <c r="N17" s="7">
        <f t="shared" ca="1" si="7"/>
        <v>573.60730518309754</v>
      </c>
    </row>
    <row r="18" spans="1:14" x14ac:dyDescent="0.2">
      <c r="A18" t="s">
        <v>21</v>
      </c>
      <c r="B18" s="1">
        <f t="shared" si="10"/>
        <v>14</v>
      </c>
      <c r="C18" s="2">
        <f ca="1">Sheet1!C18+RANDBETWEEN(-4000,4000)/2000</f>
        <v>7.458499999999999</v>
      </c>
      <c r="D18" s="2">
        <v>0.3</v>
      </c>
      <c r="E18" s="6">
        <f ca="1">3.14159*C18*(B18+C18)</f>
        <v>502.8058945383774</v>
      </c>
      <c r="F18" s="2">
        <f>B18</f>
        <v>14</v>
      </c>
      <c r="G18" s="2">
        <f t="shared" ca="1" si="8"/>
        <v>9.8374999999999986</v>
      </c>
      <c r="H18" s="2">
        <f ca="1">1.2*C18+5</f>
        <v>13.950199999999999</v>
      </c>
      <c r="I18" s="2">
        <f ca="1">G18/F18</f>
        <v>0.70267857142857137</v>
      </c>
      <c r="J18" s="6">
        <f ca="1">3.14159*G18*(F18+G18)</f>
        <v>736.70727286093734</v>
      </c>
      <c r="K18" s="2">
        <f t="shared" si="5"/>
        <v>10.219999999999999</v>
      </c>
      <c r="L18" s="2">
        <f t="shared" ca="1" si="9"/>
        <v>8.0958081298233999</v>
      </c>
      <c r="M18" s="2">
        <f ca="1">L18/K18</f>
        <v>0.79215343736041099</v>
      </c>
      <c r="N18" s="7">
        <f ca="1">E18</f>
        <v>502.8058945383774</v>
      </c>
    </row>
    <row r="19" spans="1:14" x14ac:dyDescent="0.2">
      <c r="A19" t="s">
        <v>21</v>
      </c>
      <c r="B19" s="1">
        <f t="shared" si="10"/>
        <v>15</v>
      </c>
      <c r="C19" s="2">
        <f ca="1">Sheet1!C19+RANDBETWEEN(-4000,4000)/2000</f>
        <v>9.8934999999999995</v>
      </c>
      <c r="D19" s="2">
        <v>0.3</v>
      </c>
      <c r="E19" s="6">
        <f t="shared" ref="E19:E82" ca="1" si="11">3.14159*C19*(B19+C19)</f>
        <v>773.72285597417738</v>
      </c>
      <c r="F19" s="2">
        <f t="shared" ref="F19:F58" si="12">B19</f>
        <v>15</v>
      </c>
      <c r="G19" s="2">
        <f t="shared" ca="1" si="8"/>
        <v>9.5454999999999988</v>
      </c>
      <c r="H19" s="2">
        <f t="shared" ref="H19:H82" ca="1" si="13">1.2*C19+5</f>
        <v>16.872199999999999</v>
      </c>
      <c r="I19" s="2">
        <f t="shared" ref="I19:I58" ca="1" si="14">G19/F19</f>
        <v>0.63636666666666664</v>
      </c>
      <c r="J19" s="6">
        <f t="shared" ref="J19:J58" ca="1" si="15">3.14159*G19*(F19+G19)</f>
        <v>736.07161610669732</v>
      </c>
      <c r="K19" s="2">
        <f t="shared" ref="K19:K82" si="16">(100-$P$37)/100*B19</f>
        <v>10.95</v>
      </c>
      <c r="L19" s="2">
        <f t="shared" ca="1" si="9"/>
        <v>11.072304937939405</v>
      </c>
      <c r="M19" s="2">
        <f t="shared" ref="M19:M82" ca="1" si="17">L19/K19</f>
        <v>1.01116940072506</v>
      </c>
      <c r="N19" s="7">
        <f t="shared" ref="N19:N82" ca="1" si="18">E19</f>
        <v>773.72285597417738</v>
      </c>
    </row>
    <row r="20" spans="1:14" x14ac:dyDescent="0.2">
      <c r="A20" t="s">
        <v>21</v>
      </c>
      <c r="B20" s="1">
        <f t="shared" si="10"/>
        <v>16</v>
      </c>
      <c r="C20" s="2">
        <f ca="1">Sheet1!C20+RANDBETWEEN(-4000,4000)/2000</f>
        <v>8.7430000000000003</v>
      </c>
      <c r="D20" s="2">
        <v>0.3</v>
      </c>
      <c r="E20" s="6">
        <f t="shared" ca="1" si="11"/>
        <v>679.61403545791006</v>
      </c>
      <c r="F20" s="2">
        <f t="shared" si="12"/>
        <v>16</v>
      </c>
      <c r="G20" s="2">
        <f t="shared" ca="1" si="8"/>
        <v>9.4050000000000011</v>
      </c>
      <c r="H20" s="2">
        <f t="shared" ca="1" si="13"/>
        <v>15.4916</v>
      </c>
      <c r="I20" s="2">
        <f t="shared" ca="1" si="14"/>
        <v>0.58781250000000007</v>
      </c>
      <c r="J20" s="6">
        <f t="shared" ca="1" si="15"/>
        <v>750.63274359975014</v>
      </c>
      <c r="K20" s="2">
        <f t="shared" si="16"/>
        <v>11.68</v>
      </c>
      <c r="L20" s="2">
        <f t="shared" ca="1" si="9"/>
        <v>9.4745955447352674</v>
      </c>
      <c r="M20" s="2">
        <f t="shared" ca="1" si="17"/>
        <v>0.81118112540541676</v>
      </c>
      <c r="N20" s="7">
        <f t="shared" ca="1" si="18"/>
        <v>679.61403545791006</v>
      </c>
    </row>
    <row r="21" spans="1:14" x14ac:dyDescent="0.2">
      <c r="A21" t="s">
        <v>21</v>
      </c>
      <c r="B21" s="1">
        <f t="shared" si="10"/>
        <v>17</v>
      </c>
      <c r="C21" s="2">
        <f ca="1">Sheet1!C21+RANDBETWEEN(-4000,4000)/2000</f>
        <v>9.4044999999999987</v>
      </c>
      <c r="D21" s="2">
        <v>0.3</v>
      </c>
      <c r="E21" s="6">
        <f t="shared" ca="1" si="11"/>
        <v>780.12314816619732</v>
      </c>
      <c r="F21" s="2">
        <f t="shared" si="12"/>
        <v>17</v>
      </c>
      <c r="G21" s="2">
        <f t="shared" ca="1" si="8"/>
        <v>9.6109999999999989</v>
      </c>
      <c r="H21" s="2">
        <f t="shared" ca="1" si="13"/>
        <v>16.285399999999996</v>
      </c>
      <c r="I21" s="2">
        <f t="shared" ca="1" si="14"/>
        <v>0.5653529411764705</v>
      </c>
      <c r="J21" s="6">
        <f t="shared" ca="1" si="15"/>
        <v>803.48778367038972</v>
      </c>
      <c r="K21" s="2">
        <f t="shared" si="16"/>
        <v>12.41</v>
      </c>
      <c r="L21" s="2">
        <f t="shared" ca="1" si="9"/>
        <v>10.102603838823715</v>
      </c>
      <c r="M21" s="2">
        <f t="shared" ca="1" si="17"/>
        <v>0.81406960828555319</v>
      </c>
      <c r="N21" s="7">
        <f t="shared" ca="1" si="18"/>
        <v>780.12314816619732</v>
      </c>
    </row>
    <row r="22" spans="1:14" x14ac:dyDescent="0.2">
      <c r="A22" t="s">
        <v>21</v>
      </c>
      <c r="B22" s="1">
        <f t="shared" si="10"/>
        <v>18</v>
      </c>
      <c r="C22" s="2">
        <f ca="1">Sheet1!C22+RANDBETWEEN(-4000,4000)/2000</f>
        <v>8.5889999999999986</v>
      </c>
      <c r="D22" s="2">
        <v>0.3</v>
      </c>
      <c r="E22" s="6">
        <f t="shared" ca="1" si="11"/>
        <v>717.45408488438989</v>
      </c>
      <c r="F22" s="2">
        <f t="shared" si="12"/>
        <v>18</v>
      </c>
      <c r="G22" s="2">
        <f t="shared" ca="1" si="8"/>
        <v>8.1849999999999987</v>
      </c>
      <c r="H22" s="2">
        <f t="shared" ca="1" si="13"/>
        <v>15.306799999999997</v>
      </c>
      <c r="I22" s="2">
        <f t="shared" ca="1" si="14"/>
        <v>0.45472222222222214</v>
      </c>
      <c r="J22" s="6">
        <f t="shared" ca="1" si="15"/>
        <v>673.31884201774983</v>
      </c>
      <c r="K22" s="2">
        <f t="shared" si="16"/>
        <v>13.14</v>
      </c>
      <c r="L22" s="2">
        <f t="shared" ca="1" si="9"/>
        <v>9.484154686133909</v>
      </c>
      <c r="M22" s="2">
        <f t="shared" ca="1" si="17"/>
        <v>0.72177737337396564</v>
      </c>
      <c r="N22" s="7">
        <f t="shared" ca="1" si="18"/>
        <v>717.45408488438989</v>
      </c>
    </row>
    <row r="23" spans="1:14" x14ac:dyDescent="0.2">
      <c r="A23" t="s">
        <v>21</v>
      </c>
      <c r="B23" s="1">
        <f t="shared" si="10"/>
        <v>19</v>
      </c>
      <c r="C23" s="2">
        <f ca="1">Sheet1!C23+RANDBETWEEN(-4000,4000)/2000</f>
        <v>10.601999999999999</v>
      </c>
      <c r="D23" s="2">
        <v>0.3</v>
      </c>
      <c r="E23" s="6">
        <f t="shared" ca="1" si="11"/>
        <v>985.95787480235958</v>
      </c>
      <c r="F23" s="2">
        <f t="shared" si="12"/>
        <v>19</v>
      </c>
      <c r="G23" s="2">
        <f t="shared" ca="1" si="8"/>
        <v>12.461499999999999</v>
      </c>
      <c r="H23" s="2">
        <f t="shared" ca="1" si="13"/>
        <v>17.7224</v>
      </c>
      <c r="I23" s="2">
        <f t="shared" ca="1" si="14"/>
        <v>0.65586842105263155</v>
      </c>
      <c r="J23" s="6">
        <f t="shared" ca="1" si="15"/>
        <v>1231.6838656617774</v>
      </c>
      <c r="K23" s="2">
        <f t="shared" si="16"/>
        <v>13.87</v>
      </c>
      <c r="L23" s="2">
        <f t="shared" ca="1" si="9"/>
        <v>12.19007960113705</v>
      </c>
      <c r="M23" s="2">
        <f t="shared" ca="1" si="17"/>
        <v>0.87888100945472614</v>
      </c>
      <c r="N23" s="7">
        <f t="shared" ca="1" si="18"/>
        <v>985.95787480235958</v>
      </c>
    </row>
    <row r="24" spans="1:14" x14ac:dyDescent="0.2">
      <c r="A24" t="s">
        <v>22</v>
      </c>
      <c r="B24" s="1">
        <f t="shared" si="10"/>
        <v>20</v>
      </c>
      <c r="C24" s="2">
        <f ca="1">Sheet1!C24+RANDBETWEEN(-4000,4000)/2000</f>
        <v>9.8025000000000002</v>
      </c>
      <c r="D24" s="2">
        <v>0.3</v>
      </c>
      <c r="E24" s="6">
        <f t="shared" ca="1" si="11"/>
        <v>917.78098064493759</v>
      </c>
      <c r="F24" s="2">
        <f t="shared" si="12"/>
        <v>20</v>
      </c>
      <c r="G24" s="2">
        <f t="shared" ca="1" si="8"/>
        <v>9.8510000000000009</v>
      </c>
      <c r="H24" s="2">
        <f t="shared" ca="1" si="13"/>
        <v>16.762999999999998</v>
      </c>
      <c r="I24" s="2">
        <f t="shared" ca="1" si="14"/>
        <v>0.49255000000000004</v>
      </c>
      <c r="J24" s="6">
        <f t="shared" ca="1" si="15"/>
        <v>923.82287003959004</v>
      </c>
      <c r="K24" s="2">
        <f t="shared" si="16"/>
        <v>14.6</v>
      </c>
      <c r="L24" s="2">
        <f t="shared" ca="1" si="9"/>
        <v>11.499720493163563</v>
      </c>
      <c r="M24" s="2">
        <f t="shared" ca="1" si="17"/>
        <v>0.78765208857284685</v>
      </c>
      <c r="N24" s="7">
        <f t="shared" ca="1" si="18"/>
        <v>917.78098064493759</v>
      </c>
    </row>
    <row r="25" spans="1:14" x14ac:dyDescent="0.2">
      <c r="A25" t="s">
        <v>22</v>
      </c>
      <c r="B25" s="1">
        <f t="shared" si="10"/>
        <v>21</v>
      </c>
      <c r="C25" s="2">
        <f ca="1">Sheet1!C25+RANDBETWEEN(-4000,4000)/2000</f>
        <v>11.327500000000001</v>
      </c>
      <c r="D25" s="2">
        <v>0.3</v>
      </c>
      <c r="E25" s="6">
        <f t="shared" ca="1" si="11"/>
        <v>1150.4180763374375</v>
      </c>
      <c r="F25" s="2">
        <f t="shared" si="12"/>
        <v>21</v>
      </c>
      <c r="G25" s="2">
        <f t="shared" ca="1" si="8"/>
        <v>13.755000000000001</v>
      </c>
      <c r="H25" s="2">
        <f t="shared" ca="1" si="13"/>
        <v>18.593</v>
      </c>
      <c r="I25" s="2">
        <f t="shared" ca="1" si="14"/>
        <v>0.65500000000000003</v>
      </c>
      <c r="J25" s="6">
        <f t="shared" ca="1" si="15"/>
        <v>1501.8528859897501</v>
      </c>
      <c r="K25" s="2">
        <f t="shared" si="16"/>
        <v>15.33</v>
      </c>
      <c r="L25" s="2">
        <f t="shared" ca="1" si="9"/>
        <v>13.103620918680962</v>
      </c>
      <c r="M25" s="2">
        <f t="shared" ca="1" si="17"/>
        <v>0.8547697924775578</v>
      </c>
      <c r="N25" s="7">
        <f t="shared" ca="1" si="18"/>
        <v>1150.4180763374375</v>
      </c>
    </row>
    <row r="26" spans="1:14" x14ac:dyDescent="0.2">
      <c r="A26" t="s">
        <v>22</v>
      </c>
      <c r="B26" s="1">
        <f t="shared" si="10"/>
        <v>22</v>
      </c>
      <c r="C26" s="2">
        <f ca="1">Sheet1!C26+RANDBETWEEN(-4000,4000)/2000</f>
        <v>13.266</v>
      </c>
      <c r="D26" s="2">
        <v>0.3</v>
      </c>
      <c r="E26" s="6">
        <f t="shared" ca="1" si="11"/>
        <v>1469.75755746204</v>
      </c>
      <c r="F26" s="2">
        <f t="shared" si="12"/>
        <v>22</v>
      </c>
      <c r="G26" s="2">
        <f t="shared" ca="1" si="8"/>
        <v>12.978999999999999</v>
      </c>
      <c r="H26" s="2">
        <f t="shared" ca="1" si="13"/>
        <v>20.9192</v>
      </c>
      <c r="I26" s="2">
        <f t="shared" ca="1" si="14"/>
        <v>0.5899545454545454</v>
      </c>
      <c r="J26" s="6">
        <f t="shared" ca="1" si="15"/>
        <v>1426.2581127211899</v>
      </c>
      <c r="K26" s="2">
        <f t="shared" si="16"/>
        <v>16.059999999999999</v>
      </c>
      <c r="L26" s="2">
        <f t="shared" ca="1" si="9"/>
        <v>15.575053571366379</v>
      </c>
      <c r="M26" s="2">
        <f t="shared" ca="1" si="17"/>
        <v>0.96980408289952558</v>
      </c>
      <c r="N26" s="7">
        <f t="shared" ca="1" si="18"/>
        <v>1469.75755746204</v>
      </c>
    </row>
    <row r="27" spans="1:14" x14ac:dyDescent="0.2">
      <c r="A27" t="s">
        <v>22</v>
      </c>
      <c r="B27" s="1">
        <f t="shared" si="10"/>
        <v>23</v>
      </c>
      <c r="C27" s="2">
        <f ca="1">Sheet1!C27+RANDBETWEEN(-4000,4000)/2000</f>
        <v>12.332499999999998</v>
      </c>
      <c r="D27" s="2">
        <v>0.3</v>
      </c>
      <c r="E27" s="6">
        <f t="shared" ca="1" si="11"/>
        <v>1368.9103201344371</v>
      </c>
      <c r="F27" s="2">
        <f t="shared" si="12"/>
        <v>23</v>
      </c>
      <c r="G27" s="2">
        <f t="shared" ca="1" si="8"/>
        <v>14.398999999999997</v>
      </c>
      <c r="H27" s="2">
        <f t="shared" ca="1" si="13"/>
        <v>19.798999999999996</v>
      </c>
      <c r="I27" s="2">
        <f t="shared" ca="1" si="14"/>
        <v>0.62604347826086948</v>
      </c>
      <c r="J27" s="6">
        <f t="shared" ca="1" si="15"/>
        <v>1691.7719791795896</v>
      </c>
      <c r="K27" s="2">
        <f t="shared" si="16"/>
        <v>16.79</v>
      </c>
      <c r="L27" s="2">
        <f t="shared" ca="1" si="9"/>
        <v>14.417701791396953</v>
      </c>
      <c r="M27" s="2">
        <f ca="1">L27/K27</f>
        <v>0.85870767072048559</v>
      </c>
      <c r="N27" s="7">
        <f t="shared" ca="1" si="18"/>
        <v>1368.9103201344371</v>
      </c>
    </row>
    <row r="28" spans="1:14" x14ac:dyDescent="0.2">
      <c r="A28" t="s">
        <v>22</v>
      </c>
      <c r="B28" s="1">
        <f t="shared" si="10"/>
        <v>24</v>
      </c>
      <c r="C28" s="2">
        <f ca="1">Sheet1!C28+RANDBETWEEN(-4000,4000)/2000</f>
        <v>12.756499999999999</v>
      </c>
      <c r="D28" s="2">
        <v>0.3</v>
      </c>
      <c r="E28" s="6">
        <f t="shared" ca="1" si="11"/>
        <v>1473.0422036896775</v>
      </c>
      <c r="F28" s="2">
        <f t="shared" si="12"/>
        <v>24</v>
      </c>
      <c r="G28" s="2">
        <f t="shared" ca="1" si="8"/>
        <v>14.024999999999999</v>
      </c>
      <c r="H28" s="2">
        <f t="shared" ca="1" si="13"/>
        <v>20.3078</v>
      </c>
      <c r="I28" s="2">
        <f t="shared" ca="1" si="14"/>
        <v>0.58437499999999998</v>
      </c>
      <c r="J28" s="6">
        <f t="shared" ca="1" si="15"/>
        <v>1675.4119104937497</v>
      </c>
      <c r="K28" s="2">
        <f t="shared" si="16"/>
        <v>17.52</v>
      </c>
      <c r="L28" s="2">
        <f t="shared" ca="1" si="9"/>
        <v>14.545300730942195</v>
      </c>
      <c r="M28" s="2">
        <f t="shared" ca="1" si="17"/>
        <v>0.83021122893505683</v>
      </c>
      <c r="N28" s="7">
        <f t="shared" ca="1" si="18"/>
        <v>1473.0422036896775</v>
      </c>
    </row>
    <row r="29" spans="1:14" x14ac:dyDescent="0.2">
      <c r="A29" t="s">
        <v>22</v>
      </c>
      <c r="B29" s="1">
        <f t="shared" si="10"/>
        <v>25</v>
      </c>
      <c r="C29" s="2">
        <f ca="1">Sheet1!C29+RANDBETWEEN(-4000,4000)/2000</f>
        <v>12.5075</v>
      </c>
      <c r="D29" s="2">
        <v>0.3</v>
      </c>
      <c r="E29" s="6">
        <f t="shared" ca="1" si="11"/>
        <v>1473.7985854644376</v>
      </c>
      <c r="F29" s="2">
        <f t="shared" si="12"/>
        <v>25</v>
      </c>
      <c r="G29" s="2">
        <f t="shared" ca="1" si="8"/>
        <v>13.022500000000001</v>
      </c>
      <c r="H29" s="2">
        <f t="shared" ca="1" si="13"/>
        <v>20.009</v>
      </c>
      <c r="I29" s="2">
        <f t="shared" ca="1" si="14"/>
        <v>0.52090000000000003</v>
      </c>
      <c r="J29" s="6">
        <f t="shared" ca="1" si="15"/>
        <v>1555.5520249549377</v>
      </c>
      <c r="K29" s="2">
        <f t="shared" si="16"/>
        <v>18.25</v>
      </c>
      <c r="L29" s="2">
        <f t="shared" ca="1" si="9"/>
        <v>13.80849302748482</v>
      </c>
      <c r="M29" s="2">
        <f t="shared" ca="1" si="17"/>
        <v>0.75662975493067508</v>
      </c>
      <c r="N29" s="7">
        <f t="shared" ca="1" si="18"/>
        <v>1473.7985854644376</v>
      </c>
    </row>
    <row r="30" spans="1:14" x14ac:dyDescent="0.2">
      <c r="A30" t="s">
        <v>22</v>
      </c>
      <c r="B30" s="1">
        <f t="shared" si="10"/>
        <v>26</v>
      </c>
      <c r="C30" s="2">
        <f ca="1">Sheet1!C30+RANDBETWEEN(-4000,4000)/2000</f>
        <v>13.101000000000001</v>
      </c>
      <c r="D30" s="2">
        <v>0.3</v>
      </c>
      <c r="E30" s="6">
        <f t="shared" ca="1" si="11"/>
        <v>1609.3178080395899</v>
      </c>
      <c r="F30" s="2">
        <f t="shared" si="12"/>
        <v>26</v>
      </c>
      <c r="G30" s="2">
        <f t="shared" ca="1" si="8"/>
        <v>13.305000000000001</v>
      </c>
      <c r="H30" s="2">
        <f t="shared" ca="1" si="13"/>
        <v>20.7212</v>
      </c>
      <c r="I30" s="2">
        <f t="shared" ca="1" si="14"/>
        <v>0.51173076923076932</v>
      </c>
      <c r="J30" s="6">
        <f t="shared" ca="1" si="15"/>
        <v>1642.9039938097503</v>
      </c>
      <c r="K30" s="2">
        <f t="shared" si="16"/>
        <v>18.98</v>
      </c>
      <c r="L30" s="2">
        <f t="shared" ca="1" si="9"/>
        <v>14.996755417952116</v>
      </c>
      <c r="M30" s="2">
        <f t="shared" ca="1" si="17"/>
        <v>0.79013463740527479</v>
      </c>
      <c r="N30" s="7">
        <f t="shared" ca="1" si="18"/>
        <v>1609.3178080395899</v>
      </c>
    </row>
    <row r="31" spans="1:14" x14ac:dyDescent="0.2">
      <c r="A31" t="s">
        <v>22</v>
      </c>
      <c r="B31" s="1">
        <f t="shared" si="10"/>
        <v>27</v>
      </c>
      <c r="C31" s="2">
        <f ca="1">Sheet1!C31+RANDBETWEEN(-4000,4000)/2000</f>
        <v>13.276</v>
      </c>
      <c r="D31" s="2">
        <v>0.3</v>
      </c>
      <c r="E31" s="6">
        <f t="shared" ca="1" si="11"/>
        <v>1679.8212922798398</v>
      </c>
      <c r="F31" s="2">
        <f t="shared" si="12"/>
        <v>27</v>
      </c>
      <c r="G31" s="2">
        <f t="shared" ca="1" si="8"/>
        <v>13.640499999999999</v>
      </c>
      <c r="H31" s="2">
        <f t="shared" ca="1" si="13"/>
        <v>20.931199999999997</v>
      </c>
      <c r="I31" s="2">
        <f t="shared" ca="1" si="14"/>
        <v>0.50520370370370371</v>
      </c>
      <c r="J31" s="6">
        <f t="shared" ca="1" si="15"/>
        <v>1741.5615916019976</v>
      </c>
      <c r="K31" s="2">
        <f t="shared" si="16"/>
        <v>19.71</v>
      </c>
      <c r="L31" s="2">
        <f t="shared" ca="1" si="9"/>
        <v>15.52713337408918</v>
      </c>
      <c r="M31" s="2">
        <f t="shared" ca="1" si="17"/>
        <v>0.78777947103445867</v>
      </c>
      <c r="N31" s="7">
        <f t="shared" ca="1" si="18"/>
        <v>1679.8212922798398</v>
      </c>
    </row>
    <row r="32" spans="1:14" x14ac:dyDescent="0.2">
      <c r="A32" t="s">
        <v>22</v>
      </c>
      <c r="B32" s="1">
        <f t="shared" si="10"/>
        <v>28</v>
      </c>
      <c r="C32" s="2">
        <f ca="1">Sheet1!C32+RANDBETWEEN(-4000,4000)/2000</f>
        <v>15.031000000000001</v>
      </c>
      <c r="D32" s="2">
        <v>0.3</v>
      </c>
      <c r="E32" s="6">
        <f t="shared" ca="1" si="11"/>
        <v>2031.97714788799</v>
      </c>
      <c r="F32" s="2">
        <f t="shared" si="12"/>
        <v>28</v>
      </c>
      <c r="G32" s="2">
        <f t="shared" ca="1" si="8"/>
        <v>16.929499999999997</v>
      </c>
      <c r="H32" s="2">
        <f t="shared" ca="1" si="13"/>
        <v>23.037199999999999</v>
      </c>
      <c r="I32" s="2">
        <f t="shared" ca="1" si="14"/>
        <v>0.60462499999999986</v>
      </c>
      <c r="J32" s="6">
        <f t="shared" ca="1" si="15"/>
        <v>2389.6000745976971</v>
      </c>
      <c r="K32" s="2">
        <f t="shared" si="16"/>
        <v>20.439999999999998</v>
      </c>
      <c r="L32" s="2">
        <f t="shared" ca="1" si="9"/>
        <v>16.566142006062559</v>
      </c>
      <c r="M32" s="2">
        <f t="shared" ca="1" si="17"/>
        <v>0.81047661477801181</v>
      </c>
      <c r="N32" s="7">
        <f t="shared" ca="1" si="18"/>
        <v>2031.97714788799</v>
      </c>
    </row>
    <row r="33" spans="1:18" x14ac:dyDescent="0.2">
      <c r="A33" t="s">
        <v>22</v>
      </c>
      <c r="B33" s="1">
        <f t="shared" si="10"/>
        <v>29</v>
      </c>
      <c r="C33" s="2">
        <f ca="1">Sheet1!C33+RANDBETWEEN(-4000,4000)/2000</f>
        <v>14.446999999999999</v>
      </c>
      <c r="D33" s="2">
        <v>0.3</v>
      </c>
      <c r="E33" s="6">
        <f t="shared" ca="1" si="11"/>
        <v>1971.90946956631</v>
      </c>
      <c r="F33" s="2">
        <f t="shared" si="12"/>
        <v>29</v>
      </c>
      <c r="G33" s="2">
        <f t="shared" ca="1" si="8"/>
        <v>16.438499999999998</v>
      </c>
      <c r="H33" s="2">
        <f t="shared" ca="1" si="13"/>
        <v>22.336399999999998</v>
      </c>
      <c r="I33" s="2">
        <f t="shared" ca="1" si="14"/>
        <v>0.5668448275862068</v>
      </c>
      <c r="J33" s="6">
        <f t="shared" ca="1" si="15"/>
        <v>2346.5816921087767</v>
      </c>
      <c r="K33" s="2">
        <f t="shared" si="16"/>
        <v>21.169999999999998</v>
      </c>
      <c r="L33" s="2">
        <f t="shared" ca="1" si="9"/>
        <v>16.630063037080756</v>
      </c>
      <c r="M33" s="2">
        <f t="shared" ca="1" si="17"/>
        <v>0.78554856103357384</v>
      </c>
      <c r="N33" s="7">
        <f t="shared" ca="1" si="18"/>
        <v>1971.90946956631</v>
      </c>
    </row>
    <row r="34" spans="1:18" x14ac:dyDescent="0.2">
      <c r="A34" t="s">
        <v>22</v>
      </c>
      <c r="B34" s="1">
        <f t="shared" si="10"/>
        <v>30</v>
      </c>
      <c r="C34" s="2">
        <f ca="1">Sheet1!C34+RANDBETWEEN(-4000,4000)/2000</f>
        <v>12.0555</v>
      </c>
      <c r="D34" s="2">
        <v>0.3</v>
      </c>
      <c r="E34" s="6">
        <f t="shared" ca="1" si="11"/>
        <v>1592.7863821125977</v>
      </c>
      <c r="F34" s="2">
        <f t="shared" si="12"/>
        <v>30</v>
      </c>
      <c r="G34" s="2">
        <f t="shared" ca="1" si="8"/>
        <v>11.823500000000001</v>
      </c>
      <c r="H34" s="2">
        <f t="shared" ca="1" si="13"/>
        <v>19.4666</v>
      </c>
      <c r="I34" s="2">
        <f t="shared" ca="1" si="14"/>
        <v>0.39411666666666673</v>
      </c>
      <c r="J34" s="6">
        <f t="shared" ca="1" si="15"/>
        <v>1553.5167333070776</v>
      </c>
      <c r="K34" s="2">
        <f t="shared" si="16"/>
        <v>21.9</v>
      </c>
      <c r="L34" s="2">
        <f t="shared" ca="1" si="9"/>
        <v>13.507272690500146</v>
      </c>
      <c r="M34" s="2">
        <f t="shared" ca="1" si="17"/>
        <v>0.61677044248859114</v>
      </c>
      <c r="N34" s="7">
        <f t="shared" ca="1" si="18"/>
        <v>1592.7863821125977</v>
      </c>
    </row>
    <row r="35" spans="1:18" x14ac:dyDescent="0.2">
      <c r="A35" t="s">
        <v>22</v>
      </c>
      <c r="B35" s="1">
        <f t="shared" si="10"/>
        <v>31</v>
      </c>
      <c r="C35" s="2">
        <f ca="1">Sheet1!C35+RANDBETWEEN(-4000,4000)/2000</f>
        <v>14.540999999999999</v>
      </c>
      <c r="D35" s="2">
        <v>0.3</v>
      </c>
      <c r="E35" s="6">
        <f t="shared" ca="1" si="11"/>
        <v>2080.3975949127898</v>
      </c>
      <c r="F35" s="2">
        <f t="shared" si="12"/>
        <v>31</v>
      </c>
      <c r="G35" s="2">
        <f t="shared" ca="1" si="8"/>
        <v>14.352499999999999</v>
      </c>
      <c r="H35" s="2">
        <f t="shared" ca="1" si="13"/>
        <v>22.449199999999998</v>
      </c>
      <c r="I35" s="2">
        <f t="shared" ca="1" si="14"/>
        <v>0.46298387096774191</v>
      </c>
      <c r="J35" s="6">
        <f t="shared" ca="1" si="15"/>
        <v>2044.9292802174373</v>
      </c>
      <c r="K35" s="2">
        <f t="shared" si="16"/>
        <v>22.63</v>
      </c>
      <c r="L35" s="2">
        <f t="shared" ca="1" si="9"/>
        <v>15.899723843867061</v>
      </c>
      <c r="M35" s="2">
        <f t="shared" ca="1" si="17"/>
        <v>0.70259495553986129</v>
      </c>
      <c r="N35" s="7">
        <f t="shared" ca="1" si="18"/>
        <v>2080.3975949127898</v>
      </c>
      <c r="P35">
        <f>3.14159*400</f>
        <v>1256.636</v>
      </c>
    </row>
    <row r="36" spans="1:18" x14ac:dyDescent="0.2">
      <c r="A36" t="s">
        <v>22</v>
      </c>
      <c r="B36" s="1">
        <f t="shared" si="10"/>
        <v>32</v>
      </c>
      <c r="C36" s="2">
        <f ca="1">Sheet1!C36+RANDBETWEEN(-4000,4000)/2000</f>
        <v>13.0375</v>
      </c>
      <c r="D36" s="2">
        <v>0.3</v>
      </c>
      <c r="E36" s="6">
        <f t="shared" ca="1" si="11"/>
        <v>1844.6675261109374</v>
      </c>
      <c r="F36" s="2">
        <f t="shared" si="12"/>
        <v>32</v>
      </c>
      <c r="G36" s="2">
        <f t="shared" ca="1" si="8"/>
        <v>12.856999999999999</v>
      </c>
      <c r="H36" s="2">
        <f t="shared" ca="1" si="13"/>
        <v>20.645</v>
      </c>
      <c r="I36" s="2">
        <f t="shared" ca="1" si="14"/>
        <v>0.40178124999999998</v>
      </c>
      <c r="J36" s="6">
        <f t="shared" ca="1" si="15"/>
        <v>1811.8380449139097</v>
      </c>
      <c r="K36" s="2">
        <f t="shared" si="16"/>
        <v>23.36</v>
      </c>
      <c r="L36" s="2">
        <f t="shared" ca="1" si="9"/>
        <v>14.587791936927692</v>
      </c>
      <c r="M36" s="2">
        <f t="shared" ca="1" si="17"/>
        <v>0.62447739456026086</v>
      </c>
      <c r="N36" s="7">
        <f t="shared" ca="1" si="18"/>
        <v>1844.6675261109374</v>
      </c>
      <c r="P36">
        <v>1</v>
      </c>
      <c r="R36" t="s">
        <v>17</v>
      </c>
    </row>
    <row r="37" spans="1:18" x14ac:dyDescent="0.2">
      <c r="A37" t="s">
        <v>22</v>
      </c>
      <c r="B37" s="1">
        <f t="shared" si="10"/>
        <v>33</v>
      </c>
      <c r="C37" s="2">
        <f ca="1">Sheet1!C37+RANDBETWEEN(-4000,4000)/2000</f>
        <v>16.225999999999999</v>
      </c>
      <c r="D37" s="2">
        <v>0.3</v>
      </c>
      <c r="E37" s="6">
        <f t="shared" ca="1" si="11"/>
        <v>2509.3169769508395</v>
      </c>
      <c r="F37" s="2">
        <f t="shared" si="12"/>
        <v>33</v>
      </c>
      <c r="G37" s="2">
        <f t="shared" ca="1" si="8"/>
        <v>18.680999999999997</v>
      </c>
      <c r="H37" s="2">
        <f t="shared" ca="1" si="13"/>
        <v>24.4712</v>
      </c>
      <c r="I37" s="2">
        <f t="shared" ca="1" si="14"/>
        <v>0.56609090909090898</v>
      </c>
      <c r="J37" s="6">
        <f t="shared" ca="1" si="15"/>
        <v>3033.0567394299892</v>
      </c>
      <c r="K37" s="2">
        <f t="shared" si="16"/>
        <v>24.09</v>
      </c>
      <c r="L37" s="2">
        <f t="shared" ca="1" si="9"/>
        <v>18.278954070575249</v>
      </c>
      <c r="M37" s="2">
        <f t="shared" ca="1" si="17"/>
        <v>0.75877767001142593</v>
      </c>
      <c r="N37" s="7">
        <f t="shared" ca="1" si="18"/>
        <v>2509.3169769508395</v>
      </c>
      <c r="P37">
        <v>27</v>
      </c>
      <c r="Q37" t="s">
        <v>5</v>
      </c>
      <c r="R37" t="s">
        <v>16</v>
      </c>
    </row>
    <row r="38" spans="1:18" x14ac:dyDescent="0.2">
      <c r="A38" t="s">
        <v>22</v>
      </c>
      <c r="B38" s="1">
        <f t="shared" si="10"/>
        <v>34</v>
      </c>
      <c r="C38" s="2">
        <f ca="1">Sheet1!C38+RANDBETWEEN(-4000,4000)/2000</f>
        <v>16.099499999999999</v>
      </c>
      <c r="D38" s="2">
        <v>0.3</v>
      </c>
      <c r="E38" s="6">
        <f t="shared" ca="1" si="11"/>
        <v>2533.9339240563972</v>
      </c>
      <c r="F38" s="2">
        <f t="shared" si="12"/>
        <v>34</v>
      </c>
      <c r="G38" s="2">
        <f t="shared" ca="1" si="8"/>
        <v>18.195499999999999</v>
      </c>
      <c r="H38" s="2">
        <f t="shared" ca="1" si="13"/>
        <v>24.319399999999998</v>
      </c>
      <c r="I38" s="2">
        <f t="shared" ca="1" si="14"/>
        <v>0.53516176470588228</v>
      </c>
      <c r="J38" s="6">
        <f t="shared" ca="1" si="15"/>
        <v>2983.6409715051968</v>
      </c>
      <c r="K38" s="2">
        <f t="shared" si="16"/>
        <v>24.82</v>
      </c>
      <c r="L38" s="2">
        <f t="shared" ca="1" si="9"/>
        <v>18.134305732851406</v>
      </c>
      <c r="M38" s="2">
        <f t="shared" ca="1" si="17"/>
        <v>0.7306327853687109</v>
      </c>
      <c r="N38" s="7">
        <f t="shared" ca="1" si="18"/>
        <v>2533.9339240563972</v>
      </c>
    </row>
    <row r="39" spans="1:18" x14ac:dyDescent="0.2">
      <c r="A39" t="s">
        <v>22</v>
      </c>
      <c r="B39" s="1">
        <f t="shared" si="10"/>
        <v>35</v>
      </c>
      <c r="C39" s="2">
        <f ca="1">Sheet1!C39+RANDBETWEEN(-4000,4000)/2000</f>
        <v>13.579499999999999</v>
      </c>
      <c r="D39" s="2">
        <v>0.3</v>
      </c>
      <c r="E39" s="6">
        <f t="shared" ca="1" si="11"/>
        <v>2072.4608052441972</v>
      </c>
      <c r="F39" s="2">
        <f t="shared" si="12"/>
        <v>35</v>
      </c>
      <c r="G39" s="2">
        <f t="shared" ca="1" si="8"/>
        <v>13.4735</v>
      </c>
      <c r="H39" s="2">
        <f t="shared" ca="1" si="13"/>
        <v>21.295399999999997</v>
      </c>
      <c r="I39" s="2">
        <f t="shared" ca="1" si="14"/>
        <v>0.38495714285714283</v>
      </c>
      <c r="J39" s="6">
        <f t="shared" ca="1" si="15"/>
        <v>2051.7966263115773</v>
      </c>
      <c r="K39" s="2">
        <f t="shared" si="16"/>
        <v>25.55</v>
      </c>
      <c r="L39" s="2">
        <f t="shared" ca="1" si="9"/>
        <v>16.893238657356743</v>
      </c>
      <c r="M39" s="2">
        <f t="shared" ca="1" si="17"/>
        <v>0.66118350909419743</v>
      </c>
      <c r="N39" s="7">
        <f t="shared" ca="1" si="18"/>
        <v>2072.4608052441972</v>
      </c>
    </row>
    <row r="40" spans="1:18" x14ac:dyDescent="0.2">
      <c r="A40" t="s">
        <v>22</v>
      </c>
      <c r="B40" s="1">
        <f t="shared" si="10"/>
        <v>36</v>
      </c>
      <c r="C40" s="2">
        <f ca="1">Sheet1!C40+RANDBETWEEN(-4000,4000)/2000</f>
        <v>17.6145</v>
      </c>
      <c r="D40" s="2">
        <v>0.3</v>
      </c>
      <c r="E40" s="6">
        <f t="shared" ca="1" si="11"/>
        <v>2966.8943804352975</v>
      </c>
      <c r="F40" s="2">
        <f t="shared" si="12"/>
        <v>36</v>
      </c>
      <c r="G40" s="2">
        <f t="shared" ca="1" si="8"/>
        <v>18.1585</v>
      </c>
      <c r="H40" s="2">
        <f t="shared" ca="1" si="13"/>
        <v>26.1374</v>
      </c>
      <c r="I40" s="2">
        <f t="shared" ca="1" si="14"/>
        <v>0.50440277777777776</v>
      </c>
      <c r="J40" s="6">
        <f t="shared" ca="1" si="15"/>
        <v>3089.5562288893775</v>
      </c>
      <c r="K40" s="2">
        <f t="shared" si="16"/>
        <v>26.28</v>
      </c>
      <c r="L40" s="2">
        <f t="shared" ca="1" si="9"/>
        <v>20.251831011615575</v>
      </c>
      <c r="M40" s="2">
        <f t="shared" ca="1" si="17"/>
        <v>0.77061761840241916</v>
      </c>
      <c r="N40" s="7">
        <f t="shared" ca="1" si="18"/>
        <v>2966.8943804352975</v>
      </c>
    </row>
    <row r="41" spans="1:18" x14ac:dyDescent="0.2">
      <c r="A41" t="s">
        <v>22</v>
      </c>
      <c r="B41" s="1">
        <f t="shared" si="10"/>
        <v>37</v>
      </c>
      <c r="C41" s="2">
        <f ca="1">Sheet1!C41+RANDBETWEEN(-4000,4000)/2000</f>
        <v>16.933500000000002</v>
      </c>
      <c r="D41" s="2">
        <v>0.3</v>
      </c>
      <c r="E41" s="6">
        <f t="shared" ca="1" si="11"/>
        <v>2869.1604957113782</v>
      </c>
      <c r="F41" s="2">
        <f t="shared" si="12"/>
        <v>37</v>
      </c>
      <c r="G41" s="2">
        <f t="shared" ca="1" si="8"/>
        <v>18.970500000000001</v>
      </c>
      <c r="H41" s="2">
        <f t="shared" ca="1" si="13"/>
        <v>25.320200000000003</v>
      </c>
      <c r="I41" s="2">
        <f t="shared" ca="1" si="14"/>
        <v>0.51271621621621621</v>
      </c>
      <c r="J41" s="6">
        <f t="shared" ca="1" si="15"/>
        <v>3335.7037260936977</v>
      </c>
      <c r="K41" s="2">
        <f t="shared" si="16"/>
        <v>27.009999999999998</v>
      </c>
      <c r="L41" s="2">
        <f t="shared" ca="1" si="9"/>
        <v>19.724375324528808</v>
      </c>
      <c r="M41" s="2">
        <f t="shared" ca="1" si="17"/>
        <v>0.73026195203734945</v>
      </c>
      <c r="N41" s="7">
        <f t="shared" ca="1" si="18"/>
        <v>2869.1604957113782</v>
      </c>
    </row>
    <row r="42" spans="1:18" x14ac:dyDescent="0.2">
      <c r="A42" t="s">
        <v>22</v>
      </c>
      <c r="B42" s="1">
        <f t="shared" si="10"/>
        <v>38</v>
      </c>
      <c r="C42" s="2">
        <f ca="1">Sheet1!C42+RANDBETWEEN(-4000,4000)/2000</f>
        <v>14.512999999999998</v>
      </c>
      <c r="D42" s="2">
        <v>0.3</v>
      </c>
      <c r="E42" s="6">
        <f t="shared" ca="1" si="11"/>
        <v>2394.2722433187096</v>
      </c>
      <c r="F42" s="2">
        <f t="shared" si="12"/>
        <v>38</v>
      </c>
      <c r="G42" s="2">
        <f t="shared" ca="1" si="8"/>
        <v>15.085499999999998</v>
      </c>
      <c r="H42" s="2">
        <f t="shared" ca="1" si="13"/>
        <v>22.415599999999998</v>
      </c>
      <c r="I42" s="2">
        <f t="shared" ca="1" si="14"/>
        <v>0.39698684210526308</v>
      </c>
      <c r="J42" s="6">
        <f t="shared" ca="1" si="15"/>
        <v>2515.8522200682969</v>
      </c>
      <c r="K42" s="2">
        <f t="shared" si="16"/>
        <v>27.74</v>
      </c>
      <c r="L42" s="2">
        <f t="shared" ca="1" si="9"/>
        <v>17.744702160506737</v>
      </c>
      <c r="M42" s="2">
        <f t="shared" ca="1" si="17"/>
        <v>0.63967924154674616</v>
      </c>
      <c r="N42" s="7">
        <f t="shared" ca="1" si="18"/>
        <v>2394.2722433187096</v>
      </c>
    </row>
    <row r="43" spans="1:18" x14ac:dyDescent="0.2">
      <c r="A43" t="s">
        <v>22</v>
      </c>
      <c r="B43" s="1">
        <f t="shared" si="10"/>
        <v>39</v>
      </c>
      <c r="C43" s="2">
        <f ca="1">Sheet1!C43+RANDBETWEEN(-4000,4000)/2000</f>
        <v>18.324999999999999</v>
      </c>
      <c r="D43" s="2">
        <v>0.3</v>
      </c>
      <c r="E43" s="6">
        <f t="shared" ca="1" si="11"/>
        <v>3300.17942669375</v>
      </c>
      <c r="F43" s="2">
        <f t="shared" si="12"/>
        <v>39</v>
      </c>
      <c r="G43" s="2">
        <f t="shared" ca="1" si="8"/>
        <v>19.973499999999998</v>
      </c>
      <c r="H43" s="2">
        <f t="shared" ca="1" si="13"/>
        <v>26.99</v>
      </c>
      <c r="I43" s="2">
        <f t="shared" ca="1" si="14"/>
        <v>0.51214102564102559</v>
      </c>
      <c r="J43" s="6">
        <f t="shared" ca="1" si="15"/>
        <v>3700.5014875165771</v>
      </c>
      <c r="K43" s="2">
        <f t="shared" si="16"/>
        <v>28.47</v>
      </c>
      <c r="L43" s="2">
        <f t="shared" ca="1" si="9"/>
        <v>21.125376406936887</v>
      </c>
      <c r="M43" s="2">
        <f t="shared" ca="1" si="17"/>
        <v>0.74202235359806423</v>
      </c>
      <c r="N43" s="7">
        <f t="shared" ca="1" si="18"/>
        <v>3300.17942669375</v>
      </c>
    </row>
    <row r="44" spans="1:18" x14ac:dyDescent="0.2">
      <c r="A44" t="s">
        <v>22</v>
      </c>
      <c r="B44" s="1">
        <f t="shared" si="10"/>
        <v>40</v>
      </c>
      <c r="C44" s="2">
        <f ca="1">Sheet1!C44+RANDBETWEEN(-4000,4000)/2000</f>
        <v>15.981999999999999</v>
      </c>
      <c r="D44" s="2">
        <v>0.3</v>
      </c>
      <c r="E44" s="6">
        <f t="shared" ca="1" si="11"/>
        <v>2810.7941572351597</v>
      </c>
      <c r="F44" s="2">
        <f t="shared" si="12"/>
        <v>40</v>
      </c>
      <c r="G44" s="2">
        <f t="shared" ca="1" si="8"/>
        <v>15.868499999999999</v>
      </c>
      <c r="H44" s="2">
        <f t="shared" ca="1" si="13"/>
        <v>24.1784</v>
      </c>
      <c r="I44" s="2">
        <f t="shared" ca="1" si="14"/>
        <v>0.39671249999999997</v>
      </c>
      <c r="J44" s="6">
        <f t="shared" ca="1" si="15"/>
        <v>2785.1743910396772</v>
      </c>
      <c r="K44" s="2">
        <f t="shared" si="16"/>
        <v>29.2</v>
      </c>
      <c r="L44" s="2">
        <f t="shared" ca="1" si="9"/>
        <v>19.163095896600577</v>
      </c>
      <c r="M44" s="2">
        <f t="shared" ca="1" si="17"/>
        <v>0.65627040741782805</v>
      </c>
      <c r="N44" s="7">
        <f t="shared" ca="1" si="18"/>
        <v>2810.7941572351597</v>
      </c>
    </row>
    <row r="45" spans="1:18" x14ac:dyDescent="0.2">
      <c r="A45" t="s">
        <v>22</v>
      </c>
      <c r="B45" s="1">
        <f t="shared" si="10"/>
        <v>41</v>
      </c>
      <c r="C45" s="2">
        <f ca="1">Sheet1!C45+RANDBETWEEN(-4000,4000)/2000</f>
        <v>18.402999999999999</v>
      </c>
      <c r="D45" s="2">
        <v>0.3</v>
      </c>
      <c r="E45" s="6">
        <f t="shared" ca="1" si="11"/>
        <v>3434.3654817803094</v>
      </c>
      <c r="F45" s="2">
        <f t="shared" si="12"/>
        <v>41</v>
      </c>
      <c r="G45" s="2">
        <f t="shared" ca="1" si="8"/>
        <v>18.334499999999998</v>
      </c>
      <c r="H45" s="2">
        <f t="shared" ca="1" si="13"/>
        <v>27.083599999999997</v>
      </c>
      <c r="I45" s="2">
        <f t="shared" ca="1" si="14"/>
        <v>0.44718292682926825</v>
      </c>
      <c r="J45" s="6">
        <f t="shared" ca="1" si="15"/>
        <v>3417.6364561254968</v>
      </c>
      <c r="K45" s="2">
        <f t="shared" si="16"/>
        <v>29.93</v>
      </c>
      <c r="L45" s="2">
        <f t="shared" ca="1" si="9"/>
        <v>20.986237294204571</v>
      </c>
      <c r="M45" s="2">
        <f t="shared" ca="1" si="17"/>
        <v>0.70117732356179652</v>
      </c>
      <c r="N45" s="7">
        <f t="shared" ca="1" si="18"/>
        <v>3434.3654817803094</v>
      </c>
    </row>
    <row r="46" spans="1:18" x14ac:dyDescent="0.2">
      <c r="A46" t="s">
        <v>22</v>
      </c>
      <c r="B46" s="1">
        <f t="shared" si="10"/>
        <v>42</v>
      </c>
      <c r="C46" s="2">
        <f ca="1">Sheet1!C46+RANDBETWEEN(-4000,4000)/2000</f>
        <v>17.586000000000002</v>
      </c>
      <c r="D46" s="2">
        <v>0.3</v>
      </c>
      <c r="E46" s="6">
        <f t="shared" ca="1" si="11"/>
        <v>3292.0074316796404</v>
      </c>
      <c r="F46" s="2">
        <f t="shared" si="12"/>
        <v>42</v>
      </c>
      <c r="G46" s="2">
        <f t="shared" ca="1" si="8"/>
        <v>18.299000000000003</v>
      </c>
      <c r="H46" s="2">
        <f t="shared" ca="1" si="13"/>
        <v>26.103200000000001</v>
      </c>
      <c r="I46" s="2">
        <f t="shared" ca="1" si="14"/>
        <v>0.43569047619047624</v>
      </c>
      <c r="J46" s="6">
        <f t="shared" ca="1" si="15"/>
        <v>3466.4662232675905</v>
      </c>
      <c r="K46" s="2">
        <f t="shared" si="16"/>
        <v>30.66</v>
      </c>
      <c r="L46" s="2">
        <f t="shared" ca="1" si="9"/>
        <v>20.516680058562276</v>
      </c>
      <c r="M46" s="2">
        <f t="shared" ca="1" si="17"/>
        <v>0.66916764705030252</v>
      </c>
      <c r="N46" s="7">
        <f t="shared" ca="1" si="18"/>
        <v>3292.0074316796404</v>
      </c>
    </row>
    <row r="47" spans="1:18" x14ac:dyDescent="0.2">
      <c r="A47" t="s">
        <v>22</v>
      </c>
      <c r="B47" s="1">
        <f t="shared" si="10"/>
        <v>43</v>
      </c>
      <c r="C47" s="2">
        <f ca="1">Sheet1!C47+RANDBETWEEN(-4000,4000)/2000</f>
        <v>18.8035</v>
      </c>
      <c r="D47" s="2">
        <v>0.3</v>
      </c>
      <c r="E47" s="6">
        <f t="shared" ca="1" si="11"/>
        <v>3650.911206623477</v>
      </c>
      <c r="F47" s="2">
        <f t="shared" si="12"/>
        <v>43</v>
      </c>
      <c r="G47" s="2">
        <f t="shared" ca="1" si="8"/>
        <v>18.82</v>
      </c>
      <c r="H47" s="2">
        <f t="shared" ca="1" si="13"/>
        <v>27.5642</v>
      </c>
      <c r="I47" s="2">
        <f t="shared" ca="1" si="14"/>
        <v>0.43767441860465117</v>
      </c>
      <c r="J47" s="6">
        <f t="shared" ca="1" si="15"/>
        <v>3655.0904253159997</v>
      </c>
      <c r="K47" s="2">
        <f t="shared" si="16"/>
        <v>31.39</v>
      </c>
      <c r="L47" s="2">
        <f t="shared" ca="1" si="9"/>
        <v>22.538390312793517</v>
      </c>
      <c r="M47" s="2">
        <f t="shared" ca="1" si="17"/>
        <v>0.71801179715812413</v>
      </c>
      <c r="N47" s="7">
        <f t="shared" ca="1" si="18"/>
        <v>3650.911206623477</v>
      </c>
    </row>
    <row r="48" spans="1:18" x14ac:dyDescent="0.2">
      <c r="A48" t="s">
        <v>22</v>
      </c>
      <c r="B48" s="1">
        <f t="shared" si="10"/>
        <v>44</v>
      </c>
      <c r="C48" s="2">
        <f ca="1">Sheet1!C48+RANDBETWEEN(-4000,4000)/2000</f>
        <v>16.513500000000001</v>
      </c>
      <c r="D48" s="2">
        <v>0.3</v>
      </c>
      <c r="E48" s="6">
        <f t="shared" ca="1" si="11"/>
        <v>3139.3584728597775</v>
      </c>
      <c r="F48" s="2">
        <f t="shared" si="12"/>
        <v>44</v>
      </c>
      <c r="G48" s="2">
        <f t="shared" ca="1" si="8"/>
        <v>16.765499999999999</v>
      </c>
      <c r="H48" s="2">
        <f t="shared" ca="1" si="13"/>
        <v>24.816199999999998</v>
      </c>
      <c r="I48" s="2">
        <f t="shared" ca="1" si="14"/>
        <v>0.38103409090909091</v>
      </c>
      <c r="J48" s="6">
        <f t="shared" ca="1" si="15"/>
        <v>3200.5387641294974</v>
      </c>
      <c r="K48" s="2">
        <f t="shared" si="16"/>
        <v>32.119999999999997</v>
      </c>
      <c r="L48" s="2">
        <f t="shared" ca="1" si="9"/>
        <v>18.880453531158523</v>
      </c>
      <c r="M48" s="2">
        <f t="shared" ca="1" si="17"/>
        <v>0.58780988577703996</v>
      </c>
      <c r="N48" s="7">
        <f t="shared" ca="1" si="18"/>
        <v>3139.3584728597775</v>
      </c>
    </row>
    <row r="49" spans="1:14" x14ac:dyDescent="0.2">
      <c r="A49" t="s">
        <v>22</v>
      </c>
      <c r="B49" s="1">
        <f t="shared" si="10"/>
        <v>45</v>
      </c>
      <c r="C49" s="2">
        <f ca="1">Sheet1!C49+RANDBETWEEN(-4000,4000)/2000</f>
        <v>17.165500000000002</v>
      </c>
      <c r="D49" s="2">
        <v>0.3</v>
      </c>
      <c r="E49" s="6">
        <f t="shared" ca="1" si="11"/>
        <v>3352.3966273904975</v>
      </c>
      <c r="F49" s="2">
        <f t="shared" si="12"/>
        <v>45</v>
      </c>
      <c r="G49" s="2">
        <f t="shared" ca="1" si="8"/>
        <v>17.277000000000001</v>
      </c>
      <c r="H49" s="2">
        <f t="shared" ca="1" si="13"/>
        <v>25.598600000000001</v>
      </c>
      <c r="I49" s="2">
        <f t="shared" ca="1" si="14"/>
        <v>0.38393333333333335</v>
      </c>
      <c r="J49" s="6">
        <f t="shared" ca="1" si="15"/>
        <v>3380.2243250291103</v>
      </c>
      <c r="K49" s="2">
        <f t="shared" si="16"/>
        <v>32.85</v>
      </c>
      <c r="L49" s="2">
        <f t="shared" ca="1" si="9"/>
        <v>21.015154043524173</v>
      </c>
      <c r="M49" s="2">
        <f t="shared" ca="1" si="17"/>
        <v>0.63973071669784387</v>
      </c>
      <c r="N49" s="7">
        <f t="shared" ca="1" si="18"/>
        <v>3352.3966273904975</v>
      </c>
    </row>
    <row r="50" spans="1:14" x14ac:dyDescent="0.2">
      <c r="A50" t="s">
        <v>22</v>
      </c>
      <c r="B50" s="1">
        <f t="shared" si="10"/>
        <v>46</v>
      </c>
      <c r="C50" s="2">
        <f ca="1">Sheet1!C50+RANDBETWEEN(-4000,4000)/2000</f>
        <v>18.661499999999997</v>
      </c>
      <c r="D50" s="2">
        <v>0.3</v>
      </c>
      <c r="E50" s="6">
        <f t="shared" ca="1" si="11"/>
        <v>3790.8956503907757</v>
      </c>
      <c r="F50" s="2">
        <f t="shared" si="12"/>
        <v>46</v>
      </c>
      <c r="G50" s="2">
        <f t="shared" ca="1" si="8"/>
        <v>19.493499999999997</v>
      </c>
      <c r="H50" s="2">
        <f t="shared" ca="1" si="13"/>
        <v>27.393799999999995</v>
      </c>
      <c r="I50" s="2">
        <f t="shared" ca="1" si="14"/>
        <v>0.4237717391304347</v>
      </c>
      <c r="J50" s="6">
        <f t="shared" ca="1" si="15"/>
        <v>4010.8602317571767</v>
      </c>
      <c r="K50" s="2">
        <f t="shared" si="16"/>
        <v>33.58</v>
      </c>
      <c r="L50" s="2">
        <f t="shared" ca="1" si="9"/>
        <v>21.550430890276271</v>
      </c>
      <c r="M50" s="2">
        <f t="shared" ca="1" si="17"/>
        <v>0.64176387404038926</v>
      </c>
      <c r="N50" s="7">
        <f t="shared" ca="1" si="18"/>
        <v>3790.8956503907757</v>
      </c>
    </row>
    <row r="51" spans="1:14" x14ac:dyDescent="0.2">
      <c r="A51" t="s">
        <v>22</v>
      </c>
      <c r="B51" s="1">
        <f t="shared" si="10"/>
        <v>47</v>
      </c>
      <c r="C51" s="2">
        <f ca="1">Sheet1!C51+RANDBETWEEN(-4000,4000)/2000</f>
        <v>17.949000000000002</v>
      </c>
      <c r="D51" s="2">
        <v>0.3</v>
      </c>
      <c r="E51" s="6">
        <f t="shared" ca="1" si="11"/>
        <v>3662.3701208055904</v>
      </c>
      <c r="F51" s="2">
        <f t="shared" si="12"/>
        <v>47</v>
      </c>
      <c r="G51" s="2">
        <f t="shared" ca="1" si="8"/>
        <v>18.508500000000002</v>
      </c>
      <c r="H51" s="2">
        <f t="shared" ca="1" si="13"/>
        <v>26.538800000000002</v>
      </c>
      <c r="I51" s="2">
        <f t="shared" ca="1" si="14"/>
        <v>0.39379787234042557</v>
      </c>
      <c r="J51" s="6">
        <f t="shared" ca="1" si="15"/>
        <v>3809.0650047398776</v>
      </c>
      <c r="K51" s="2">
        <f t="shared" si="16"/>
        <v>34.31</v>
      </c>
      <c r="L51" s="2">
        <f t="shared" ca="1" si="9"/>
        <v>21.691028924277376</v>
      </c>
      <c r="M51" s="2">
        <f t="shared" ca="1" si="17"/>
        <v>0.63220719686031401</v>
      </c>
      <c r="N51" s="7">
        <f t="shared" ca="1" si="18"/>
        <v>3662.3701208055904</v>
      </c>
    </row>
    <row r="52" spans="1:14" x14ac:dyDescent="0.2">
      <c r="A52" t="s">
        <v>22</v>
      </c>
      <c r="B52" s="1">
        <f t="shared" si="10"/>
        <v>48</v>
      </c>
      <c r="C52" s="2">
        <f ca="1">Sheet1!C52+RANDBETWEEN(-4000,4000)/2000</f>
        <v>19.043999999999997</v>
      </c>
      <c r="D52" s="2">
        <v>0.3</v>
      </c>
      <c r="E52" s="6">
        <f t="shared" ca="1" si="11"/>
        <v>4011.1379286782389</v>
      </c>
      <c r="F52" s="2">
        <f t="shared" si="12"/>
        <v>48</v>
      </c>
      <c r="G52" s="2">
        <f t="shared" ca="1" si="8"/>
        <v>20.934999999999995</v>
      </c>
      <c r="H52" s="2">
        <f t="shared" ca="1" si="13"/>
        <v>27.852799999999995</v>
      </c>
      <c r="I52" s="2">
        <f t="shared" ca="1" si="14"/>
        <v>0.43614583333333323</v>
      </c>
      <c r="J52" s="6">
        <f t="shared" ca="1" si="15"/>
        <v>4533.7988817177484</v>
      </c>
      <c r="K52" s="2">
        <f t="shared" si="16"/>
        <v>35.04</v>
      </c>
      <c r="L52" s="2">
        <f t="shared" ca="1" si="9"/>
        <v>22.557434942780628</v>
      </c>
      <c r="M52" s="2">
        <f t="shared" ca="1" si="17"/>
        <v>0.64376241275058865</v>
      </c>
      <c r="N52" s="7">
        <f t="shared" ca="1" si="18"/>
        <v>4011.1379286782389</v>
      </c>
    </row>
    <row r="53" spans="1:14" x14ac:dyDescent="0.2">
      <c r="A53" t="s">
        <v>22</v>
      </c>
      <c r="B53" s="1">
        <f t="shared" si="10"/>
        <v>49</v>
      </c>
      <c r="C53" s="2">
        <f ca="1">Sheet1!C53+RANDBETWEEN(-4000,4000)/2000</f>
        <v>20.0365</v>
      </c>
      <c r="D53" s="2">
        <v>0.3</v>
      </c>
      <c r="E53" s="6">
        <f t="shared" ca="1" si="11"/>
        <v>4345.6038404982773</v>
      </c>
      <c r="F53" s="2">
        <f t="shared" si="12"/>
        <v>49</v>
      </c>
      <c r="G53" s="2">
        <f t="shared" ca="1" si="8"/>
        <v>21.687000000000001</v>
      </c>
      <c r="H53" s="2">
        <f t="shared" ca="1" si="13"/>
        <v>29.043800000000001</v>
      </c>
      <c r="I53" s="2">
        <f t="shared" ca="1" si="14"/>
        <v>0.44259183673469388</v>
      </c>
      <c r="J53" s="6">
        <f t="shared" ca="1" si="15"/>
        <v>4816.0228151207093</v>
      </c>
      <c r="K53" s="2">
        <f t="shared" si="16"/>
        <v>35.769999999999996</v>
      </c>
      <c r="L53" s="2">
        <f t="shared" ca="1" si="9"/>
        <v>23.039161510360916</v>
      </c>
      <c r="M53" s="2">
        <f t="shared" ca="1" si="17"/>
        <v>0.64409173917698959</v>
      </c>
      <c r="N53" s="7">
        <f t="shared" ca="1" si="18"/>
        <v>4345.6038404982773</v>
      </c>
    </row>
    <row r="54" spans="1:14" x14ac:dyDescent="0.2">
      <c r="A54" t="s">
        <v>22</v>
      </c>
      <c r="B54" s="1">
        <f t="shared" si="10"/>
        <v>50</v>
      </c>
      <c r="C54" s="2">
        <f ca="1">Sheet1!C54+RANDBETWEEN(-4000,4000)/2000</f>
        <v>20.0825</v>
      </c>
      <c r="D54" s="2">
        <v>0.3</v>
      </c>
      <c r="E54" s="6">
        <f t="shared" ca="1" si="11"/>
        <v>4421.5736881969369</v>
      </c>
      <c r="F54" s="2">
        <f t="shared" si="12"/>
        <v>50</v>
      </c>
      <c r="G54" s="2">
        <f t="shared" ca="1" si="8"/>
        <v>22.547499999999999</v>
      </c>
      <c r="H54" s="2">
        <f t="shared" ca="1" si="13"/>
        <v>29.099</v>
      </c>
      <c r="I54" s="2">
        <f t="shared" ca="1" si="14"/>
        <v>0.45094999999999996</v>
      </c>
      <c r="J54" s="6">
        <f t="shared" ca="1" si="15"/>
        <v>5138.9022005874376</v>
      </c>
      <c r="K54" s="2">
        <f t="shared" si="16"/>
        <v>36.5</v>
      </c>
      <c r="L54" s="2">
        <f t="shared" ca="1" si="9"/>
        <v>23.926981851149893</v>
      </c>
      <c r="M54" s="2">
        <f t="shared" ca="1" si="17"/>
        <v>0.65553374934657238</v>
      </c>
      <c r="N54" s="7">
        <f t="shared" ca="1" si="18"/>
        <v>4421.5736881969369</v>
      </c>
    </row>
    <row r="55" spans="1:14" x14ac:dyDescent="0.2">
      <c r="A55" t="s">
        <v>22</v>
      </c>
      <c r="B55" s="1">
        <f t="shared" si="10"/>
        <v>51</v>
      </c>
      <c r="C55" s="2">
        <f ca="1">Sheet1!C55+RANDBETWEEN(-4000,4000)/2000</f>
        <v>21.867499999999996</v>
      </c>
      <c r="D55" s="2">
        <v>0.3</v>
      </c>
      <c r="E55" s="6">
        <f t="shared" ca="1" si="11"/>
        <v>5005.9039304144362</v>
      </c>
      <c r="F55" s="2">
        <f t="shared" si="12"/>
        <v>51</v>
      </c>
      <c r="G55" s="2">
        <f t="shared" ca="1" si="8"/>
        <v>23.500999999999998</v>
      </c>
      <c r="H55" s="2">
        <f t="shared" ca="1" si="13"/>
        <v>31.240999999999996</v>
      </c>
      <c r="I55" s="2">
        <f t="shared" ca="1" si="14"/>
        <v>0.46080392156862743</v>
      </c>
      <c r="J55" s="6">
        <f t="shared" ca="1" si="15"/>
        <v>5500.446571461589</v>
      </c>
      <c r="K55" s="2">
        <f t="shared" si="16"/>
        <v>37.229999999999997</v>
      </c>
      <c r="L55" s="2">
        <f t="shared" ca="1" si="9"/>
        <v>25.697843980311699</v>
      </c>
      <c r="M55" s="2">
        <f t="shared" ca="1" si="17"/>
        <v>0.69024560785150957</v>
      </c>
      <c r="N55" s="7">
        <f t="shared" ca="1" si="18"/>
        <v>5005.9039304144362</v>
      </c>
    </row>
    <row r="56" spans="1:14" x14ac:dyDescent="0.2">
      <c r="A56" t="s">
        <v>22</v>
      </c>
      <c r="B56" s="1">
        <f t="shared" si="10"/>
        <v>52</v>
      </c>
      <c r="C56" s="2">
        <f ca="1">Sheet1!C56+RANDBETWEEN(-4000,4000)/2000</f>
        <v>20.707500000000003</v>
      </c>
      <c r="D56" s="2">
        <v>0.3</v>
      </c>
      <c r="E56" s="6">
        <f t="shared" ca="1" si="11"/>
        <v>4729.9482356094386</v>
      </c>
      <c r="F56" s="2">
        <f t="shared" si="12"/>
        <v>52</v>
      </c>
      <c r="G56" s="2">
        <f t="shared" ca="1" si="8"/>
        <v>22.137500000000003</v>
      </c>
      <c r="H56" s="2">
        <f t="shared" ca="1" si="13"/>
        <v>29.849000000000004</v>
      </c>
      <c r="I56" s="2">
        <f t="shared" ca="1" si="14"/>
        <v>0.42572115384615389</v>
      </c>
      <c r="J56" s="6">
        <f t="shared" ca="1" si="15"/>
        <v>5156.0369036859383</v>
      </c>
      <c r="K56" s="2">
        <f t="shared" si="16"/>
        <v>37.96</v>
      </c>
      <c r="L56" s="2">
        <f t="shared" ca="1" si="9"/>
        <v>24.272015437892616</v>
      </c>
      <c r="M56" s="2">
        <f t="shared" ca="1" si="17"/>
        <v>0.6394103118517549</v>
      </c>
      <c r="N56" s="7">
        <f t="shared" ca="1" si="18"/>
        <v>4729.9482356094386</v>
      </c>
    </row>
    <row r="57" spans="1:14" x14ac:dyDescent="0.2">
      <c r="A57" t="s">
        <v>22</v>
      </c>
      <c r="B57" s="1">
        <f t="shared" si="10"/>
        <v>53</v>
      </c>
      <c r="C57" s="2">
        <f ca="1">Sheet1!C57+RANDBETWEEN(-4000,4000)/2000</f>
        <v>20.984499999999997</v>
      </c>
      <c r="D57" s="2">
        <v>0.3</v>
      </c>
      <c r="E57" s="6">
        <f t="shared" ca="1" si="11"/>
        <v>4877.4056234919963</v>
      </c>
      <c r="F57" s="2">
        <f t="shared" si="12"/>
        <v>53</v>
      </c>
      <c r="G57" s="2">
        <f t="shared" ca="1" si="8"/>
        <v>20.821999999999996</v>
      </c>
      <c r="H57" s="2">
        <f t="shared" ca="1" si="13"/>
        <v>30.181399999999996</v>
      </c>
      <c r="I57" s="2">
        <f t="shared" ca="1" si="14"/>
        <v>0.39286792452830183</v>
      </c>
      <c r="J57" s="6">
        <f t="shared" ca="1" si="15"/>
        <v>4829.0061112375588</v>
      </c>
      <c r="K57" s="2">
        <f t="shared" si="16"/>
        <v>38.69</v>
      </c>
      <c r="L57" s="2">
        <f t="shared" ca="1" si="9"/>
        <v>24.401837569468231</v>
      </c>
      <c r="M57" s="2">
        <f t="shared" ca="1" si="17"/>
        <v>0.63070141042823036</v>
      </c>
      <c r="N57" s="7">
        <f t="shared" ca="1" si="18"/>
        <v>4877.4056234919963</v>
      </c>
    </row>
    <row r="58" spans="1:14" x14ac:dyDescent="0.2">
      <c r="A58" t="s">
        <v>22</v>
      </c>
      <c r="B58" s="1">
        <f t="shared" si="10"/>
        <v>54</v>
      </c>
      <c r="C58" s="2">
        <f ca="1">Sheet1!C58+RANDBETWEEN(-4000,4000)/2000</f>
        <v>21.184999999999999</v>
      </c>
      <c r="D58" s="2">
        <v>0.3</v>
      </c>
      <c r="E58" s="6">
        <f t="shared" ca="1" si="11"/>
        <v>5003.9064093177503</v>
      </c>
      <c r="F58" s="2">
        <f t="shared" si="12"/>
        <v>54</v>
      </c>
      <c r="G58" s="2">
        <f t="shared" ca="1" si="8"/>
        <v>22.933999999999997</v>
      </c>
      <c r="H58" s="2">
        <f t="shared" ca="1" si="13"/>
        <v>30.421999999999997</v>
      </c>
      <c r="I58" s="2">
        <f t="shared" ca="1" si="14"/>
        <v>0.42470370370370364</v>
      </c>
      <c r="J58" s="6">
        <f t="shared" ca="1" si="15"/>
        <v>5543.0350807660388</v>
      </c>
      <c r="K58" s="2">
        <f t="shared" si="16"/>
        <v>39.42</v>
      </c>
      <c r="L58" s="2">
        <f t="shared" ca="1" si="9"/>
        <v>25.50530271387418</v>
      </c>
      <c r="M58" s="2">
        <f t="shared" ca="1" si="17"/>
        <v>0.64701427483191731</v>
      </c>
      <c r="N58" s="7">
        <f t="shared" ca="1" si="18"/>
        <v>5003.9064093177503</v>
      </c>
    </row>
    <row r="59" spans="1:14" x14ac:dyDescent="0.2">
      <c r="A59" t="s">
        <v>22</v>
      </c>
      <c r="B59" s="1">
        <f t="shared" si="10"/>
        <v>55</v>
      </c>
      <c r="C59" s="2">
        <f ca="1">Sheet1!C59+RANDBETWEEN(-4000,4000)/2000</f>
        <v>22.932500000000001</v>
      </c>
      <c r="D59" s="2">
        <v>0.3</v>
      </c>
      <c r="E59" s="6">
        <f t="shared" ca="1" si="11"/>
        <v>5614.6089840444383</v>
      </c>
      <c r="F59" s="2">
        <f>B59</f>
        <v>55</v>
      </c>
      <c r="G59" s="2">
        <f t="shared" ca="1" si="8"/>
        <v>22.9605</v>
      </c>
      <c r="H59" s="2">
        <f t="shared" ca="1" si="13"/>
        <v>32.519000000000005</v>
      </c>
      <c r="I59" s="2">
        <f ca="1">G59/F59</f>
        <v>0.41746363636363637</v>
      </c>
      <c r="J59" s="6">
        <f ca="1">3.14159*G59*(F59+G59)</f>
        <v>5623.4839883607965</v>
      </c>
      <c r="K59" s="2">
        <f t="shared" si="16"/>
        <v>40.15</v>
      </c>
      <c r="L59" s="2">
        <f t="shared" ca="1" si="9"/>
        <v>26.169744455068642</v>
      </c>
      <c r="M59" s="2">
        <f t="shared" ca="1" si="17"/>
        <v>0.65179936376260628</v>
      </c>
      <c r="N59" s="7">
        <f t="shared" ca="1" si="18"/>
        <v>5614.6089840444383</v>
      </c>
    </row>
    <row r="60" spans="1:14" x14ac:dyDescent="0.2">
      <c r="A60" t="s">
        <v>22</v>
      </c>
      <c r="B60" s="1">
        <f t="shared" si="10"/>
        <v>56</v>
      </c>
      <c r="C60" s="2">
        <f ca="1">Sheet1!C60+RANDBETWEEN(-4000,4000)/2000</f>
        <v>21.3935</v>
      </c>
      <c r="D60" s="2">
        <v>0.3</v>
      </c>
      <c r="E60" s="6">
        <f t="shared" ca="1" si="11"/>
        <v>5201.5866160341775</v>
      </c>
      <c r="F60" s="2">
        <f t="shared" ref="F60:F123" si="19">B60</f>
        <v>56</v>
      </c>
      <c r="G60" s="2">
        <f t="shared" ca="1" si="8"/>
        <v>21.049499999999998</v>
      </c>
      <c r="H60" s="2">
        <f t="shared" ca="1" si="13"/>
        <v>30.6722</v>
      </c>
      <c r="I60" s="2">
        <f t="shared" ref="I60:I123" ca="1" si="20">G60/F60</f>
        <v>0.37588392857142855</v>
      </c>
      <c r="J60" s="6">
        <f t="shared" ref="J60:J123" ca="1" si="21">3.14159*G60*(F60+G60)</f>
        <v>5095.198580770897</v>
      </c>
      <c r="K60" s="2">
        <f t="shared" si="16"/>
        <v>40.879999999999995</v>
      </c>
      <c r="L60" s="2">
        <f t="shared" ca="1" si="9"/>
        <v>24.156325920367362</v>
      </c>
      <c r="M60" s="2">
        <f t="shared" ca="1" si="17"/>
        <v>0.59090816830644233</v>
      </c>
      <c r="N60" s="7">
        <f t="shared" ca="1" si="18"/>
        <v>5201.5866160341775</v>
      </c>
    </row>
    <row r="61" spans="1:14" x14ac:dyDescent="0.2">
      <c r="A61" t="s">
        <v>22</v>
      </c>
      <c r="B61" s="1">
        <f t="shared" si="10"/>
        <v>57</v>
      </c>
      <c r="C61" s="2">
        <f ca="1">Sheet1!C61+RANDBETWEEN(-4000,4000)/2000</f>
        <v>20.297499999999999</v>
      </c>
      <c r="D61" s="2">
        <v>0.3</v>
      </c>
      <c r="E61" s="6">
        <f t="shared" ca="1" si="11"/>
        <v>4928.9850837749373</v>
      </c>
      <c r="F61" s="2">
        <f t="shared" si="19"/>
        <v>57</v>
      </c>
      <c r="G61" s="2">
        <f t="shared" ca="1" si="8"/>
        <v>22.797000000000001</v>
      </c>
      <c r="H61" s="2">
        <f t="shared" ca="1" si="13"/>
        <v>29.356999999999999</v>
      </c>
      <c r="I61" s="2">
        <f t="shared" ca="1" si="20"/>
        <v>0.39994736842105266</v>
      </c>
      <c r="J61" s="6">
        <f t="shared" ca="1" si="21"/>
        <v>5714.9675564723093</v>
      </c>
      <c r="K61" s="2">
        <f t="shared" si="16"/>
        <v>41.61</v>
      </c>
      <c r="L61" s="2">
        <f t="shared" ca="1" si="9"/>
        <v>24.149162933098125</v>
      </c>
      <c r="M61" s="2">
        <f t="shared" ca="1" si="17"/>
        <v>0.5803692125233868</v>
      </c>
      <c r="N61" s="7">
        <f t="shared" ca="1" si="18"/>
        <v>4928.9850837749373</v>
      </c>
    </row>
    <row r="62" spans="1:14" x14ac:dyDescent="0.2">
      <c r="A62" t="s">
        <v>22</v>
      </c>
      <c r="B62" s="1">
        <f t="shared" si="10"/>
        <v>58</v>
      </c>
      <c r="C62" s="2">
        <f ca="1">Sheet1!C62+RANDBETWEEN(-4000,4000)/2000</f>
        <v>21.4345</v>
      </c>
      <c r="D62" s="2">
        <v>0.3</v>
      </c>
      <c r="E62" s="6">
        <f t="shared" ca="1" si="11"/>
        <v>5348.9929970614967</v>
      </c>
      <c r="F62" s="2">
        <f t="shared" si="19"/>
        <v>58</v>
      </c>
      <c r="G62" s="2">
        <f t="shared" ca="1" si="8"/>
        <v>22.7255</v>
      </c>
      <c r="H62" s="2">
        <f t="shared" ca="1" si="13"/>
        <v>30.721399999999999</v>
      </c>
      <c r="I62" s="2">
        <f t="shared" ca="1" si="20"/>
        <v>0.39181896551724138</v>
      </c>
      <c r="J62" s="6">
        <f t="shared" ca="1" si="21"/>
        <v>5763.332778271897</v>
      </c>
      <c r="K62" s="2">
        <f t="shared" si="16"/>
        <v>42.339999999999996</v>
      </c>
      <c r="L62" s="2">
        <f t="shared" ca="1" si="9"/>
        <v>25.853551207608099</v>
      </c>
      <c r="M62" s="2">
        <f t="shared" ca="1" si="17"/>
        <v>0.61061764779423955</v>
      </c>
      <c r="N62" s="7">
        <f t="shared" ca="1" si="18"/>
        <v>5348.9929970614967</v>
      </c>
    </row>
    <row r="63" spans="1:14" x14ac:dyDescent="0.2">
      <c r="A63" t="s">
        <v>22</v>
      </c>
      <c r="B63" s="1">
        <f t="shared" si="10"/>
        <v>59</v>
      </c>
      <c r="C63" s="2">
        <f ca="1">Sheet1!C63+RANDBETWEEN(-4000,4000)/2000</f>
        <v>23.468999999999998</v>
      </c>
      <c r="D63" s="2">
        <v>0.3</v>
      </c>
      <c r="E63" s="6">
        <f t="shared" ca="1" si="11"/>
        <v>6080.4373668279886</v>
      </c>
      <c r="F63" s="2">
        <f t="shared" si="19"/>
        <v>59</v>
      </c>
      <c r="G63" s="2">
        <f t="shared" ca="1" si="8"/>
        <v>24.581499999999998</v>
      </c>
      <c r="H63" s="2">
        <f t="shared" ca="1" si="13"/>
        <v>33.162799999999997</v>
      </c>
      <c r="I63" s="2">
        <f t="shared" ca="1" si="20"/>
        <v>0.41663559322033894</v>
      </c>
      <c r="J63" s="6">
        <f t="shared" ca="1" si="21"/>
        <v>6454.5808849061768</v>
      </c>
      <c r="K63" s="2">
        <f t="shared" si="16"/>
        <v>43.07</v>
      </c>
      <c r="L63" s="2">
        <f t="shared" ca="1" si="9"/>
        <v>26.593345473603783</v>
      </c>
      <c r="M63" s="2">
        <f t="shared" ca="1" si="17"/>
        <v>0.61744475211524918</v>
      </c>
      <c r="N63" s="7">
        <f t="shared" ca="1" si="18"/>
        <v>6080.4373668279886</v>
      </c>
    </row>
    <row r="64" spans="1:14" x14ac:dyDescent="0.2">
      <c r="A64" t="s">
        <v>22</v>
      </c>
      <c r="B64" s="1">
        <f t="shared" si="10"/>
        <v>60</v>
      </c>
      <c r="C64" s="2">
        <f ca="1">Sheet1!C64+RANDBETWEEN(-4000,4000)/2000</f>
        <v>23.9315</v>
      </c>
      <c r="D64" s="2">
        <v>0.3</v>
      </c>
      <c r="E64" s="6">
        <f t="shared" ca="1" si="11"/>
        <v>6310.2186983056781</v>
      </c>
      <c r="F64" s="2">
        <f t="shared" si="19"/>
        <v>60</v>
      </c>
      <c r="G64" s="2">
        <f t="shared" ca="1" si="8"/>
        <v>23.618500000000001</v>
      </c>
      <c r="H64" s="2">
        <f t="shared" ca="1" si="13"/>
        <v>33.717799999999997</v>
      </c>
      <c r="I64" s="2">
        <f t="shared" ca="1" si="20"/>
        <v>0.39364166666666667</v>
      </c>
      <c r="J64" s="6">
        <f t="shared" ca="1" si="21"/>
        <v>6204.4628828971772</v>
      </c>
      <c r="K64" s="2">
        <f t="shared" si="16"/>
        <v>43.8</v>
      </c>
      <c r="L64" s="2">
        <f t="shared" ca="1" si="9"/>
        <v>28.858027747977534</v>
      </c>
      <c r="M64" s="2">
        <f t="shared" ca="1" si="17"/>
        <v>0.65885908100405333</v>
      </c>
      <c r="N64" s="7">
        <f t="shared" ca="1" si="18"/>
        <v>6310.2186983056781</v>
      </c>
    </row>
    <row r="65" spans="1:14" x14ac:dyDescent="0.2">
      <c r="A65" t="s">
        <v>22</v>
      </c>
      <c r="B65" s="1">
        <f t="shared" si="10"/>
        <v>61</v>
      </c>
      <c r="C65" s="2">
        <f ca="1">Sheet1!C65+RANDBETWEEN(-4000,4000)/2000</f>
        <v>22.175000000000001</v>
      </c>
      <c r="D65" s="2">
        <v>0.3</v>
      </c>
      <c r="E65" s="6">
        <f t="shared" ca="1" si="11"/>
        <v>5794.3662674437501</v>
      </c>
      <c r="F65" s="2">
        <f t="shared" si="19"/>
        <v>61</v>
      </c>
      <c r="G65" s="2">
        <f t="shared" ca="1" si="8"/>
        <v>23.037500000000001</v>
      </c>
      <c r="H65" s="2">
        <f t="shared" ca="1" si="13"/>
        <v>31.61</v>
      </c>
      <c r="I65" s="2">
        <f t="shared" ca="1" si="20"/>
        <v>0.37766393442622953</v>
      </c>
      <c r="J65" s="6">
        <f t="shared" ca="1" si="21"/>
        <v>6082.1619277359378</v>
      </c>
      <c r="K65" s="2">
        <f t="shared" si="16"/>
        <v>44.53</v>
      </c>
      <c r="L65" s="2">
        <f t="shared" ca="1" si="9"/>
        <v>25.511200645969655</v>
      </c>
      <c r="M65" s="2">
        <f t="shared" ca="1" si="17"/>
        <v>0.57289918360587588</v>
      </c>
      <c r="N65" s="7">
        <f t="shared" ca="1" si="18"/>
        <v>5794.3662674437501</v>
      </c>
    </row>
    <row r="66" spans="1:14" x14ac:dyDescent="0.2">
      <c r="A66" t="s">
        <v>22</v>
      </c>
      <c r="B66" s="1">
        <f t="shared" si="10"/>
        <v>62</v>
      </c>
      <c r="C66" s="2">
        <f ca="1">Sheet1!C66+RANDBETWEEN(-4000,4000)/2000</f>
        <v>21.664499999999997</v>
      </c>
      <c r="D66" s="2">
        <v>0.3</v>
      </c>
      <c r="E66" s="6">
        <f t="shared" ca="1" si="11"/>
        <v>5694.287572985796</v>
      </c>
      <c r="F66" s="2">
        <f t="shared" si="19"/>
        <v>62</v>
      </c>
      <c r="G66" s="2">
        <f t="shared" ca="1" si="8"/>
        <v>22.945499999999996</v>
      </c>
      <c r="H66" s="2">
        <f t="shared" ca="1" si="13"/>
        <v>30.997399999999995</v>
      </c>
      <c r="I66" s="2">
        <f t="shared" ca="1" si="20"/>
        <v>0.3700887096774193</v>
      </c>
      <c r="J66" s="6">
        <f t="shared" ca="1" si="21"/>
        <v>6123.3263825676959</v>
      </c>
      <c r="K66" s="2">
        <f t="shared" si="16"/>
        <v>45.26</v>
      </c>
      <c r="L66" s="2">
        <f t="shared" ca="1" si="9"/>
        <v>25.188295034823071</v>
      </c>
      <c r="M66" s="2">
        <f t="shared" ca="1" si="17"/>
        <v>0.5565244152634351</v>
      </c>
      <c r="N66" s="7">
        <f t="shared" ca="1" si="18"/>
        <v>5694.287572985796</v>
      </c>
    </row>
    <row r="67" spans="1:14" x14ac:dyDescent="0.2">
      <c r="A67" t="s">
        <v>22</v>
      </c>
      <c r="B67" s="1">
        <f t="shared" si="10"/>
        <v>63</v>
      </c>
      <c r="C67" s="2">
        <f ca="1">Sheet1!C67+RANDBETWEEN(-4000,4000)/2000</f>
        <v>21.937999999999999</v>
      </c>
      <c r="D67" s="2">
        <v>0.3</v>
      </c>
      <c r="E67" s="6">
        <f t="shared" ca="1" si="11"/>
        <v>5853.9440682119603</v>
      </c>
      <c r="F67" s="2">
        <f t="shared" si="19"/>
        <v>63</v>
      </c>
      <c r="G67" s="2">
        <f t="shared" ca="1" si="8"/>
        <v>23.278499999999998</v>
      </c>
      <c r="H67" s="2">
        <f t="shared" ca="1" si="13"/>
        <v>31.325599999999998</v>
      </c>
      <c r="I67" s="2">
        <f t="shared" ca="1" si="20"/>
        <v>0.36949999999999994</v>
      </c>
      <c r="J67" s="6">
        <f t="shared" ca="1" si="21"/>
        <v>6309.6763656239764</v>
      </c>
      <c r="K67" s="2">
        <f t="shared" si="16"/>
        <v>45.99</v>
      </c>
      <c r="L67" s="2">
        <f t="shared" ca="1" si="9"/>
        <v>25.410756938835519</v>
      </c>
      <c r="M67" s="2">
        <f t="shared" ca="1" si="17"/>
        <v>0.55252787429518413</v>
      </c>
      <c r="N67" s="7">
        <f t="shared" ca="1" si="18"/>
        <v>5853.9440682119603</v>
      </c>
    </row>
    <row r="68" spans="1:14" x14ac:dyDescent="0.2">
      <c r="A68" t="s">
        <v>22</v>
      </c>
      <c r="B68" s="1">
        <f t="shared" si="10"/>
        <v>64</v>
      </c>
      <c r="C68" s="2">
        <f ca="1">Sheet1!C68+RANDBETWEEN(-4000,4000)/2000</f>
        <v>25.08</v>
      </c>
      <c r="D68" s="2">
        <v>0.3</v>
      </c>
      <c r="E68" s="6">
        <f t="shared" ca="1" si="11"/>
        <v>7018.7091569759987</v>
      </c>
      <c r="F68" s="2">
        <f t="shared" si="19"/>
        <v>64</v>
      </c>
      <c r="G68" s="2">
        <f t="shared" ca="1" si="8"/>
        <v>27.029999999999998</v>
      </c>
      <c r="H68" s="2">
        <f t="shared" ca="1" si="13"/>
        <v>35.095999999999997</v>
      </c>
      <c r="I68" s="2">
        <f t="shared" ca="1" si="20"/>
        <v>0.42234374999999996</v>
      </c>
      <c r="J68" s="6">
        <f t="shared" ca="1" si="21"/>
        <v>7730.0106860309998</v>
      </c>
      <c r="K68" s="2">
        <f t="shared" si="16"/>
        <v>46.72</v>
      </c>
      <c r="L68" s="2">
        <f t="shared" ca="1" si="9"/>
        <v>29.772960397527044</v>
      </c>
      <c r="M68" s="2">
        <f t="shared" ca="1" si="17"/>
        <v>0.63726370713884939</v>
      </c>
      <c r="N68" s="7">
        <f t="shared" ca="1" si="18"/>
        <v>7018.7091569759987</v>
      </c>
    </row>
    <row r="69" spans="1:14" x14ac:dyDescent="0.2">
      <c r="A69" t="s">
        <v>22</v>
      </c>
      <c r="B69" s="1">
        <f t="shared" si="10"/>
        <v>65</v>
      </c>
      <c r="C69" s="2">
        <f ca="1">Sheet1!C69+RANDBETWEEN(-4000,4000)/2000</f>
        <v>23.297000000000001</v>
      </c>
      <c r="D69" s="2">
        <v>0.3</v>
      </c>
      <c r="E69" s="6">
        <f t="shared" ca="1" si="11"/>
        <v>6462.4240740423093</v>
      </c>
      <c r="F69" s="2">
        <f t="shared" si="19"/>
        <v>65</v>
      </c>
      <c r="G69" s="2">
        <f t="shared" ref="G69:G132" ca="1" si="22">C69+$P$36+RANDBETWEEN(-3000,3000)/2000</f>
        <v>24.971</v>
      </c>
      <c r="H69" s="2">
        <f t="shared" ca="1" si="13"/>
        <v>32.956400000000002</v>
      </c>
      <c r="I69" s="2">
        <f t="shared" ca="1" si="20"/>
        <v>0.38416923076923076</v>
      </c>
      <c r="J69" s="6">
        <f t="shared" ca="1" si="21"/>
        <v>7058.10293942719</v>
      </c>
      <c r="K69" s="2">
        <f t="shared" si="16"/>
        <v>47.449999999999996</v>
      </c>
      <c r="L69" s="2">
        <f t="shared" ref="L69:L132" ca="1" si="23">SQRT(K69^2/4+N69/3.14159)-K69/2+RANDBETWEEN(-4000,4000)/4000</f>
        <v>26.966009929006905</v>
      </c>
      <c r="M69" s="2">
        <f t="shared" ca="1" si="17"/>
        <v>0.56830368659656283</v>
      </c>
      <c r="N69" s="7">
        <f t="shared" ca="1" si="18"/>
        <v>6462.4240740423093</v>
      </c>
    </row>
    <row r="70" spans="1:14" x14ac:dyDescent="0.2">
      <c r="A70" t="s">
        <v>22</v>
      </c>
      <c r="B70" s="1">
        <f t="shared" si="10"/>
        <v>66</v>
      </c>
      <c r="C70" s="2">
        <f ca="1">Sheet1!C70+RANDBETWEEN(-4000,4000)/2000</f>
        <v>26.493000000000002</v>
      </c>
      <c r="D70" s="2">
        <v>0.3</v>
      </c>
      <c r="E70" s="6">
        <f t="shared" ca="1" si="11"/>
        <v>7698.2056969679097</v>
      </c>
      <c r="F70" s="2">
        <f t="shared" si="19"/>
        <v>66</v>
      </c>
      <c r="G70" s="2">
        <f t="shared" ca="1" si="22"/>
        <v>27.401000000000003</v>
      </c>
      <c r="H70" s="2">
        <f t="shared" ca="1" si="13"/>
        <v>36.791600000000003</v>
      </c>
      <c r="I70" s="2">
        <f t="shared" ca="1" si="20"/>
        <v>0.41516666666666674</v>
      </c>
      <c r="J70" s="6">
        <f t="shared" ca="1" si="21"/>
        <v>8040.2109716135919</v>
      </c>
      <c r="K70" s="2">
        <f t="shared" si="16"/>
        <v>48.18</v>
      </c>
      <c r="L70" s="2">
        <f t="shared" ca="1" si="23"/>
        <v>31.319203852343644</v>
      </c>
      <c r="M70" s="2">
        <f t="shared" ca="1" si="17"/>
        <v>0.65004574205777599</v>
      </c>
      <c r="N70" s="7">
        <f t="shared" ca="1" si="18"/>
        <v>7698.2056969679097</v>
      </c>
    </row>
    <row r="71" spans="1:14" x14ac:dyDescent="0.2">
      <c r="A71" t="s">
        <v>22</v>
      </c>
      <c r="B71" s="1">
        <f t="shared" ref="B71:B134" si="24">B70+1</f>
        <v>67</v>
      </c>
      <c r="C71" s="2">
        <f ca="1">Sheet1!C71+RANDBETWEEN(-4000,4000)/2000</f>
        <v>24.874499999999998</v>
      </c>
      <c r="D71" s="2">
        <v>0.3</v>
      </c>
      <c r="E71" s="6">
        <f t="shared" ca="1" si="11"/>
        <v>7179.5769440628956</v>
      </c>
      <c r="F71" s="2">
        <f t="shared" si="19"/>
        <v>67</v>
      </c>
      <c r="G71" s="2">
        <f t="shared" ca="1" si="22"/>
        <v>24.956999999999997</v>
      </c>
      <c r="H71" s="2">
        <f t="shared" ca="1" si="13"/>
        <v>34.849399999999996</v>
      </c>
      <c r="I71" s="2">
        <f t="shared" ca="1" si="20"/>
        <v>0.37249253731343279</v>
      </c>
      <c r="J71" s="6">
        <f t="shared" ca="1" si="21"/>
        <v>7209.8574695099087</v>
      </c>
      <c r="K71" s="2">
        <f t="shared" si="16"/>
        <v>48.91</v>
      </c>
      <c r="L71" s="2">
        <f t="shared" ca="1" si="23"/>
        <v>28.40185676796283</v>
      </c>
      <c r="M71" s="2">
        <f t="shared" ca="1" si="17"/>
        <v>0.58069631502684183</v>
      </c>
      <c r="N71" s="7">
        <f t="shared" ca="1" si="18"/>
        <v>7179.5769440628956</v>
      </c>
    </row>
    <row r="72" spans="1:14" x14ac:dyDescent="0.2">
      <c r="A72" t="s">
        <v>22</v>
      </c>
      <c r="B72" s="1">
        <f t="shared" si="24"/>
        <v>68</v>
      </c>
      <c r="C72" s="2">
        <f ca="1">Sheet1!C72+RANDBETWEEN(-4000,4000)/2000</f>
        <v>25.954499999999999</v>
      </c>
      <c r="D72" s="2">
        <v>0.3</v>
      </c>
      <c r="E72" s="6">
        <f t="shared" ca="1" si="11"/>
        <v>7660.8993824766967</v>
      </c>
      <c r="F72" s="2">
        <f t="shared" si="19"/>
        <v>68</v>
      </c>
      <c r="G72" s="2">
        <f t="shared" ca="1" si="22"/>
        <v>27.856999999999999</v>
      </c>
      <c r="H72" s="2">
        <f t="shared" ca="1" si="13"/>
        <v>36.145399999999995</v>
      </c>
      <c r="I72" s="2">
        <f t="shared" ca="1" si="20"/>
        <v>0.40966176470588234</v>
      </c>
      <c r="J72" s="6">
        <f t="shared" ca="1" si="21"/>
        <v>8388.951488493909</v>
      </c>
      <c r="K72" s="2">
        <f t="shared" si="16"/>
        <v>49.64</v>
      </c>
      <c r="L72" s="2">
        <f t="shared" ca="1" si="23"/>
        <v>29.759954876312026</v>
      </c>
      <c r="M72" s="2">
        <f t="shared" ca="1" si="17"/>
        <v>0.59951560991764763</v>
      </c>
      <c r="N72" s="7">
        <f t="shared" ca="1" si="18"/>
        <v>7660.8993824766967</v>
      </c>
    </row>
    <row r="73" spans="1:14" x14ac:dyDescent="0.2">
      <c r="A73" t="s">
        <v>22</v>
      </c>
      <c r="B73" s="1">
        <f t="shared" si="24"/>
        <v>69</v>
      </c>
      <c r="C73" s="2">
        <f ca="1">Sheet1!C73+RANDBETWEEN(-4000,4000)/2000</f>
        <v>25.373999999999999</v>
      </c>
      <c r="D73" s="2">
        <v>0.3</v>
      </c>
      <c r="E73" s="6">
        <f t="shared" ca="1" si="11"/>
        <v>7522.9955375828395</v>
      </c>
      <c r="F73" s="2">
        <f t="shared" si="19"/>
        <v>69</v>
      </c>
      <c r="G73" s="2">
        <f t="shared" ca="1" si="22"/>
        <v>27.279999999999998</v>
      </c>
      <c r="H73" s="2">
        <f t="shared" ca="1" si="13"/>
        <v>35.448799999999999</v>
      </c>
      <c r="I73" s="2">
        <f t="shared" ca="1" si="20"/>
        <v>0.39536231884057965</v>
      </c>
      <c r="J73" s="6">
        <f t="shared" ca="1" si="21"/>
        <v>8251.4439402559983</v>
      </c>
      <c r="K73" s="2">
        <f t="shared" si="16"/>
        <v>50.37</v>
      </c>
      <c r="L73" s="2">
        <f t="shared" ca="1" si="23"/>
        <v>28.943966593862939</v>
      </c>
      <c r="M73" s="2">
        <f t="shared" ca="1" si="17"/>
        <v>0.57462709140089219</v>
      </c>
      <c r="N73" s="7">
        <f t="shared" ca="1" si="18"/>
        <v>7522.9955375828395</v>
      </c>
    </row>
    <row r="74" spans="1:14" x14ac:dyDescent="0.2">
      <c r="A74" t="s">
        <v>22</v>
      </c>
      <c r="B74" s="1">
        <f t="shared" si="24"/>
        <v>70</v>
      </c>
      <c r="C74" s="2">
        <f ca="1">Sheet1!C74+RANDBETWEEN(-4000,4000)/2000</f>
        <v>27.946999999999999</v>
      </c>
      <c r="D74" s="2">
        <v>0.3</v>
      </c>
      <c r="E74" s="6">
        <f t="shared" ca="1" si="11"/>
        <v>8599.5522467063092</v>
      </c>
      <c r="F74" s="2">
        <f t="shared" si="19"/>
        <v>70</v>
      </c>
      <c r="G74" s="2">
        <f t="shared" ca="1" si="22"/>
        <v>30.316499999999998</v>
      </c>
      <c r="H74" s="2">
        <f t="shared" ca="1" si="13"/>
        <v>38.5364</v>
      </c>
      <c r="I74" s="2">
        <f t="shared" ca="1" si="20"/>
        <v>0.43309285714285711</v>
      </c>
      <c r="J74" s="6">
        <f t="shared" ca="1" si="21"/>
        <v>9554.3454206888746</v>
      </c>
      <c r="K74" s="2">
        <f t="shared" si="16"/>
        <v>51.1</v>
      </c>
      <c r="L74" s="2">
        <f t="shared" ca="1" si="23"/>
        <v>33.016299776383939</v>
      </c>
      <c r="M74" s="2">
        <f t="shared" ca="1" si="17"/>
        <v>0.64611154161221018</v>
      </c>
      <c r="N74" s="7">
        <f t="shared" ca="1" si="18"/>
        <v>8599.5522467063092</v>
      </c>
    </row>
    <row r="75" spans="1:14" x14ac:dyDescent="0.2">
      <c r="A75" t="s">
        <v>22</v>
      </c>
      <c r="B75" s="1">
        <f t="shared" si="24"/>
        <v>71</v>
      </c>
      <c r="C75" s="2">
        <f ca="1">Sheet1!C75+RANDBETWEEN(-4000,4000)/2000</f>
        <v>25.540500000000002</v>
      </c>
      <c r="D75" s="2">
        <v>0.3</v>
      </c>
      <c r="E75" s="6">
        <f t="shared" ca="1" si="11"/>
        <v>7746.1953416829983</v>
      </c>
      <c r="F75" s="2">
        <f t="shared" si="19"/>
        <v>71</v>
      </c>
      <c r="G75" s="2">
        <f t="shared" ca="1" si="22"/>
        <v>26.827000000000002</v>
      </c>
      <c r="H75" s="2">
        <f t="shared" ca="1" si="13"/>
        <v>35.648600000000002</v>
      </c>
      <c r="I75" s="2">
        <f t="shared" ca="1" si="20"/>
        <v>0.37784507042253523</v>
      </c>
      <c r="J75" s="6">
        <f t="shared" ca="1" si="21"/>
        <v>8244.8042808971113</v>
      </c>
      <c r="K75" s="2">
        <f t="shared" si="16"/>
        <v>51.83</v>
      </c>
      <c r="L75" s="2">
        <f t="shared" ca="1" si="23"/>
        <v>30.563926202606204</v>
      </c>
      <c r="M75" s="2">
        <f t="shared" ca="1" si="17"/>
        <v>0.58969566279386854</v>
      </c>
      <c r="N75" s="7">
        <f t="shared" ca="1" si="18"/>
        <v>7746.1953416829983</v>
      </c>
    </row>
    <row r="76" spans="1:14" x14ac:dyDescent="0.2">
      <c r="A76" t="s">
        <v>22</v>
      </c>
      <c r="B76" s="1">
        <f t="shared" si="24"/>
        <v>72</v>
      </c>
      <c r="C76" s="2">
        <f ca="1">Sheet1!C76+RANDBETWEEN(-4000,4000)/2000</f>
        <v>27.903499999999998</v>
      </c>
      <c r="D76" s="2">
        <v>0.3</v>
      </c>
      <c r="E76" s="6">
        <f t="shared" ca="1" si="11"/>
        <v>8757.6763355914754</v>
      </c>
      <c r="F76" s="2">
        <f t="shared" si="19"/>
        <v>72</v>
      </c>
      <c r="G76" s="2">
        <f t="shared" ca="1" si="22"/>
        <v>30.333999999999996</v>
      </c>
      <c r="H76" s="2">
        <f t="shared" ca="1" si="13"/>
        <v>38.484199999999994</v>
      </c>
      <c r="I76" s="2">
        <f t="shared" ca="1" si="20"/>
        <v>0.42130555555555549</v>
      </c>
      <c r="J76" s="6">
        <f t="shared" ca="1" si="21"/>
        <v>9752.1222831340383</v>
      </c>
      <c r="K76" s="2">
        <f t="shared" si="16"/>
        <v>52.56</v>
      </c>
      <c r="L76" s="2">
        <f t="shared" ca="1" si="23"/>
        <v>33.529577854451212</v>
      </c>
      <c r="M76" s="2">
        <f t="shared" ca="1" si="17"/>
        <v>0.63792956344085261</v>
      </c>
      <c r="N76" s="7">
        <f t="shared" ca="1" si="18"/>
        <v>8757.6763355914754</v>
      </c>
    </row>
    <row r="77" spans="1:14" x14ac:dyDescent="0.2">
      <c r="A77" t="s">
        <v>22</v>
      </c>
      <c r="B77" s="1">
        <f t="shared" si="24"/>
        <v>73</v>
      </c>
      <c r="C77" s="2">
        <f ca="1">Sheet1!C77+RANDBETWEEN(-4000,4000)/2000</f>
        <v>26.963999999999999</v>
      </c>
      <c r="D77" s="2">
        <v>0.3</v>
      </c>
      <c r="E77" s="6">
        <f t="shared" ca="1" si="11"/>
        <v>8467.9337220206398</v>
      </c>
      <c r="F77" s="2">
        <f t="shared" si="19"/>
        <v>73</v>
      </c>
      <c r="G77" s="2">
        <f t="shared" ca="1" si="22"/>
        <v>29.343999999999998</v>
      </c>
      <c r="H77" s="2">
        <f t="shared" ca="1" si="13"/>
        <v>37.3568</v>
      </c>
      <c r="I77" s="2">
        <f t="shared" ca="1" si="20"/>
        <v>0.40197260273972601</v>
      </c>
      <c r="J77" s="6">
        <f t="shared" ca="1" si="21"/>
        <v>9434.767594954239</v>
      </c>
      <c r="K77" s="2">
        <f t="shared" si="16"/>
        <v>53.29</v>
      </c>
      <c r="L77" s="2">
        <f t="shared" ca="1" si="23"/>
        <v>31.36967942368592</v>
      </c>
      <c r="M77" s="2">
        <f t="shared" ca="1" si="17"/>
        <v>0.58865977526151103</v>
      </c>
      <c r="N77" s="7">
        <f t="shared" ca="1" si="18"/>
        <v>8467.9337220206398</v>
      </c>
    </row>
    <row r="78" spans="1:14" x14ac:dyDescent="0.2">
      <c r="A78" t="s">
        <v>22</v>
      </c>
      <c r="B78" s="1">
        <f t="shared" si="24"/>
        <v>74</v>
      </c>
      <c r="C78" s="2">
        <f ca="1">Sheet1!C78+RANDBETWEEN(-4000,4000)/2000</f>
        <v>25.672499999999999</v>
      </c>
      <c r="D78" s="2">
        <v>0.3</v>
      </c>
      <c r="E78" s="6">
        <f t="shared" ca="1" si="11"/>
        <v>8038.833243812438</v>
      </c>
      <c r="F78" s="2">
        <f t="shared" si="19"/>
        <v>74</v>
      </c>
      <c r="G78" s="2">
        <f t="shared" ca="1" si="22"/>
        <v>27.687999999999999</v>
      </c>
      <c r="H78" s="2">
        <f t="shared" ca="1" si="13"/>
        <v>35.807000000000002</v>
      </c>
      <c r="I78" s="2">
        <f t="shared" ca="1" si="20"/>
        <v>0.37416216216216214</v>
      </c>
      <c r="J78" s="6">
        <f t="shared" ca="1" si="21"/>
        <v>8845.2639645369582</v>
      </c>
      <c r="K78" s="2">
        <f t="shared" si="16"/>
        <v>54.019999999999996</v>
      </c>
      <c r="L78" s="2">
        <f t="shared" ca="1" si="23"/>
        <v>30.71366870182311</v>
      </c>
      <c r="M78" s="2">
        <f t="shared" ca="1" si="17"/>
        <v>0.56856106445433385</v>
      </c>
      <c r="N78" s="7">
        <f t="shared" ca="1" si="18"/>
        <v>8038.833243812438</v>
      </c>
    </row>
    <row r="79" spans="1:14" x14ac:dyDescent="0.2">
      <c r="A79" t="s">
        <v>22</v>
      </c>
      <c r="B79" s="1">
        <f t="shared" si="24"/>
        <v>75</v>
      </c>
      <c r="C79" s="2">
        <f ca="1">Sheet1!C79+RANDBETWEEN(-4000,4000)/2000</f>
        <v>29.1875</v>
      </c>
      <c r="D79" s="2">
        <v>0.3</v>
      </c>
      <c r="E79" s="6">
        <f t="shared" ca="1" si="11"/>
        <v>9553.4892871484371</v>
      </c>
      <c r="F79" s="2">
        <f t="shared" si="19"/>
        <v>75</v>
      </c>
      <c r="G79" s="2">
        <f t="shared" ca="1" si="22"/>
        <v>31.317499999999999</v>
      </c>
      <c r="H79" s="2">
        <f t="shared" ca="1" si="13"/>
        <v>40.024999999999999</v>
      </c>
      <c r="I79" s="2">
        <f t="shared" ca="1" si="20"/>
        <v>0.41756666666666664</v>
      </c>
      <c r="J79" s="6">
        <f t="shared" ca="1" si="21"/>
        <v>10460.232742931936</v>
      </c>
      <c r="K79" s="2">
        <f t="shared" si="16"/>
        <v>54.75</v>
      </c>
      <c r="L79" s="2">
        <f t="shared" ca="1" si="23"/>
        <v>34.322926300592599</v>
      </c>
      <c r="M79" s="2">
        <f t="shared" ca="1" si="17"/>
        <v>0.62690276348114338</v>
      </c>
      <c r="N79" s="7">
        <f t="shared" ca="1" si="18"/>
        <v>9553.4892871484371</v>
      </c>
    </row>
    <row r="80" spans="1:14" x14ac:dyDescent="0.2">
      <c r="A80" t="s">
        <v>22</v>
      </c>
      <c r="B80" s="1">
        <f t="shared" si="24"/>
        <v>76</v>
      </c>
      <c r="C80" s="2">
        <f ca="1">Sheet1!C80+RANDBETWEEN(-4000,4000)/2000</f>
        <v>28.202000000000002</v>
      </c>
      <c r="D80" s="2">
        <v>0.3</v>
      </c>
      <c r="E80" s="6">
        <f t="shared" ca="1" si="11"/>
        <v>9232.2056251983595</v>
      </c>
      <c r="F80" s="2">
        <f t="shared" si="19"/>
        <v>76</v>
      </c>
      <c r="G80" s="2">
        <f t="shared" ca="1" si="22"/>
        <v>30.592000000000002</v>
      </c>
      <c r="H80" s="2">
        <f t="shared" ca="1" si="13"/>
        <v>38.842399999999998</v>
      </c>
      <c r="I80" s="2">
        <f t="shared" ca="1" si="20"/>
        <v>0.40252631578947373</v>
      </c>
      <c r="J80" s="6">
        <f t="shared" ca="1" si="21"/>
        <v>10244.292908277759</v>
      </c>
      <c r="K80" s="2">
        <f t="shared" si="16"/>
        <v>55.48</v>
      </c>
      <c r="L80" s="2">
        <f t="shared" ca="1" si="23"/>
        <v>33.015343431244524</v>
      </c>
      <c r="M80" s="2">
        <f t="shared" ca="1" si="17"/>
        <v>0.59508549803973554</v>
      </c>
      <c r="N80" s="7">
        <f t="shared" ca="1" si="18"/>
        <v>9232.2056251983595</v>
      </c>
    </row>
    <row r="81" spans="1:14" x14ac:dyDescent="0.2">
      <c r="A81" t="s">
        <v>22</v>
      </c>
      <c r="B81" s="1">
        <f t="shared" si="24"/>
        <v>77</v>
      </c>
      <c r="C81" s="2">
        <f ca="1">Sheet1!C81+RANDBETWEEN(-4000,4000)/2000</f>
        <v>27.084499999999998</v>
      </c>
      <c r="D81" s="2">
        <v>0.3</v>
      </c>
      <c r="E81" s="6">
        <f t="shared" ca="1" si="11"/>
        <v>8856.3829822429961</v>
      </c>
      <c r="F81" s="2">
        <f t="shared" si="19"/>
        <v>77</v>
      </c>
      <c r="G81" s="2">
        <f t="shared" ca="1" si="22"/>
        <v>27.679499999999997</v>
      </c>
      <c r="H81" s="2">
        <f t="shared" ca="1" si="13"/>
        <v>37.501399999999997</v>
      </c>
      <c r="I81" s="2">
        <f t="shared" ca="1" si="20"/>
        <v>0.35947402597402595</v>
      </c>
      <c r="J81" s="6">
        <f t="shared" ca="1" si="21"/>
        <v>9102.6823187751961</v>
      </c>
      <c r="K81" s="2">
        <f t="shared" si="16"/>
        <v>56.21</v>
      </c>
      <c r="L81" s="2">
        <f t="shared" ca="1" si="23"/>
        <v>31.486434062839642</v>
      </c>
      <c r="M81" s="2">
        <f t="shared" ca="1" si="17"/>
        <v>0.56015716176551578</v>
      </c>
      <c r="N81" s="7">
        <f t="shared" ca="1" si="18"/>
        <v>8856.3829822429961</v>
      </c>
    </row>
    <row r="82" spans="1:14" x14ac:dyDescent="0.2">
      <c r="A82" t="s">
        <v>22</v>
      </c>
      <c r="B82" s="1">
        <f t="shared" si="24"/>
        <v>78</v>
      </c>
      <c r="C82" s="2">
        <f ca="1">Sheet1!C82+RANDBETWEEN(-4000,4000)/2000</f>
        <v>29.7135</v>
      </c>
      <c r="D82" s="2">
        <v>0.3</v>
      </c>
      <c r="E82" s="6">
        <f t="shared" ca="1" si="11"/>
        <v>10054.800424945777</v>
      </c>
      <c r="F82" s="2">
        <f t="shared" si="19"/>
        <v>78</v>
      </c>
      <c r="G82" s="2">
        <f t="shared" ca="1" si="22"/>
        <v>29.490500000000001</v>
      </c>
      <c r="H82" s="2">
        <f t="shared" ca="1" si="13"/>
        <v>40.656199999999998</v>
      </c>
      <c r="I82" s="2">
        <f t="shared" ca="1" si="20"/>
        <v>0.37808333333333333</v>
      </c>
      <c r="J82" s="6">
        <f t="shared" ca="1" si="21"/>
        <v>9958.6787916434969</v>
      </c>
      <c r="K82" s="2">
        <f t="shared" si="16"/>
        <v>56.94</v>
      </c>
      <c r="L82" s="2">
        <f t="shared" ca="1" si="23"/>
        <v>35.590884947277011</v>
      </c>
      <c r="M82" s="2">
        <f t="shared" ca="1" si="17"/>
        <v>0.62505944761638588</v>
      </c>
      <c r="N82" s="7">
        <f t="shared" ca="1" si="18"/>
        <v>10054.800424945777</v>
      </c>
    </row>
    <row r="83" spans="1:14" x14ac:dyDescent="0.2">
      <c r="A83" t="s">
        <v>22</v>
      </c>
      <c r="B83" s="1">
        <f t="shared" si="24"/>
        <v>79</v>
      </c>
      <c r="C83" s="2">
        <f ca="1">Sheet1!C83+RANDBETWEEN(-4000,4000)/2000</f>
        <v>30.4315</v>
      </c>
      <c r="D83" s="2">
        <v>0.3</v>
      </c>
      <c r="E83" s="6">
        <f t="shared" ref="E83:E143" ca="1" si="25">3.14159*C83*(B83+C83)</f>
        <v>10462.012095525677</v>
      </c>
      <c r="F83" s="2">
        <f t="shared" si="19"/>
        <v>79</v>
      </c>
      <c r="G83" s="2">
        <f t="shared" ca="1" si="22"/>
        <v>31.7165</v>
      </c>
      <c r="H83" s="2">
        <f t="shared" ref="H83:H143" ca="1" si="26">1.2*C83+5</f>
        <v>41.517800000000001</v>
      </c>
      <c r="I83" s="2">
        <f t="shared" ca="1" si="20"/>
        <v>0.40147468354430382</v>
      </c>
      <c r="J83" s="6">
        <f t="shared" ca="1" si="21"/>
        <v>11031.818547261877</v>
      </c>
      <c r="K83" s="2">
        <f t="shared" ref="K83:K143" si="27">(100-$P$37)/100*B83</f>
        <v>57.67</v>
      </c>
      <c r="L83" s="2">
        <f t="shared" ca="1" si="23"/>
        <v>35.26463414081433</v>
      </c>
      <c r="M83" s="2">
        <f t="shared" ref="M83:M143" ca="1" si="28">L83/K83</f>
        <v>0.6114901012799433</v>
      </c>
      <c r="N83" s="7">
        <f t="shared" ref="N83:N143" ca="1" si="29">E83</f>
        <v>10462.012095525677</v>
      </c>
    </row>
    <row r="84" spans="1:14" x14ac:dyDescent="0.2">
      <c r="A84" t="s">
        <v>22</v>
      </c>
      <c r="B84" s="1">
        <f t="shared" si="24"/>
        <v>80</v>
      </c>
      <c r="C84" s="2">
        <f ca="1">Sheet1!C84+RANDBETWEEN(-4000,4000)/2000</f>
        <v>27.907</v>
      </c>
      <c r="D84" s="2">
        <v>0.3</v>
      </c>
      <c r="E84" s="6">
        <f t="shared" ca="1" si="25"/>
        <v>9460.4605012919092</v>
      </c>
      <c r="F84" s="2">
        <f t="shared" si="19"/>
        <v>80</v>
      </c>
      <c r="G84" s="2">
        <f t="shared" ca="1" si="22"/>
        <v>27.435500000000001</v>
      </c>
      <c r="H84" s="2">
        <f t="shared" ca="1" si="26"/>
        <v>38.488399999999999</v>
      </c>
      <c r="I84" s="2">
        <f t="shared" ca="1" si="20"/>
        <v>0.34294374999999999</v>
      </c>
      <c r="J84" s="6">
        <f t="shared" ca="1" si="21"/>
        <v>9259.9831123747972</v>
      </c>
      <c r="K84" s="2">
        <f t="shared" si="27"/>
        <v>58.4</v>
      </c>
      <c r="L84" s="2">
        <f t="shared" ca="1" si="23"/>
        <v>33.832836291988166</v>
      </c>
      <c r="M84" s="2">
        <f t="shared" ca="1" si="28"/>
        <v>0.57932938856144123</v>
      </c>
      <c r="N84" s="7">
        <f t="shared" ca="1" si="29"/>
        <v>9460.4605012919092</v>
      </c>
    </row>
    <row r="85" spans="1:14" x14ac:dyDescent="0.2">
      <c r="A85" t="s">
        <v>22</v>
      </c>
      <c r="B85" s="1">
        <f t="shared" si="24"/>
        <v>81</v>
      </c>
      <c r="C85" s="2">
        <f ca="1">Sheet1!C85+RANDBETWEEN(-4000,4000)/2000</f>
        <v>29.494</v>
      </c>
      <c r="D85" s="2">
        <v>0.3</v>
      </c>
      <c r="E85" s="6">
        <f t="shared" ca="1" si="25"/>
        <v>10238.159179997239</v>
      </c>
      <c r="F85" s="2">
        <f t="shared" si="19"/>
        <v>81</v>
      </c>
      <c r="G85" s="2">
        <f t="shared" ca="1" si="22"/>
        <v>31.064499999999999</v>
      </c>
      <c r="H85" s="2">
        <f t="shared" ca="1" si="26"/>
        <v>40.392800000000001</v>
      </c>
      <c r="I85" s="2">
        <f t="shared" ca="1" si="20"/>
        <v>0.38351234567901232</v>
      </c>
      <c r="J85" s="6">
        <f t="shared" ca="1" si="21"/>
        <v>10936.590005164797</v>
      </c>
      <c r="K85" s="2">
        <f t="shared" si="27"/>
        <v>59.129999999999995</v>
      </c>
      <c r="L85" s="2">
        <f t="shared" ca="1" si="23"/>
        <v>34.210906894244943</v>
      </c>
      <c r="M85" s="2">
        <f t="shared" ca="1" si="28"/>
        <v>0.57857106196930397</v>
      </c>
      <c r="N85" s="7">
        <f t="shared" ca="1" si="29"/>
        <v>10238.159179997239</v>
      </c>
    </row>
    <row r="86" spans="1:14" x14ac:dyDescent="0.2">
      <c r="A86" t="s">
        <v>22</v>
      </c>
      <c r="B86" s="1">
        <f t="shared" si="24"/>
        <v>82</v>
      </c>
      <c r="C86" s="2">
        <f ca="1">Sheet1!C86+RANDBETWEEN(-4000,4000)/2000</f>
        <v>27.600499999999997</v>
      </c>
      <c r="D86" s="2">
        <v>0.3</v>
      </c>
      <c r="E86" s="6">
        <f t="shared" ca="1" si="25"/>
        <v>9503.3996002593958</v>
      </c>
      <c r="F86" s="2">
        <f t="shared" si="19"/>
        <v>82</v>
      </c>
      <c r="G86" s="2">
        <f t="shared" ca="1" si="22"/>
        <v>27.162999999999997</v>
      </c>
      <c r="H86" s="2">
        <f t="shared" ca="1" si="26"/>
        <v>38.120599999999996</v>
      </c>
      <c r="I86" s="2">
        <f t="shared" ca="1" si="20"/>
        <v>0.33125609756097557</v>
      </c>
      <c r="J86" s="6">
        <f t="shared" ca="1" si="21"/>
        <v>9315.425606024708</v>
      </c>
      <c r="K86" s="2">
        <f t="shared" si="27"/>
        <v>59.86</v>
      </c>
      <c r="L86" s="2">
        <f t="shared" ca="1" si="23"/>
        <v>33.433059313411654</v>
      </c>
      <c r="M86" s="2">
        <f t="shared" ca="1" si="28"/>
        <v>0.55852087058823341</v>
      </c>
      <c r="N86" s="7">
        <f t="shared" ca="1" si="29"/>
        <v>9503.3996002593958</v>
      </c>
    </row>
    <row r="87" spans="1:14" x14ac:dyDescent="0.2">
      <c r="A87" t="s">
        <v>22</v>
      </c>
      <c r="B87" s="1">
        <f t="shared" si="24"/>
        <v>83</v>
      </c>
      <c r="C87" s="2">
        <f ca="1">Sheet1!C87+RANDBETWEEN(-4000,4000)/2000</f>
        <v>30.003999999999998</v>
      </c>
      <c r="D87" s="2">
        <v>0.3</v>
      </c>
      <c r="E87" s="6">
        <f t="shared" ca="1" si="25"/>
        <v>10651.787139745438</v>
      </c>
      <c r="F87" s="2">
        <f t="shared" si="19"/>
        <v>83</v>
      </c>
      <c r="G87" s="2">
        <f t="shared" ca="1" si="22"/>
        <v>31.841999999999999</v>
      </c>
      <c r="H87" s="2">
        <f t="shared" ca="1" si="26"/>
        <v>41.004799999999996</v>
      </c>
      <c r="I87" s="2">
        <f t="shared" ca="1" si="20"/>
        <v>0.38363855421686743</v>
      </c>
      <c r="J87" s="6">
        <f t="shared" ca="1" si="21"/>
        <v>11488.163057312759</v>
      </c>
      <c r="K87" s="2">
        <f t="shared" si="27"/>
        <v>60.589999999999996</v>
      </c>
      <c r="L87" s="2">
        <f t="shared" ca="1" si="23"/>
        <v>35.62159138754722</v>
      </c>
      <c r="M87" s="2">
        <f t="shared" ca="1" si="28"/>
        <v>0.5879120545889952</v>
      </c>
      <c r="N87" s="7">
        <f t="shared" ca="1" si="29"/>
        <v>10651.787139745438</v>
      </c>
    </row>
    <row r="88" spans="1:14" x14ac:dyDescent="0.2">
      <c r="A88" t="s">
        <v>22</v>
      </c>
      <c r="B88" s="1">
        <f t="shared" si="24"/>
        <v>84</v>
      </c>
      <c r="C88" s="2">
        <f ca="1">Sheet1!C88+RANDBETWEEN(-4000,4000)/2000</f>
        <v>29.405999999999999</v>
      </c>
      <c r="D88" s="2">
        <v>0.3</v>
      </c>
      <c r="E88" s="6">
        <f t="shared" ca="1" si="25"/>
        <v>10476.627223809239</v>
      </c>
      <c r="F88" s="2">
        <f t="shared" si="19"/>
        <v>84</v>
      </c>
      <c r="G88" s="2">
        <f t="shared" ca="1" si="22"/>
        <v>29.384</v>
      </c>
      <c r="H88" s="2">
        <f t="shared" ca="1" si="26"/>
        <v>40.287199999999999</v>
      </c>
      <c r="I88" s="2">
        <f t="shared" ca="1" si="20"/>
        <v>0.34980952380952379</v>
      </c>
      <c r="J88" s="6">
        <f t="shared" ca="1" si="21"/>
        <v>10466.75829581504</v>
      </c>
      <c r="K88" s="2">
        <f t="shared" si="27"/>
        <v>61.32</v>
      </c>
      <c r="L88" s="2">
        <f t="shared" ca="1" si="23"/>
        <v>34.96785569326024</v>
      </c>
      <c r="M88" s="2">
        <f t="shared" ca="1" si="28"/>
        <v>0.57025204979224131</v>
      </c>
      <c r="N88" s="7">
        <f t="shared" ca="1" si="29"/>
        <v>10476.627223809239</v>
      </c>
    </row>
    <row r="89" spans="1:14" x14ac:dyDescent="0.2">
      <c r="A89" t="s">
        <v>22</v>
      </c>
      <c r="B89" s="1">
        <f t="shared" si="24"/>
        <v>85</v>
      </c>
      <c r="C89" s="2">
        <f ca="1">Sheet1!C89+RANDBETWEEN(-4000,4000)/2000</f>
        <v>31.455500000000001</v>
      </c>
      <c r="D89" s="2">
        <v>0.3</v>
      </c>
      <c r="E89" s="6">
        <f t="shared" ca="1" si="25"/>
        <v>11508.165611893597</v>
      </c>
      <c r="F89" s="2">
        <f t="shared" si="19"/>
        <v>85</v>
      </c>
      <c r="G89" s="2">
        <f t="shared" ca="1" si="22"/>
        <v>33.275500000000001</v>
      </c>
      <c r="H89" s="2">
        <f t="shared" ca="1" si="26"/>
        <v>42.746600000000001</v>
      </c>
      <c r="I89" s="2">
        <f t="shared" ca="1" si="20"/>
        <v>0.39147647058823531</v>
      </c>
      <c r="J89" s="6">
        <f t="shared" ca="1" si="21"/>
        <v>12364.281622261396</v>
      </c>
      <c r="K89" s="2">
        <f t="shared" si="27"/>
        <v>62.05</v>
      </c>
      <c r="L89" s="2">
        <f t="shared" ca="1" si="23"/>
        <v>36.802370926192808</v>
      </c>
      <c r="M89" s="2">
        <f t="shared" ca="1" si="28"/>
        <v>0.59310831468481562</v>
      </c>
      <c r="N89" s="7">
        <f t="shared" ca="1" si="29"/>
        <v>11508.165611893597</v>
      </c>
    </row>
    <row r="90" spans="1:14" x14ac:dyDescent="0.2">
      <c r="A90" t="s">
        <v>22</v>
      </c>
      <c r="B90" s="1">
        <f t="shared" si="24"/>
        <v>86</v>
      </c>
      <c r="C90" s="2">
        <f ca="1">Sheet1!C90+RANDBETWEEN(-4000,4000)/2000</f>
        <v>31.457000000000001</v>
      </c>
      <c r="D90" s="2">
        <v>0.3</v>
      </c>
      <c r="E90" s="6">
        <f t="shared" ca="1" si="25"/>
        <v>11607.68762916991</v>
      </c>
      <c r="F90" s="2">
        <f t="shared" si="19"/>
        <v>86</v>
      </c>
      <c r="G90" s="2">
        <f t="shared" ca="1" si="22"/>
        <v>32.420500000000004</v>
      </c>
      <c r="H90" s="2">
        <f t="shared" ca="1" si="26"/>
        <v>42.748399999999997</v>
      </c>
      <c r="I90" s="2">
        <f t="shared" ca="1" si="20"/>
        <v>0.37698255813953491</v>
      </c>
      <c r="J90" s="6">
        <f t="shared" ca="1" si="21"/>
        <v>12061.3551259792</v>
      </c>
      <c r="K90" s="2">
        <f t="shared" si="27"/>
        <v>62.78</v>
      </c>
      <c r="L90" s="2">
        <f t="shared" ca="1" si="23"/>
        <v>36.577568781552657</v>
      </c>
      <c r="M90" s="2">
        <f t="shared" ca="1" si="28"/>
        <v>0.58263091401007738</v>
      </c>
      <c r="N90" s="7">
        <f t="shared" ca="1" si="29"/>
        <v>11607.68762916991</v>
      </c>
    </row>
    <row r="91" spans="1:14" x14ac:dyDescent="0.2">
      <c r="A91" t="s">
        <v>22</v>
      </c>
      <c r="B91" s="1">
        <f t="shared" si="24"/>
        <v>87</v>
      </c>
      <c r="C91" s="2">
        <f ca="1">Sheet1!C91+RANDBETWEEN(-4000,4000)/2000</f>
        <v>32.365499999999997</v>
      </c>
      <c r="D91" s="2">
        <v>0.3</v>
      </c>
      <c r="E91" s="6">
        <f t="shared" ca="1" si="25"/>
        <v>12136.980328688496</v>
      </c>
      <c r="F91" s="2">
        <f t="shared" si="19"/>
        <v>87</v>
      </c>
      <c r="G91" s="2">
        <f t="shared" ca="1" si="22"/>
        <v>33.9435</v>
      </c>
      <c r="H91" s="2">
        <f t="shared" ca="1" si="26"/>
        <v>43.838599999999992</v>
      </c>
      <c r="I91" s="2">
        <f t="shared" ca="1" si="20"/>
        <v>0.39015517241379311</v>
      </c>
      <c r="J91" s="6">
        <f t="shared" ca="1" si="21"/>
        <v>12896.998814315677</v>
      </c>
      <c r="K91" s="2">
        <f t="shared" si="27"/>
        <v>63.51</v>
      </c>
      <c r="L91" s="2">
        <f t="shared" ca="1" si="23"/>
        <v>38.211843907311739</v>
      </c>
      <c r="M91" s="2">
        <f t="shared" ca="1" si="28"/>
        <v>0.6016665707339276</v>
      </c>
      <c r="N91" s="7">
        <f t="shared" ca="1" si="29"/>
        <v>12136.980328688496</v>
      </c>
    </row>
    <row r="92" spans="1:14" x14ac:dyDescent="0.2">
      <c r="A92" t="s">
        <v>22</v>
      </c>
      <c r="B92" s="1">
        <f t="shared" si="24"/>
        <v>88</v>
      </c>
      <c r="C92" s="2">
        <f ca="1">Sheet1!C92+RANDBETWEEN(-4000,4000)/2000</f>
        <v>29.929499999999997</v>
      </c>
      <c r="D92" s="2">
        <v>0.3</v>
      </c>
      <c r="E92" s="6">
        <f t="shared" ca="1" si="25"/>
        <v>11088.464864427695</v>
      </c>
      <c r="F92" s="2">
        <f t="shared" si="19"/>
        <v>88</v>
      </c>
      <c r="G92" s="2">
        <f t="shared" ca="1" si="22"/>
        <v>31.454499999999996</v>
      </c>
      <c r="H92" s="2">
        <f t="shared" ca="1" si="26"/>
        <v>40.915399999999998</v>
      </c>
      <c r="I92" s="2">
        <f t="shared" ca="1" si="20"/>
        <v>0.35743749999999996</v>
      </c>
      <c r="J92" s="6">
        <f t="shared" ca="1" si="21"/>
        <v>11804.152367281695</v>
      </c>
      <c r="K92" s="2">
        <f t="shared" si="27"/>
        <v>64.239999999999995</v>
      </c>
      <c r="L92" s="2">
        <f t="shared" ca="1" si="23"/>
        <v>35.263390672743903</v>
      </c>
      <c r="M92" s="2">
        <f t="shared" ca="1" si="28"/>
        <v>0.5489319843204219</v>
      </c>
      <c r="N92" s="7">
        <f t="shared" ca="1" si="29"/>
        <v>11088.464864427695</v>
      </c>
    </row>
    <row r="93" spans="1:14" x14ac:dyDescent="0.2">
      <c r="A93" t="s">
        <v>22</v>
      </c>
      <c r="B93" s="1">
        <f t="shared" si="24"/>
        <v>89</v>
      </c>
      <c r="C93" s="2">
        <f ca="1">Sheet1!C93+RANDBETWEEN(-4000,4000)/2000</f>
        <v>31.428000000000001</v>
      </c>
      <c r="D93" s="2">
        <v>0.3</v>
      </c>
      <c r="E93" s="6">
        <f t="shared" ca="1" si="25"/>
        <v>11890.32496754256</v>
      </c>
      <c r="F93" s="2">
        <f t="shared" si="19"/>
        <v>89</v>
      </c>
      <c r="G93" s="2">
        <f t="shared" ca="1" si="22"/>
        <v>31.251499999999997</v>
      </c>
      <c r="H93" s="2">
        <f t="shared" ca="1" si="26"/>
        <v>42.7136</v>
      </c>
      <c r="I93" s="2">
        <f t="shared" ca="1" si="20"/>
        <v>0.35114044943820222</v>
      </c>
      <c r="J93" s="6">
        <f t="shared" ca="1" si="21"/>
        <v>11806.220105271075</v>
      </c>
      <c r="K93" s="2">
        <f t="shared" si="27"/>
        <v>64.97</v>
      </c>
      <c r="L93" s="2">
        <f t="shared" ca="1" si="23"/>
        <v>37.204979541956071</v>
      </c>
      <c r="M93" s="2">
        <f t="shared" ca="1" si="28"/>
        <v>0.57264859999932383</v>
      </c>
      <c r="N93" s="7">
        <f t="shared" ca="1" si="29"/>
        <v>11890.32496754256</v>
      </c>
    </row>
    <row r="94" spans="1:14" x14ac:dyDescent="0.2">
      <c r="A94" t="s">
        <v>22</v>
      </c>
      <c r="B94" s="1">
        <f t="shared" si="24"/>
        <v>90</v>
      </c>
      <c r="C94" s="2">
        <f ca="1">Sheet1!C94+RANDBETWEEN(-4000,4000)/2000</f>
        <v>30.32</v>
      </c>
      <c r="D94" s="2">
        <v>0.3</v>
      </c>
      <c r="E94" s="6">
        <f t="shared" ca="1" si="25"/>
        <v>11460.842018816</v>
      </c>
      <c r="F94" s="2">
        <f t="shared" si="19"/>
        <v>90</v>
      </c>
      <c r="G94" s="2">
        <f t="shared" ca="1" si="22"/>
        <v>30.6615</v>
      </c>
      <c r="H94" s="2">
        <f t="shared" ca="1" si="26"/>
        <v>41.384</v>
      </c>
      <c r="I94" s="2">
        <f t="shared" ca="1" si="20"/>
        <v>0.34068333333333334</v>
      </c>
      <c r="J94" s="6">
        <f t="shared" ca="1" si="21"/>
        <v>11622.822971770778</v>
      </c>
      <c r="K94" s="2">
        <f t="shared" si="27"/>
        <v>65.7</v>
      </c>
      <c r="L94" s="2">
        <f t="shared" ca="1" si="23"/>
        <v>36.850817285772784</v>
      </c>
      <c r="M94" s="2">
        <f t="shared" ca="1" si="28"/>
        <v>0.56089524027051418</v>
      </c>
      <c r="N94" s="7">
        <f t="shared" ca="1" si="29"/>
        <v>11460.842018816</v>
      </c>
    </row>
    <row r="95" spans="1:14" x14ac:dyDescent="0.2">
      <c r="A95" t="s">
        <v>22</v>
      </c>
      <c r="B95" s="1">
        <f t="shared" si="24"/>
        <v>91</v>
      </c>
      <c r="C95" s="2">
        <f ca="1">Sheet1!C95+RANDBETWEEN(-4000,4000)/2000</f>
        <v>32.266500000000001</v>
      </c>
      <c r="D95" s="2">
        <v>0.3</v>
      </c>
      <c r="E95" s="6">
        <f t="shared" ca="1" si="25"/>
        <v>12495.292591715377</v>
      </c>
      <c r="F95" s="2">
        <f t="shared" si="19"/>
        <v>91</v>
      </c>
      <c r="G95" s="2">
        <f t="shared" ca="1" si="22"/>
        <v>34.265500000000003</v>
      </c>
      <c r="H95" s="2">
        <f t="shared" ca="1" si="26"/>
        <v>43.719799999999999</v>
      </c>
      <c r="I95" s="2">
        <f t="shared" ca="1" si="20"/>
        <v>0.37654395604395607</v>
      </c>
      <c r="J95" s="6">
        <f t="shared" ca="1" si="21"/>
        <v>13484.5996025195</v>
      </c>
      <c r="K95" s="2">
        <f t="shared" si="27"/>
        <v>66.429999999999993</v>
      </c>
      <c r="L95" s="2">
        <f t="shared" ca="1" si="23"/>
        <v>38.104431150313623</v>
      </c>
      <c r="M95" s="2">
        <f t="shared" ca="1" si="28"/>
        <v>0.5736027570422042</v>
      </c>
      <c r="N95" s="7">
        <f t="shared" ca="1" si="29"/>
        <v>12495.292591715377</v>
      </c>
    </row>
    <row r="96" spans="1:14" x14ac:dyDescent="0.2">
      <c r="A96" t="s">
        <v>22</v>
      </c>
      <c r="B96" s="1">
        <f t="shared" si="24"/>
        <v>92</v>
      </c>
      <c r="C96" s="2">
        <f ca="1">Sheet1!C96+RANDBETWEEN(-4000,4000)/2000</f>
        <v>31.088999999999995</v>
      </c>
      <c r="D96" s="2">
        <v>0.3</v>
      </c>
      <c r="E96" s="6">
        <f t="shared" ca="1" si="25"/>
        <v>12021.966187074388</v>
      </c>
      <c r="F96" s="2">
        <f t="shared" si="19"/>
        <v>92</v>
      </c>
      <c r="G96" s="2">
        <f t="shared" ca="1" si="22"/>
        <v>33.174500000000002</v>
      </c>
      <c r="H96" s="2">
        <f t="shared" ca="1" si="26"/>
        <v>42.306799999999996</v>
      </c>
      <c r="I96" s="2">
        <f t="shared" ca="1" si="20"/>
        <v>0.36059239130434784</v>
      </c>
      <c r="J96" s="6">
        <f t="shared" ca="1" si="21"/>
        <v>13045.771190090896</v>
      </c>
      <c r="K96" s="2">
        <f t="shared" si="27"/>
        <v>67.16</v>
      </c>
      <c r="L96" s="2">
        <f t="shared" ca="1" si="23"/>
        <v>36.119753921178521</v>
      </c>
      <c r="M96" s="2">
        <f t="shared" ca="1" si="28"/>
        <v>0.5378164669621579</v>
      </c>
      <c r="N96" s="7">
        <f t="shared" ca="1" si="29"/>
        <v>12021.966187074388</v>
      </c>
    </row>
    <row r="97" spans="1:14" x14ac:dyDescent="0.2">
      <c r="A97" t="s">
        <v>22</v>
      </c>
      <c r="B97" s="1">
        <f t="shared" si="24"/>
        <v>93</v>
      </c>
      <c r="C97" s="2">
        <f ca="1">Sheet1!C97+RANDBETWEEN(-4000,4000)/2000</f>
        <v>31.756</v>
      </c>
      <c r="D97" s="2">
        <v>0.3</v>
      </c>
      <c r="E97" s="6">
        <f t="shared" ca="1" si="25"/>
        <v>12446.199007982241</v>
      </c>
      <c r="F97" s="2">
        <f t="shared" si="19"/>
        <v>93</v>
      </c>
      <c r="G97" s="2">
        <f t="shared" ca="1" si="22"/>
        <v>32.418999999999997</v>
      </c>
      <c r="H97" s="2">
        <f t="shared" ca="1" si="26"/>
        <v>43.107199999999999</v>
      </c>
      <c r="I97" s="2">
        <f t="shared" ca="1" si="20"/>
        <v>0.34859139784946236</v>
      </c>
      <c r="J97" s="6">
        <f t="shared" ca="1" si="21"/>
        <v>12773.574755651987</v>
      </c>
      <c r="K97" s="2">
        <f t="shared" si="27"/>
        <v>67.89</v>
      </c>
      <c r="L97" s="2">
        <f t="shared" ca="1" si="23"/>
        <v>37.707838522803179</v>
      </c>
      <c r="M97" s="2">
        <f t="shared" ca="1" si="28"/>
        <v>0.55542551955815556</v>
      </c>
      <c r="N97" s="7">
        <f t="shared" ca="1" si="29"/>
        <v>12446.199007982241</v>
      </c>
    </row>
    <row r="98" spans="1:14" x14ac:dyDescent="0.2">
      <c r="A98" t="s">
        <v>22</v>
      </c>
      <c r="B98" s="1">
        <f t="shared" si="24"/>
        <v>94</v>
      </c>
      <c r="C98" s="2">
        <f ca="1">Sheet1!C98+RANDBETWEEN(-4000,4000)/2000</f>
        <v>32.075500000000005</v>
      </c>
      <c r="D98" s="2">
        <v>0.3</v>
      </c>
      <c r="E98" s="6">
        <f t="shared" ca="1" si="25"/>
        <v>12704.384814958399</v>
      </c>
      <c r="F98" s="2">
        <f t="shared" si="19"/>
        <v>94</v>
      </c>
      <c r="G98" s="2">
        <f t="shared" ca="1" si="22"/>
        <v>33.196000000000005</v>
      </c>
      <c r="H98" s="2">
        <f t="shared" ca="1" si="26"/>
        <v>43.490600000000008</v>
      </c>
      <c r="I98" s="2">
        <f t="shared" ca="1" si="20"/>
        <v>0.35314893617021281</v>
      </c>
      <c r="J98" s="6">
        <f t="shared" ca="1" si="21"/>
        <v>13265.044639721442</v>
      </c>
      <c r="K98" s="2">
        <f t="shared" si="27"/>
        <v>68.62</v>
      </c>
      <c r="L98" s="2">
        <f t="shared" ca="1" si="23"/>
        <v>37.524004308823557</v>
      </c>
      <c r="M98" s="2">
        <f t="shared" ca="1" si="28"/>
        <v>0.54683771945239801</v>
      </c>
      <c r="N98" s="7">
        <f t="shared" ca="1" si="29"/>
        <v>12704.384814958399</v>
      </c>
    </row>
    <row r="99" spans="1:14" x14ac:dyDescent="0.2">
      <c r="A99" t="s">
        <v>22</v>
      </c>
      <c r="B99" s="1">
        <f t="shared" si="24"/>
        <v>95</v>
      </c>
      <c r="C99" s="2">
        <f ca="1">Sheet1!C99+RANDBETWEEN(-4000,4000)/2000</f>
        <v>33.485999999999997</v>
      </c>
      <c r="D99" s="2">
        <v>0.3</v>
      </c>
      <c r="E99" s="6">
        <f t="shared" ca="1" si="25"/>
        <v>13516.635042131637</v>
      </c>
      <c r="F99" s="2">
        <f t="shared" si="19"/>
        <v>95</v>
      </c>
      <c r="G99" s="2">
        <f t="shared" ca="1" si="22"/>
        <v>34.470999999999997</v>
      </c>
      <c r="H99" s="2">
        <f t="shared" ca="1" si="26"/>
        <v>45.183199999999992</v>
      </c>
      <c r="I99" s="2">
        <f t="shared" ca="1" si="20"/>
        <v>0.36285263157894732</v>
      </c>
      <c r="J99" s="6">
        <f t="shared" ca="1" si="21"/>
        <v>14020.899962537189</v>
      </c>
      <c r="K99" s="2">
        <f t="shared" si="27"/>
        <v>69.349999999999994</v>
      </c>
      <c r="L99" s="2">
        <f t="shared" ca="1" si="23"/>
        <v>39.751344284219918</v>
      </c>
      <c r="M99" s="2">
        <f t="shared" ca="1" si="28"/>
        <v>0.57319890820792962</v>
      </c>
      <c r="N99" s="7">
        <f t="shared" ca="1" si="29"/>
        <v>13516.635042131637</v>
      </c>
    </row>
    <row r="100" spans="1:14" x14ac:dyDescent="0.2">
      <c r="A100" t="s">
        <v>22</v>
      </c>
      <c r="B100" s="1">
        <f t="shared" si="24"/>
        <v>96</v>
      </c>
      <c r="C100" s="2">
        <f ca="1">Sheet1!C100+RANDBETWEEN(-4000,4000)/2000</f>
        <v>33.547999999999995</v>
      </c>
      <c r="D100" s="2">
        <v>0.3</v>
      </c>
      <c r="E100" s="6">
        <f t="shared" ca="1" si="25"/>
        <v>13653.589855883358</v>
      </c>
      <c r="F100" s="2">
        <f t="shared" si="19"/>
        <v>96</v>
      </c>
      <c r="G100" s="2">
        <f t="shared" ca="1" si="22"/>
        <v>33.814499999999995</v>
      </c>
      <c r="H100" s="2">
        <f t="shared" ca="1" si="26"/>
        <v>45.257599999999989</v>
      </c>
      <c r="I100" s="2">
        <f t="shared" ca="1" si="20"/>
        <v>0.35223437499999993</v>
      </c>
      <c r="J100" s="6">
        <f t="shared" ca="1" si="21"/>
        <v>13790.362451917295</v>
      </c>
      <c r="K100" s="2">
        <f t="shared" si="27"/>
        <v>70.08</v>
      </c>
      <c r="L100" s="2">
        <f t="shared" ca="1" si="23"/>
        <v>39.464408126613563</v>
      </c>
      <c r="M100" s="2">
        <f t="shared" ca="1" si="28"/>
        <v>0.56313367760578714</v>
      </c>
      <c r="N100" s="7">
        <f t="shared" ca="1" si="29"/>
        <v>13653.589855883358</v>
      </c>
    </row>
    <row r="101" spans="1:14" x14ac:dyDescent="0.2">
      <c r="A101" t="s">
        <v>22</v>
      </c>
      <c r="B101" s="1">
        <f t="shared" si="24"/>
        <v>97</v>
      </c>
      <c r="C101" s="2">
        <f ca="1">Sheet1!C101+RANDBETWEEN(-4000,4000)/2000</f>
        <v>32.966999999999992</v>
      </c>
      <c r="D101" s="2">
        <v>0.3</v>
      </c>
      <c r="E101" s="6">
        <f t="shared" ca="1" si="25"/>
        <v>13460.525908581505</v>
      </c>
      <c r="F101" s="2">
        <f t="shared" si="19"/>
        <v>97</v>
      </c>
      <c r="G101" s="2">
        <f t="shared" ca="1" si="22"/>
        <v>33.970499999999994</v>
      </c>
      <c r="H101" s="2">
        <f t="shared" ca="1" si="26"/>
        <v>44.560399999999987</v>
      </c>
      <c r="I101" s="2">
        <f t="shared" ca="1" si="20"/>
        <v>0.3502113402061855</v>
      </c>
      <c r="J101" s="6">
        <f t="shared" ca="1" si="21"/>
        <v>13977.352904643692</v>
      </c>
      <c r="K101" s="2">
        <f t="shared" si="27"/>
        <v>70.81</v>
      </c>
      <c r="L101" s="2">
        <f t="shared" ca="1" si="23"/>
        <v>38.110904341502305</v>
      </c>
      <c r="M101" s="2">
        <f t="shared" ca="1" si="28"/>
        <v>0.53821359047454176</v>
      </c>
      <c r="N101" s="7">
        <f t="shared" ca="1" si="29"/>
        <v>13460.525908581505</v>
      </c>
    </row>
    <row r="102" spans="1:14" x14ac:dyDescent="0.2">
      <c r="A102" t="s">
        <v>22</v>
      </c>
      <c r="B102" s="1">
        <f t="shared" si="24"/>
        <v>98</v>
      </c>
      <c r="C102" s="2">
        <f ca="1">Sheet1!C102+RANDBETWEEN(-4000,4000)/2000</f>
        <v>33.386499999999998</v>
      </c>
      <c r="D102" s="2">
        <v>0.3</v>
      </c>
      <c r="E102" s="6">
        <f t="shared" ca="1" si="25"/>
        <v>13780.695691522777</v>
      </c>
      <c r="F102" s="2">
        <f t="shared" si="19"/>
        <v>98</v>
      </c>
      <c r="G102" s="2">
        <f t="shared" ca="1" si="22"/>
        <v>33.877499999999998</v>
      </c>
      <c r="H102" s="2">
        <f t="shared" ca="1" si="26"/>
        <v>45.063799999999993</v>
      </c>
      <c r="I102" s="2">
        <f t="shared" ca="1" si="20"/>
        <v>0.34568877551020405</v>
      </c>
      <c r="J102" s="6">
        <f t="shared" ca="1" si="21"/>
        <v>14035.618830834936</v>
      </c>
      <c r="K102" s="2">
        <f t="shared" si="27"/>
        <v>71.539999999999992</v>
      </c>
      <c r="L102" s="2">
        <f t="shared" ca="1" si="23"/>
        <v>38.728774930913993</v>
      </c>
      <c r="M102" s="2">
        <f t="shared" ca="1" si="28"/>
        <v>0.54135833003793676</v>
      </c>
      <c r="N102" s="7">
        <f t="shared" ca="1" si="29"/>
        <v>13780.695691522777</v>
      </c>
    </row>
    <row r="103" spans="1:14" x14ac:dyDescent="0.2">
      <c r="A103" t="s">
        <v>22</v>
      </c>
      <c r="B103" s="1">
        <f t="shared" si="24"/>
        <v>99</v>
      </c>
      <c r="C103" s="2">
        <f ca="1">Sheet1!C103+RANDBETWEEN(-4000,4000)/2000</f>
        <v>34.582000000000001</v>
      </c>
      <c r="D103" s="2">
        <v>0.3</v>
      </c>
      <c r="E103" s="6">
        <f t="shared" ca="1" si="25"/>
        <v>14512.67781039116</v>
      </c>
      <c r="F103" s="2">
        <f t="shared" si="19"/>
        <v>99</v>
      </c>
      <c r="G103" s="2">
        <f t="shared" ca="1" si="22"/>
        <v>36.974000000000004</v>
      </c>
      <c r="H103" s="2">
        <f t="shared" ca="1" si="26"/>
        <v>46.498399999999997</v>
      </c>
      <c r="I103" s="2">
        <f t="shared" ca="1" si="20"/>
        <v>0.37347474747474751</v>
      </c>
      <c r="J103" s="6">
        <f t="shared" ca="1" si="21"/>
        <v>15794.352131894839</v>
      </c>
      <c r="K103" s="2">
        <f t="shared" si="27"/>
        <v>72.27</v>
      </c>
      <c r="L103" s="2">
        <f t="shared" ca="1" si="23"/>
        <v>40.542531574466651</v>
      </c>
      <c r="M103" s="2">
        <f t="shared" ca="1" si="28"/>
        <v>0.5609870150057652</v>
      </c>
      <c r="N103" s="7">
        <f t="shared" ca="1" si="29"/>
        <v>14512.67781039116</v>
      </c>
    </row>
    <row r="104" spans="1:14" x14ac:dyDescent="0.2">
      <c r="A104" t="s">
        <v>22</v>
      </c>
      <c r="B104" s="1">
        <f t="shared" si="24"/>
        <v>100</v>
      </c>
      <c r="C104" s="2">
        <f ca="1">Sheet1!C104+RANDBETWEEN(-4000,4000)/2000</f>
        <v>33.573999999999998</v>
      </c>
      <c r="D104" s="2">
        <v>0.3</v>
      </c>
      <c r="E104" s="6">
        <f t="shared" ca="1" si="25"/>
        <v>14088.81685006684</v>
      </c>
      <c r="F104" s="2">
        <f t="shared" si="19"/>
        <v>100</v>
      </c>
      <c r="G104" s="2">
        <f t="shared" ca="1" si="22"/>
        <v>35.697499999999998</v>
      </c>
      <c r="H104" s="2">
        <f t="shared" ca="1" si="26"/>
        <v>45.288799999999995</v>
      </c>
      <c r="I104" s="2">
        <f t="shared" ca="1" si="20"/>
        <v>0.35697499999999999</v>
      </c>
      <c r="J104" s="6">
        <f t="shared" ca="1" si="21"/>
        <v>15218.055187419934</v>
      </c>
      <c r="K104" s="2">
        <f t="shared" si="27"/>
        <v>73</v>
      </c>
      <c r="L104" s="2">
        <f t="shared" ca="1" si="23"/>
        <v>39.764614844147545</v>
      </c>
      <c r="M104" s="2">
        <f t="shared" ca="1" si="28"/>
        <v>0.54472075128969244</v>
      </c>
      <c r="N104" s="7">
        <f t="shared" ca="1" si="29"/>
        <v>14088.81685006684</v>
      </c>
    </row>
    <row r="105" spans="1:14" x14ac:dyDescent="0.2">
      <c r="A105" t="s">
        <v>23</v>
      </c>
      <c r="B105" s="1">
        <f t="shared" si="24"/>
        <v>101</v>
      </c>
      <c r="C105" s="2">
        <f ca="1">Sheet1!C105+RANDBETWEEN(-4000,4000)/2000</f>
        <v>34.768499999999996</v>
      </c>
      <c r="D105" s="2">
        <v>0.3</v>
      </c>
      <c r="E105" s="6">
        <f t="shared" ca="1" si="25"/>
        <v>14829.772212341673</v>
      </c>
      <c r="F105" s="2">
        <f t="shared" si="19"/>
        <v>101</v>
      </c>
      <c r="G105" s="2">
        <f t="shared" ca="1" si="22"/>
        <v>35.715999999999994</v>
      </c>
      <c r="H105" s="2">
        <f t="shared" ca="1" si="26"/>
        <v>46.722199999999994</v>
      </c>
      <c r="I105" s="2">
        <f t="shared" ca="1" si="20"/>
        <v>0.35362376237623755</v>
      </c>
      <c r="J105" s="6">
        <f t="shared" ca="1" si="21"/>
        <v>15340.222668203038</v>
      </c>
      <c r="K105" s="2">
        <f t="shared" si="27"/>
        <v>73.73</v>
      </c>
      <c r="L105" s="2">
        <f t="shared" ca="1" si="23"/>
        <v>41.745618481460802</v>
      </c>
      <c r="M105" s="2">
        <f t="shared" ca="1" si="28"/>
        <v>0.56619582912601107</v>
      </c>
      <c r="N105" s="7">
        <f t="shared" ca="1" si="29"/>
        <v>14829.772212341673</v>
      </c>
    </row>
    <row r="106" spans="1:14" x14ac:dyDescent="0.2">
      <c r="A106" t="s">
        <v>23</v>
      </c>
      <c r="B106" s="1">
        <f t="shared" si="24"/>
        <v>102</v>
      </c>
      <c r="C106" s="2">
        <f ca="1">Sheet1!C106+RANDBETWEEN(-4000,4000)/2000</f>
        <v>36.018999999999991</v>
      </c>
      <c r="D106" s="2">
        <v>0.3</v>
      </c>
      <c r="E106" s="6">
        <f t="shared" ca="1" si="25"/>
        <v>15617.806350653986</v>
      </c>
      <c r="F106" s="2">
        <f t="shared" si="19"/>
        <v>102</v>
      </c>
      <c r="G106" s="2">
        <f t="shared" ca="1" si="22"/>
        <v>35.55149999999999</v>
      </c>
      <c r="H106" s="2">
        <f t="shared" ca="1" si="26"/>
        <v>48.222799999999985</v>
      </c>
      <c r="I106" s="2">
        <f t="shared" ca="1" si="20"/>
        <v>0.34854411764705873</v>
      </c>
      <c r="J106" s="6">
        <f t="shared" ca="1" si="21"/>
        <v>15362.88451588707</v>
      </c>
      <c r="K106" s="2">
        <f t="shared" si="27"/>
        <v>74.459999999999994</v>
      </c>
      <c r="L106" s="2">
        <f t="shared" ca="1" si="23"/>
        <v>43.221425410239355</v>
      </c>
      <c r="M106" s="2">
        <f t="shared" ca="1" si="28"/>
        <v>0.5804650202825592</v>
      </c>
      <c r="N106" s="7">
        <f t="shared" ca="1" si="29"/>
        <v>15617.806350653986</v>
      </c>
    </row>
    <row r="107" spans="1:14" x14ac:dyDescent="0.2">
      <c r="A107" t="s">
        <v>23</v>
      </c>
      <c r="B107" s="1">
        <f t="shared" si="24"/>
        <v>103</v>
      </c>
      <c r="C107" s="2">
        <f ca="1">Sheet1!C107+RANDBETWEEN(-4000,4000)/2000</f>
        <v>35.173000000000002</v>
      </c>
      <c r="D107" s="2">
        <v>0.3</v>
      </c>
      <c r="E107" s="6">
        <f t="shared" ca="1" si="25"/>
        <v>15267.99837175711</v>
      </c>
      <c r="F107" s="2">
        <f t="shared" si="19"/>
        <v>103</v>
      </c>
      <c r="G107" s="2">
        <f t="shared" ca="1" si="22"/>
        <v>37.417999999999999</v>
      </c>
      <c r="H107" s="2">
        <f t="shared" ca="1" si="26"/>
        <v>47.207599999999999</v>
      </c>
      <c r="I107" s="2">
        <f t="shared" ca="1" si="20"/>
        <v>0.36328155339805823</v>
      </c>
      <c r="J107" s="6">
        <f t="shared" ca="1" si="21"/>
        <v>16506.41878891116</v>
      </c>
      <c r="K107" s="2">
        <f t="shared" si="27"/>
        <v>75.19</v>
      </c>
      <c r="L107" s="2">
        <f t="shared" ca="1" si="23"/>
        <v>42.051187716582518</v>
      </c>
      <c r="M107" s="2">
        <f t="shared" ca="1" si="28"/>
        <v>0.55926569645674318</v>
      </c>
      <c r="N107" s="7">
        <f t="shared" ca="1" si="29"/>
        <v>15267.99837175711</v>
      </c>
    </row>
    <row r="108" spans="1:14" x14ac:dyDescent="0.2">
      <c r="A108" t="s">
        <v>23</v>
      </c>
      <c r="B108" s="1">
        <f t="shared" si="24"/>
        <v>104</v>
      </c>
      <c r="C108" s="2">
        <f ca="1">Sheet1!C108+RANDBETWEEN(-4000,4000)/2000</f>
        <v>35.557500000000005</v>
      </c>
      <c r="D108" s="2">
        <v>0.3</v>
      </c>
      <c r="E108" s="6">
        <f t="shared" ca="1" si="25"/>
        <v>15589.561713756941</v>
      </c>
      <c r="F108" s="2">
        <f t="shared" si="19"/>
        <v>104</v>
      </c>
      <c r="G108" s="2">
        <f t="shared" ca="1" si="22"/>
        <v>35.842000000000006</v>
      </c>
      <c r="H108" s="2">
        <f t="shared" ca="1" si="26"/>
        <v>47.669000000000004</v>
      </c>
      <c r="I108" s="2">
        <f t="shared" ca="1" si="20"/>
        <v>0.34463461538461543</v>
      </c>
      <c r="J108" s="6">
        <f t="shared" ca="1" si="21"/>
        <v>15746.330691932762</v>
      </c>
      <c r="K108" s="2">
        <f t="shared" si="27"/>
        <v>75.92</v>
      </c>
      <c r="L108" s="2">
        <f t="shared" ca="1" si="23"/>
        <v>41.921731167323664</v>
      </c>
      <c r="M108" s="2">
        <f t="shared" ca="1" si="28"/>
        <v>0.55218297111859405</v>
      </c>
      <c r="N108" s="7">
        <f t="shared" ca="1" si="29"/>
        <v>15589.561713756941</v>
      </c>
    </row>
    <row r="109" spans="1:14" x14ac:dyDescent="0.2">
      <c r="A109" t="s">
        <v>23</v>
      </c>
      <c r="B109" s="1">
        <f t="shared" si="24"/>
        <v>105</v>
      </c>
      <c r="C109" s="2">
        <f ca="1">Sheet1!C109+RANDBETWEEN(-4000,4000)/2000</f>
        <v>38.362499999999997</v>
      </c>
      <c r="D109" s="2">
        <v>0.3</v>
      </c>
      <c r="E109" s="6">
        <f t="shared" ca="1" si="25"/>
        <v>17277.940458435936</v>
      </c>
      <c r="F109" s="2">
        <f t="shared" si="19"/>
        <v>105</v>
      </c>
      <c r="G109" s="2">
        <f t="shared" ca="1" si="22"/>
        <v>37.878</v>
      </c>
      <c r="H109" s="2">
        <f t="shared" ca="1" si="26"/>
        <v>51.034999999999997</v>
      </c>
      <c r="I109" s="2">
        <f t="shared" ca="1" si="20"/>
        <v>0.36074285714285714</v>
      </c>
      <c r="J109" s="6">
        <f t="shared" ca="1" si="21"/>
        <v>17002.07422904556</v>
      </c>
      <c r="K109" s="2">
        <f t="shared" si="27"/>
        <v>76.649999999999991</v>
      </c>
      <c r="L109" s="2">
        <f t="shared" ca="1" si="23"/>
        <v>46.065838563597218</v>
      </c>
      <c r="M109" s="2">
        <f t="shared" ca="1" si="28"/>
        <v>0.6009894137455607</v>
      </c>
      <c r="N109" s="7">
        <f t="shared" ca="1" si="29"/>
        <v>17277.940458435936</v>
      </c>
    </row>
    <row r="110" spans="1:14" x14ac:dyDescent="0.2">
      <c r="A110" t="s">
        <v>23</v>
      </c>
      <c r="B110" s="1">
        <f t="shared" si="24"/>
        <v>106</v>
      </c>
      <c r="C110" s="2">
        <f ca="1">Sheet1!C110+RANDBETWEEN(-4000,4000)/2000</f>
        <v>35.604499999999994</v>
      </c>
      <c r="D110" s="2">
        <v>0.3</v>
      </c>
      <c r="E110" s="6">
        <f t="shared" ca="1" si="25"/>
        <v>15839.134693883196</v>
      </c>
      <c r="F110" s="2">
        <f t="shared" si="19"/>
        <v>106</v>
      </c>
      <c r="G110" s="2">
        <f t="shared" ca="1" si="22"/>
        <v>36.824499999999993</v>
      </c>
      <c r="H110" s="2">
        <f t="shared" ca="1" si="26"/>
        <v>47.725399999999993</v>
      </c>
      <c r="I110" s="2">
        <f t="shared" ca="1" si="20"/>
        <v>0.34740094339622635</v>
      </c>
      <c r="J110" s="6">
        <f t="shared" ca="1" si="21"/>
        <v>16523.006623657395</v>
      </c>
      <c r="K110" s="2">
        <f t="shared" si="27"/>
        <v>77.38</v>
      </c>
      <c r="L110" s="2">
        <f t="shared" ca="1" si="23"/>
        <v>41.646564778547422</v>
      </c>
      <c r="M110" s="2">
        <f t="shared" ca="1" si="28"/>
        <v>0.53820838431826601</v>
      </c>
      <c r="N110" s="7">
        <f t="shared" ca="1" si="29"/>
        <v>15839.134693883196</v>
      </c>
    </row>
    <row r="111" spans="1:14" x14ac:dyDescent="0.2">
      <c r="A111" t="s">
        <v>23</v>
      </c>
      <c r="B111" s="1">
        <f t="shared" si="24"/>
        <v>107</v>
      </c>
      <c r="C111" s="2">
        <f ca="1">Sheet1!C111+RANDBETWEEN(-4000,4000)/2000</f>
        <v>35.223500000000001</v>
      </c>
      <c r="D111" s="2">
        <v>0.3</v>
      </c>
      <c r="E111" s="6">
        <f t="shared" ca="1" si="25"/>
        <v>15738.138959094078</v>
      </c>
      <c r="F111" s="2">
        <f t="shared" si="19"/>
        <v>107</v>
      </c>
      <c r="G111" s="2">
        <f t="shared" ca="1" si="22"/>
        <v>36.57</v>
      </c>
      <c r="H111" s="2">
        <f t="shared" ca="1" si="26"/>
        <v>47.2682</v>
      </c>
      <c r="I111" s="2">
        <f t="shared" ca="1" si="20"/>
        <v>0.34177570093457943</v>
      </c>
      <c r="J111" s="6">
        <f t="shared" ca="1" si="21"/>
        <v>16494.462450290997</v>
      </c>
      <c r="K111" s="2">
        <f t="shared" si="27"/>
        <v>78.11</v>
      </c>
      <c r="L111" s="2">
        <f t="shared" ca="1" si="23"/>
        <v>41.356743664470699</v>
      </c>
      <c r="M111" s="2">
        <f t="shared" ca="1" si="28"/>
        <v>0.52946797675676227</v>
      </c>
      <c r="N111" s="7">
        <f t="shared" ca="1" si="29"/>
        <v>15738.138959094078</v>
      </c>
    </row>
    <row r="112" spans="1:14" x14ac:dyDescent="0.2">
      <c r="A112" t="s">
        <v>23</v>
      </c>
      <c r="B112" s="1">
        <f t="shared" si="24"/>
        <v>108</v>
      </c>
      <c r="C112" s="2">
        <f ca="1">Sheet1!C112+RANDBETWEEN(-4000,4000)/2000</f>
        <v>37.027000000000001</v>
      </c>
      <c r="D112" s="2">
        <v>0.3</v>
      </c>
      <c r="E112" s="6">
        <f t="shared" ca="1" si="25"/>
        <v>16870.070413479109</v>
      </c>
      <c r="F112" s="2">
        <f t="shared" si="19"/>
        <v>108</v>
      </c>
      <c r="G112" s="2">
        <f t="shared" ca="1" si="22"/>
        <v>38.51</v>
      </c>
      <c r="H112" s="2">
        <f t="shared" ca="1" si="26"/>
        <v>49.432400000000001</v>
      </c>
      <c r="I112" s="2">
        <f t="shared" ca="1" si="20"/>
        <v>0.35657407407407404</v>
      </c>
      <c r="J112" s="6">
        <f t="shared" ca="1" si="21"/>
        <v>17725.165253158997</v>
      </c>
      <c r="K112" s="2">
        <f t="shared" si="27"/>
        <v>78.84</v>
      </c>
      <c r="L112" s="2">
        <f t="shared" ca="1" si="23"/>
        <v>43.307181702311539</v>
      </c>
      <c r="M112" s="2">
        <f t="shared" ca="1" si="28"/>
        <v>0.54930468927335785</v>
      </c>
      <c r="N112" s="7">
        <f t="shared" ca="1" si="29"/>
        <v>16870.070413479109</v>
      </c>
    </row>
    <row r="113" spans="1:14" x14ac:dyDescent="0.2">
      <c r="A113" t="s">
        <v>23</v>
      </c>
      <c r="B113" s="1">
        <f t="shared" si="24"/>
        <v>109</v>
      </c>
      <c r="C113" s="2">
        <f ca="1">Sheet1!C113+RANDBETWEEN(-4000,4000)/2000</f>
        <v>37.762499999999996</v>
      </c>
      <c r="D113" s="2">
        <v>0.3</v>
      </c>
      <c r="E113" s="6">
        <f t="shared" ca="1" si="25"/>
        <v>17411.065334685933</v>
      </c>
      <c r="F113" s="2">
        <f t="shared" si="19"/>
        <v>109</v>
      </c>
      <c r="G113" s="2">
        <f t="shared" ca="1" si="22"/>
        <v>37.272999999999996</v>
      </c>
      <c r="H113" s="2">
        <f t="shared" ca="1" si="26"/>
        <v>50.314999999999991</v>
      </c>
      <c r="I113" s="2">
        <f t="shared" ca="1" si="20"/>
        <v>0.34195412844036693</v>
      </c>
      <c r="J113" s="6">
        <f t="shared" ca="1" si="21"/>
        <v>17128.054014371108</v>
      </c>
      <c r="K113" s="2">
        <f t="shared" si="27"/>
        <v>79.569999999999993</v>
      </c>
      <c r="L113" s="2">
        <f t="shared" ca="1" si="23"/>
        <v>44.732008535768642</v>
      </c>
      <c r="M113" s="2">
        <f t="shared" ca="1" si="28"/>
        <v>0.56217178001468704</v>
      </c>
      <c r="N113" s="7">
        <f t="shared" ca="1" si="29"/>
        <v>17411.065334685933</v>
      </c>
    </row>
    <row r="114" spans="1:14" x14ac:dyDescent="0.2">
      <c r="A114" t="s">
        <v>23</v>
      </c>
      <c r="B114" s="1">
        <f t="shared" si="24"/>
        <v>110</v>
      </c>
      <c r="C114" s="2">
        <f ca="1">Sheet1!C114+RANDBETWEEN(-4000,4000)/2000</f>
        <v>37.146999999999998</v>
      </c>
      <c r="D114" s="2">
        <v>0.3</v>
      </c>
      <c r="E114" s="6">
        <f t="shared" ca="1" si="25"/>
        <v>17172.149622938308</v>
      </c>
      <c r="F114" s="2">
        <f t="shared" si="19"/>
        <v>110</v>
      </c>
      <c r="G114" s="2">
        <f t="shared" ca="1" si="22"/>
        <v>37.994999999999997</v>
      </c>
      <c r="H114" s="2">
        <f t="shared" ca="1" si="26"/>
        <v>49.5764</v>
      </c>
      <c r="I114" s="2">
        <f t="shared" ca="1" si="20"/>
        <v>0.34540909090909089</v>
      </c>
      <c r="J114" s="6">
        <f t="shared" ca="1" si="21"/>
        <v>17665.380559839748</v>
      </c>
      <c r="K114" s="2">
        <f t="shared" si="27"/>
        <v>80.3</v>
      </c>
      <c r="L114" s="2">
        <f t="shared" ca="1" si="23"/>
        <v>44.973147878556617</v>
      </c>
      <c r="M114" s="2">
        <f t="shared" ca="1" si="28"/>
        <v>0.56006410807667018</v>
      </c>
      <c r="N114" s="7">
        <f t="shared" ca="1" si="29"/>
        <v>17172.149622938308</v>
      </c>
    </row>
    <row r="115" spans="1:14" x14ac:dyDescent="0.2">
      <c r="A115" t="s">
        <v>23</v>
      </c>
      <c r="B115" s="1">
        <f t="shared" si="24"/>
        <v>111</v>
      </c>
      <c r="C115" s="2">
        <f ca="1">Sheet1!C115+RANDBETWEEN(-4000,4000)/2000</f>
        <v>38.881</v>
      </c>
      <c r="D115" s="2">
        <v>0.3</v>
      </c>
      <c r="E115" s="6">
        <f t="shared" ca="1" si="25"/>
        <v>18307.688487365987</v>
      </c>
      <c r="F115" s="2">
        <f t="shared" si="19"/>
        <v>111</v>
      </c>
      <c r="G115" s="2">
        <f t="shared" ca="1" si="22"/>
        <v>41.005499999999998</v>
      </c>
      <c r="H115" s="2">
        <f t="shared" ca="1" si="26"/>
        <v>51.657199999999996</v>
      </c>
      <c r="I115" s="2">
        <f t="shared" ca="1" si="20"/>
        <v>0.36941891891891893</v>
      </c>
      <c r="J115" s="6">
        <f t="shared" ca="1" si="21"/>
        <v>19581.723772818092</v>
      </c>
      <c r="K115" s="2">
        <f t="shared" si="27"/>
        <v>81.03</v>
      </c>
      <c r="L115" s="2">
        <f t="shared" ca="1" si="23"/>
        <v>45.349559274755265</v>
      </c>
      <c r="M115" s="2">
        <f t="shared" ca="1" si="28"/>
        <v>0.55966381926144959</v>
      </c>
      <c r="N115" s="7">
        <f t="shared" ca="1" si="29"/>
        <v>18307.688487365987</v>
      </c>
    </row>
    <row r="116" spans="1:14" x14ac:dyDescent="0.2">
      <c r="A116" t="s">
        <v>23</v>
      </c>
      <c r="B116" s="1">
        <f t="shared" si="24"/>
        <v>112</v>
      </c>
      <c r="C116" s="2">
        <f ca="1">Sheet1!C116+RANDBETWEEN(-4000,4000)/2000</f>
        <v>36.641500000000001</v>
      </c>
      <c r="D116" s="2">
        <v>0.3</v>
      </c>
      <c r="E116" s="6">
        <f t="shared" ca="1" si="25"/>
        <v>17110.505071425378</v>
      </c>
      <c r="F116" s="2">
        <f t="shared" si="19"/>
        <v>112</v>
      </c>
      <c r="G116" s="2">
        <f t="shared" ca="1" si="22"/>
        <v>37.599000000000004</v>
      </c>
      <c r="H116" s="2">
        <f t="shared" ca="1" si="26"/>
        <v>48.969799999999999</v>
      </c>
      <c r="I116" s="2">
        <f t="shared" ca="1" si="20"/>
        <v>0.33570535714285715</v>
      </c>
      <c r="J116" s="6">
        <f t="shared" ca="1" si="21"/>
        <v>17670.729983893591</v>
      </c>
      <c r="K116" s="2">
        <f t="shared" si="27"/>
        <v>81.759999999999991</v>
      </c>
      <c r="L116" s="2">
        <f t="shared" ca="1" si="23"/>
        <v>43.086749799978669</v>
      </c>
      <c r="M116" s="2">
        <f t="shared" ca="1" si="28"/>
        <v>0.52699057974533603</v>
      </c>
      <c r="N116" s="7">
        <f t="shared" ca="1" si="29"/>
        <v>17110.505071425378</v>
      </c>
    </row>
    <row r="117" spans="1:14" x14ac:dyDescent="0.2">
      <c r="A117" t="s">
        <v>23</v>
      </c>
      <c r="B117" s="1">
        <f t="shared" si="24"/>
        <v>113</v>
      </c>
      <c r="C117" s="2">
        <f ca="1">Sheet1!C117+RANDBETWEEN(-4000,4000)/2000</f>
        <v>36.954999999999998</v>
      </c>
      <c r="D117" s="2">
        <v>0.3</v>
      </c>
      <c r="E117" s="6">
        <f t="shared" ca="1" si="25"/>
        <v>17409.394381869748</v>
      </c>
      <c r="F117" s="2">
        <f t="shared" si="19"/>
        <v>113</v>
      </c>
      <c r="G117" s="2">
        <f t="shared" ca="1" si="22"/>
        <v>38.265000000000001</v>
      </c>
      <c r="H117" s="2">
        <f t="shared" ca="1" si="26"/>
        <v>49.345999999999997</v>
      </c>
      <c r="I117" s="2">
        <f t="shared" ca="1" si="20"/>
        <v>0.33862831858407078</v>
      </c>
      <c r="J117" s="6">
        <f t="shared" ca="1" si="21"/>
        <v>18184.010573307747</v>
      </c>
      <c r="K117" s="2">
        <f t="shared" si="27"/>
        <v>82.49</v>
      </c>
      <c r="L117" s="2">
        <f t="shared" ca="1" si="23"/>
        <v>44.256021631922216</v>
      </c>
      <c r="M117" s="2">
        <f t="shared" ca="1" si="28"/>
        <v>0.53650165634528091</v>
      </c>
      <c r="N117" s="7">
        <f t="shared" ca="1" si="29"/>
        <v>17409.394381869748</v>
      </c>
    </row>
    <row r="118" spans="1:14" x14ac:dyDescent="0.2">
      <c r="A118" t="s">
        <v>23</v>
      </c>
      <c r="B118" s="1">
        <f t="shared" si="24"/>
        <v>114</v>
      </c>
      <c r="C118" s="2">
        <f ca="1">Sheet1!C118+RANDBETWEEN(-4000,4000)/2000</f>
        <v>39.721499999999999</v>
      </c>
      <c r="D118" s="2">
        <v>0.3</v>
      </c>
      <c r="E118" s="6">
        <f t="shared" ca="1" si="25"/>
        <v>19182.701102678977</v>
      </c>
      <c r="F118" s="2">
        <f t="shared" si="19"/>
        <v>114</v>
      </c>
      <c r="G118" s="2">
        <f t="shared" ca="1" si="22"/>
        <v>39.713000000000001</v>
      </c>
      <c r="H118" s="2">
        <f t="shared" ca="1" si="26"/>
        <v>52.665799999999997</v>
      </c>
      <c r="I118" s="2">
        <f t="shared" ca="1" si="20"/>
        <v>0.34835964912280704</v>
      </c>
      <c r="J118" s="6">
        <f t="shared" ca="1" si="21"/>
        <v>19177.53572160671</v>
      </c>
      <c r="K118" s="2">
        <f t="shared" si="27"/>
        <v>83.22</v>
      </c>
      <c r="L118" s="2">
        <f t="shared" ca="1" si="23"/>
        <v>47.216820918269789</v>
      </c>
      <c r="M118" s="2">
        <f t="shared" ca="1" si="28"/>
        <v>0.5673734789506103</v>
      </c>
      <c r="N118" s="7">
        <f t="shared" ca="1" si="29"/>
        <v>19182.701102678977</v>
      </c>
    </row>
    <row r="119" spans="1:14" x14ac:dyDescent="0.2">
      <c r="A119" t="s">
        <v>23</v>
      </c>
      <c r="B119" s="1">
        <f t="shared" si="24"/>
        <v>115</v>
      </c>
      <c r="C119" s="2">
        <f ca="1">Sheet1!C119+RANDBETWEEN(-4000,4000)/2000</f>
        <v>38.255499999999998</v>
      </c>
      <c r="D119" s="2">
        <v>0.3</v>
      </c>
      <c r="E119" s="6">
        <f t="shared" ca="1" si="25"/>
        <v>18418.720506575595</v>
      </c>
      <c r="F119" s="2">
        <f t="shared" si="19"/>
        <v>115</v>
      </c>
      <c r="G119" s="2">
        <f t="shared" ca="1" si="22"/>
        <v>40.442999999999998</v>
      </c>
      <c r="H119" s="2">
        <f t="shared" ca="1" si="26"/>
        <v>50.906599999999997</v>
      </c>
      <c r="I119" s="2">
        <f t="shared" ca="1" si="20"/>
        <v>0.35167826086956522</v>
      </c>
      <c r="J119" s="6">
        <f t="shared" ca="1" si="21"/>
        <v>19749.860786045909</v>
      </c>
      <c r="K119" s="2">
        <f t="shared" si="27"/>
        <v>83.95</v>
      </c>
      <c r="L119" s="2">
        <f t="shared" ca="1" si="23"/>
        <v>45.240158412973031</v>
      </c>
      <c r="M119" s="2">
        <f t="shared" ca="1" si="28"/>
        <v>0.53889408472868405</v>
      </c>
      <c r="N119" s="7">
        <f t="shared" ca="1" si="29"/>
        <v>18418.720506575595</v>
      </c>
    </row>
    <row r="120" spans="1:14" x14ac:dyDescent="0.2">
      <c r="A120" t="s">
        <v>23</v>
      </c>
      <c r="B120" s="1">
        <f t="shared" si="24"/>
        <v>116</v>
      </c>
      <c r="C120" s="2">
        <f ca="1">Sheet1!C120+RANDBETWEEN(-4000,4000)/2000</f>
        <v>37.862499999999997</v>
      </c>
      <c r="D120" s="2">
        <v>0.3</v>
      </c>
      <c r="E120" s="6">
        <f t="shared" ca="1" si="25"/>
        <v>18301.706099685936</v>
      </c>
      <c r="F120" s="2">
        <f t="shared" si="19"/>
        <v>116</v>
      </c>
      <c r="G120" s="2">
        <f t="shared" ca="1" si="22"/>
        <v>37.51</v>
      </c>
      <c r="H120" s="2">
        <f t="shared" ca="1" si="26"/>
        <v>50.434999999999995</v>
      </c>
      <c r="I120" s="2">
        <f t="shared" ca="1" si="20"/>
        <v>0.32336206896551722</v>
      </c>
      <c r="J120" s="6">
        <f t="shared" ca="1" si="21"/>
        <v>18089.778188558997</v>
      </c>
      <c r="K120" s="2">
        <f t="shared" si="27"/>
        <v>84.679999999999993</v>
      </c>
      <c r="L120" s="2">
        <f t="shared" ca="1" si="23"/>
        <v>44.818341992283912</v>
      </c>
      <c r="M120" s="2">
        <f t="shared" ca="1" si="28"/>
        <v>0.52926714681487852</v>
      </c>
      <c r="N120" s="7">
        <f t="shared" ca="1" si="29"/>
        <v>18301.706099685936</v>
      </c>
    </row>
    <row r="121" spans="1:14" x14ac:dyDescent="0.2">
      <c r="A121" t="s">
        <v>23</v>
      </c>
      <c r="B121" s="1">
        <f t="shared" si="24"/>
        <v>117</v>
      </c>
      <c r="C121" s="2">
        <f ca="1">Sheet1!C121+RANDBETWEEN(-4000,4000)/2000</f>
        <v>39.61</v>
      </c>
      <c r="D121" s="2">
        <v>0.3</v>
      </c>
      <c r="E121" s="6">
        <f t="shared" ca="1" si="25"/>
        <v>19488.294676139001</v>
      </c>
      <c r="F121" s="2">
        <f t="shared" si="19"/>
        <v>117</v>
      </c>
      <c r="G121" s="2">
        <f t="shared" ca="1" si="22"/>
        <v>39.436</v>
      </c>
      <c r="H121" s="2">
        <f t="shared" ca="1" si="26"/>
        <v>52.531999999999996</v>
      </c>
      <c r="I121" s="2">
        <f t="shared" ca="1" si="20"/>
        <v>0.33705982905982906</v>
      </c>
      <c r="J121" s="6">
        <f t="shared" ca="1" si="21"/>
        <v>19381.128745492639</v>
      </c>
      <c r="K121" s="2">
        <f t="shared" si="27"/>
        <v>85.41</v>
      </c>
      <c r="L121" s="2">
        <f t="shared" ca="1" si="23"/>
        <v>47.063244898848829</v>
      </c>
      <c r="M121" s="2">
        <f t="shared" ca="1" si="28"/>
        <v>0.55102733753481825</v>
      </c>
      <c r="N121" s="7">
        <f t="shared" ca="1" si="29"/>
        <v>19488.294676139001</v>
      </c>
    </row>
    <row r="122" spans="1:14" x14ac:dyDescent="0.2">
      <c r="A122" t="s">
        <v>23</v>
      </c>
      <c r="B122" s="1">
        <f t="shared" si="24"/>
        <v>118</v>
      </c>
      <c r="C122" s="2">
        <f ca="1">Sheet1!C122+RANDBETWEEN(-4000,4000)/2000</f>
        <v>40.597499999999997</v>
      </c>
      <c r="D122" s="2">
        <v>0.3</v>
      </c>
      <c r="E122" s="6">
        <f t="shared" ca="1" si="25"/>
        <v>20227.636172214934</v>
      </c>
      <c r="F122" s="2">
        <f t="shared" si="19"/>
        <v>118</v>
      </c>
      <c r="G122" s="2">
        <f t="shared" ca="1" si="22"/>
        <v>41.485999999999997</v>
      </c>
      <c r="H122" s="2">
        <f t="shared" ca="1" si="26"/>
        <v>53.716999999999992</v>
      </c>
      <c r="I122" s="2">
        <f t="shared" ca="1" si="20"/>
        <v>0.35157627118644064</v>
      </c>
      <c r="J122" s="6">
        <f t="shared" ca="1" si="21"/>
        <v>20786.129788991635</v>
      </c>
      <c r="K122" s="2">
        <f t="shared" si="27"/>
        <v>86.14</v>
      </c>
      <c r="L122" s="2">
        <f t="shared" ca="1" si="23"/>
        <v>48.20218159739003</v>
      </c>
      <c r="M122" s="2">
        <f t="shared" ca="1" si="28"/>
        <v>0.55957954025296064</v>
      </c>
      <c r="N122" s="7">
        <f t="shared" ca="1" si="29"/>
        <v>20227.636172214934</v>
      </c>
    </row>
    <row r="123" spans="1:14" x14ac:dyDescent="0.2">
      <c r="A123" t="s">
        <v>23</v>
      </c>
      <c r="B123" s="1">
        <f t="shared" si="24"/>
        <v>119</v>
      </c>
      <c r="C123" s="2">
        <f ca="1">Sheet1!C123+RANDBETWEEN(-4000,4000)/2000</f>
        <v>41.332999999999998</v>
      </c>
      <c r="D123" s="2">
        <v>0.3</v>
      </c>
      <c r="E123" s="6">
        <f t="shared" ca="1" si="25"/>
        <v>20819.454811243511</v>
      </c>
      <c r="F123" s="2">
        <f t="shared" si="19"/>
        <v>119</v>
      </c>
      <c r="G123" s="2">
        <f t="shared" ca="1" si="22"/>
        <v>40.8675</v>
      </c>
      <c r="H123" s="2">
        <f t="shared" ca="1" si="26"/>
        <v>54.599599999999995</v>
      </c>
      <c r="I123" s="2">
        <f t="shared" ca="1" si="20"/>
        <v>0.34342436974789914</v>
      </c>
      <c r="J123" s="6">
        <f t="shared" ca="1" si="21"/>
        <v>20525.217158864438</v>
      </c>
      <c r="K123" s="2">
        <f t="shared" si="27"/>
        <v>86.87</v>
      </c>
      <c r="L123" s="2">
        <f t="shared" ca="1" si="23"/>
        <v>49.630405080990961</v>
      </c>
      <c r="M123" s="2">
        <f t="shared" ca="1" si="28"/>
        <v>0.57131811996075699</v>
      </c>
      <c r="N123" s="7">
        <f t="shared" ca="1" si="29"/>
        <v>20819.454811243511</v>
      </c>
    </row>
    <row r="124" spans="1:14" x14ac:dyDescent="0.2">
      <c r="A124" t="s">
        <v>23</v>
      </c>
      <c r="B124" s="1">
        <f t="shared" si="24"/>
        <v>120</v>
      </c>
      <c r="C124" s="2">
        <f ca="1">Sheet1!C124+RANDBETWEEN(-4000,4000)/2000</f>
        <v>41.192500000000003</v>
      </c>
      <c r="D124" s="2">
        <v>0.3</v>
      </c>
      <c r="E124" s="6">
        <f t="shared" ca="1" si="25"/>
        <v>20859.912732694436</v>
      </c>
      <c r="F124" s="2">
        <f t="shared" ref="F124:F143" si="30">B124</f>
        <v>120</v>
      </c>
      <c r="G124" s="2">
        <f t="shared" ca="1" si="22"/>
        <v>40.763500000000001</v>
      </c>
      <c r="H124" s="2">
        <f t="shared" ca="1" si="26"/>
        <v>54.431000000000004</v>
      </c>
      <c r="I124" s="2">
        <f t="shared" ref="I124:I143" ca="1" si="31">G124/F124</f>
        <v>0.33969583333333336</v>
      </c>
      <c r="J124" s="6">
        <f t="shared" ref="J124:J143" ca="1" si="32">3.14159*G124*(F124+G124)</f>
        <v>20587.728127127277</v>
      </c>
      <c r="K124" s="2">
        <f t="shared" si="27"/>
        <v>87.6</v>
      </c>
      <c r="L124" s="2">
        <f t="shared" ca="1" si="23"/>
        <v>48.188415815833231</v>
      </c>
      <c r="M124" s="2">
        <f t="shared" ca="1" si="28"/>
        <v>0.55009607095700042</v>
      </c>
      <c r="N124" s="7">
        <f t="shared" ca="1" si="29"/>
        <v>20859.912732694436</v>
      </c>
    </row>
    <row r="125" spans="1:14" x14ac:dyDescent="0.2">
      <c r="A125" t="s">
        <v>23</v>
      </c>
      <c r="B125" s="1">
        <f t="shared" si="24"/>
        <v>121</v>
      </c>
      <c r="C125" s="2">
        <f ca="1">Sheet1!C125+RANDBETWEEN(-4000,4000)/2000</f>
        <v>42.018000000000001</v>
      </c>
      <c r="D125" s="2">
        <v>0.3</v>
      </c>
      <c r="E125" s="6">
        <f t="shared" ca="1" si="25"/>
        <v>21518.918624975158</v>
      </c>
      <c r="F125" s="2">
        <f t="shared" si="30"/>
        <v>121</v>
      </c>
      <c r="G125" s="2">
        <f t="shared" ca="1" si="22"/>
        <v>44.137500000000003</v>
      </c>
      <c r="H125" s="2">
        <f t="shared" ca="1" si="26"/>
        <v>55.421599999999998</v>
      </c>
      <c r="I125" s="2">
        <f t="shared" ca="1" si="31"/>
        <v>0.3647727272727273</v>
      </c>
      <c r="J125" s="6">
        <f t="shared" ca="1" si="32"/>
        <v>22898.284238310935</v>
      </c>
      <c r="K125" s="2">
        <f t="shared" si="27"/>
        <v>88.33</v>
      </c>
      <c r="L125" s="2">
        <f t="shared" ca="1" si="23"/>
        <v>50.52833132834833</v>
      </c>
      <c r="M125" s="2">
        <f t="shared" ca="1" si="28"/>
        <v>0.57204043165796814</v>
      </c>
      <c r="N125" s="7">
        <f t="shared" ca="1" si="29"/>
        <v>21518.918624975158</v>
      </c>
    </row>
    <row r="126" spans="1:14" x14ac:dyDescent="0.2">
      <c r="A126" t="s">
        <v>23</v>
      </c>
      <c r="B126" s="1">
        <f t="shared" si="24"/>
        <v>122</v>
      </c>
      <c r="C126" s="2">
        <f ca="1">Sheet1!C126+RANDBETWEEN(-4000,4000)/2000</f>
        <v>41.602499999999999</v>
      </c>
      <c r="D126" s="2">
        <v>0.3</v>
      </c>
      <c r="E126" s="6">
        <f t="shared" ca="1" si="25"/>
        <v>21382.519213704934</v>
      </c>
      <c r="F126" s="2">
        <f t="shared" si="30"/>
        <v>122</v>
      </c>
      <c r="G126" s="2">
        <f t="shared" ca="1" si="22"/>
        <v>42.359499999999997</v>
      </c>
      <c r="H126" s="2">
        <f t="shared" ca="1" si="26"/>
        <v>54.922999999999995</v>
      </c>
      <c r="I126" s="2">
        <f t="shared" ca="1" si="31"/>
        <v>0.34720901639344259</v>
      </c>
      <c r="J126" s="6">
        <f t="shared" ca="1" si="32"/>
        <v>21872.334670506996</v>
      </c>
      <c r="K126" s="2">
        <f t="shared" si="27"/>
        <v>89.06</v>
      </c>
      <c r="L126" s="2">
        <f t="shared" ca="1" si="23"/>
        <v>49.576700830713783</v>
      </c>
      <c r="M126" s="2">
        <f t="shared" ca="1" si="28"/>
        <v>0.55666630171472919</v>
      </c>
      <c r="N126" s="7">
        <f t="shared" ca="1" si="29"/>
        <v>21382.519213704934</v>
      </c>
    </row>
    <row r="127" spans="1:14" x14ac:dyDescent="0.2">
      <c r="A127" t="s">
        <v>23</v>
      </c>
      <c r="B127" s="1">
        <f t="shared" si="24"/>
        <v>123</v>
      </c>
      <c r="C127" s="2">
        <f ca="1">Sheet1!C127+RANDBETWEEN(-4000,4000)/2000</f>
        <v>43.808499999999995</v>
      </c>
      <c r="D127" s="2">
        <v>0.3</v>
      </c>
      <c r="E127" s="6">
        <f t="shared" ca="1" si="25"/>
        <v>22957.577872838872</v>
      </c>
      <c r="F127" s="2">
        <f t="shared" si="30"/>
        <v>123</v>
      </c>
      <c r="G127" s="2">
        <f t="shared" ca="1" si="22"/>
        <v>44.598999999999997</v>
      </c>
      <c r="H127" s="2">
        <f t="shared" ca="1" si="26"/>
        <v>57.570199999999993</v>
      </c>
      <c r="I127" s="2">
        <f t="shared" ca="1" si="31"/>
        <v>0.36259349593495932</v>
      </c>
      <c r="J127" s="6">
        <f t="shared" ca="1" si="32"/>
        <v>23482.592944143587</v>
      </c>
      <c r="K127" s="2">
        <f t="shared" si="27"/>
        <v>89.789999999999992</v>
      </c>
      <c r="L127" s="2">
        <f t="shared" ca="1" si="23"/>
        <v>50.833423499297808</v>
      </c>
      <c r="M127" s="2">
        <f t="shared" ca="1" si="28"/>
        <v>0.56613680253143794</v>
      </c>
      <c r="N127" s="7">
        <f t="shared" ca="1" si="29"/>
        <v>22957.577872838872</v>
      </c>
    </row>
    <row r="128" spans="1:14" x14ac:dyDescent="0.2">
      <c r="A128" t="s">
        <v>23</v>
      </c>
      <c r="B128" s="1">
        <f t="shared" si="24"/>
        <v>124</v>
      </c>
      <c r="C128" s="2">
        <f ca="1">Sheet1!C128+RANDBETWEEN(-4000,4000)/2000</f>
        <v>44.166499999999999</v>
      </c>
      <c r="D128" s="2">
        <v>0.3</v>
      </c>
      <c r="E128" s="6">
        <f t="shared" ca="1" si="25"/>
        <v>23333.612215763376</v>
      </c>
      <c r="F128" s="2">
        <f t="shared" si="30"/>
        <v>124</v>
      </c>
      <c r="G128" s="2">
        <f t="shared" ca="1" si="22"/>
        <v>45.028500000000001</v>
      </c>
      <c r="H128" s="2">
        <f t="shared" ca="1" si="26"/>
        <v>57.9998</v>
      </c>
      <c r="I128" s="2">
        <f t="shared" ca="1" si="31"/>
        <v>0.36313306451612903</v>
      </c>
      <c r="J128" s="6">
        <f t="shared" ca="1" si="32"/>
        <v>23910.955059166477</v>
      </c>
      <c r="K128" s="2">
        <f t="shared" si="27"/>
        <v>90.52</v>
      </c>
      <c r="L128" s="2">
        <f t="shared" ca="1" si="23"/>
        <v>52.913186607041965</v>
      </c>
      <c r="M128" s="2">
        <f t="shared" ca="1" si="28"/>
        <v>0.58454691346710086</v>
      </c>
      <c r="N128" s="7">
        <f t="shared" ca="1" si="29"/>
        <v>23333.612215763376</v>
      </c>
    </row>
    <row r="129" spans="1:14" x14ac:dyDescent="0.2">
      <c r="A129" t="s">
        <v>23</v>
      </c>
      <c r="B129" s="1">
        <f t="shared" si="24"/>
        <v>125</v>
      </c>
      <c r="C129" s="2">
        <f ca="1">Sheet1!C129+RANDBETWEEN(-4000,4000)/2000</f>
        <v>43.365000000000002</v>
      </c>
      <c r="D129" s="2">
        <v>0.3</v>
      </c>
      <c r="E129" s="6">
        <f t="shared" ca="1" si="25"/>
        <v>22937.21425217775</v>
      </c>
      <c r="F129" s="2">
        <f t="shared" si="30"/>
        <v>125</v>
      </c>
      <c r="G129" s="2">
        <f t="shared" ca="1" si="22"/>
        <v>43.618500000000004</v>
      </c>
      <c r="H129" s="2">
        <f t="shared" ca="1" si="26"/>
        <v>57.038000000000004</v>
      </c>
      <c r="I129" s="2">
        <f t="shared" ca="1" si="31"/>
        <v>0.34894800000000004</v>
      </c>
      <c r="J129" s="6">
        <f t="shared" ca="1" si="32"/>
        <v>23106.036441472181</v>
      </c>
      <c r="K129" s="2">
        <f t="shared" si="27"/>
        <v>91.25</v>
      </c>
      <c r="L129" s="2">
        <f t="shared" ca="1" si="23"/>
        <v>51.701296753000008</v>
      </c>
      <c r="M129" s="2">
        <f t="shared" ca="1" si="28"/>
        <v>0.56658955345753437</v>
      </c>
      <c r="N129" s="7">
        <f t="shared" ca="1" si="29"/>
        <v>22937.21425217775</v>
      </c>
    </row>
    <row r="130" spans="1:14" x14ac:dyDescent="0.2">
      <c r="A130" t="s">
        <v>23</v>
      </c>
      <c r="B130" s="1">
        <f t="shared" si="24"/>
        <v>126</v>
      </c>
      <c r="C130" s="2">
        <f ca="1">Sheet1!C130+RANDBETWEEN(-4000,4000)/2000</f>
        <v>43.265000000000001</v>
      </c>
      <c r="D130" s="2">
        <v>0.3</v>
      </c>
      <c r="E130" s="6">
        <f t="shared" ca="1" si="25"/>
        <v>23006.649674357748</v>
      </c>
      <c r="F130" s="2">
        <f t="shared" si="30"/>
        <v>126</v>
      </c>
      <c r="G130" s="2">
        <f t="shared" ca="1" si="22"/>
        <v>44.115000000000002</v>
      </c>
      <c r="H130" s="2">
        <f t="shared" ca="1" si="26"/>
        <v>56.917999999999999</v>
      </c>
      <c r="I130" s="2">
        <f t="shared" ca="1" si="31"/>
        <v>0.35011904761904761</v>
      </c>
      <c r="J130" s="6">
        <f t="shared" ca="1" si="32"/>
        <v>23576.449277427753</v>
      </c>
      <c r="K130" s="2">
        <f t="shared" si="27"/>
        <v>91.98</v>
      </c>
      <c r="L130" s="2">
        <f t="shared" ca="1" si="23"/>
        <v>50.217319602964224</v>
      </c>
      <c r="M130" s="2">
        <f t="shared" ca="1" si="28"/>
        <v>0.54595911723161794</v>
      </c>
      <c r="N130" s="7">
        <f t="shared" ca="1" si="29"/>
        <v>23006.649674357748</v>
      </c>
    </row>
    <row r="131" spans="1:14" x14ac:dyDescent="0.2">
      <c r="A131" t="s">
        <v>23</v>
      </c>
      <c r="B131" s="1">
        <f t="shared" si="24"/>
        <v>127</v>
      </c>
      <c r="C131" s="2">
        <f ca="1">Sheet1!C131+RANDBETWEEN(-4000,4000)/2000</f>
        <v>43.792999999999999</v>
      </c>
      <c r="D131" s="2">
        <v>0.3</v>
      </c>
      <c r="E131" s="6">
        <f t="shared" ca="1" si="25"/>
        <v>23497.641311039912</v>
      </c>
      <c r="F131" s="2">
        <f t="shared" si="30"/>
        <v>127</v>
      </c>
      <c r="G131" s="2">
        <f t="shared" ca="1" si="22"/>
        <v>45.762</v>
      </c>
      <c r="H131" s="2">
        <f t="shared" ca="1" si="26"/>
        <v>57.551600000000001</v>
      </c>
      <c r="I131" s="2">
        <f t="shared" ca="1" si="31"/>
        <v>0.36033070866141731</v>
      </c>
      <c r="J131" s="6">
        <f t="shared" ca="1" si="32"/>
        <v>24837.205218243958</v>
      </c>
      <c r="K131" s="2">
        <f t="shared" si="27"/>
        <v>92.71</v>
      </c>
      <c r="L131" s="2">
        <f t="shared" ca="1" si="23"/>
        <v>52.740272919976128</v>
      </c>
      <c r="M131" s="2">
        <f t="shared" ca="1" si="28"/>
        <v>0.56887361579091933</v>
      </c>
      <c r="N131" s="7">
        <f t="shared" ca="1" si="29"/>
        <v>23497.641311039912</v>
      </c>
    </row>
    <row r="132" spans="1:14" x14ac:dyDescent="0.2">
      <c r="A132" t="s">
        <v>23</v>
      </c>
      <c r="B132" s="1">
        <f t="shared" si="24"/>
        <v>128</v>
      </c>
      <c r="C132" s="2">
        <f ca="1">Sheet1!C132+RANDBETWEEN(-4000,4000)/2000</f>
        <v>44.713999999999999</v>
      </c>
      <c r="D132" s="2">
        <v>0.3</v>
      </c>
      <c r="E132" s="6">
        <f t="shared" ca="1" si="25"/>
        <v>24261.663266175638</v>
      </c>
      <c r="F132" s="2">
        <f t="shared" si="30"/>
        <v>128</v>
      </c>
      <c r="G132" s="2">
        <f t="shared" ca="1" si="22"/>
        <v>45.381</v>
      </c>
      <c r="H132" s="2">
        <f t="shared" ca="1" si="26"/>
        <v>58.656799999999997</v>
      </c>
      <c r="I132" s="2">
        <f t="shared" ca="1" si="31"/>
        <v>0.3545390625</v>
      </c>
      <c r="J132" s="6">
        <f t="shared" ca="1" si="32"/>
        <v>24718.668368565988</v>
      </c>
      <c r="K132" s="2">
        <f t="shared" si="27"/>
        <v>93.44</v>
      </c>
      <c r="L132" s="2">
        <f t="shared" ca="1" si="23"/>
        <v>52.607339207267131</v>
      </c>
      <c r="M132" s="2">
        <f t="shared" ca="1" si="28"/>
        <v>0.56300662679010205</v>
      </c>
      <c r="N132" s="7">
        <f t="shared" ca="1" si="29"/>
        <v>24261.663266175638</v>
      </c>
    </row>
    <row r="133" spans="1:14" x14ac:dyDescent="0.2">
      <c r="A133" t="s">
        <v>23</v>
      </c>
      <c r="B133" s="1">
        <f t="shared" si="24"/>
        <v>129</v>
      </c>
      <c r="C133" s="2">
        <f ca="1">Sheet1!C133+RANDBETWEEN(-4000,4000)/2000</f>
        <v>43.033499999999997</v>
      </c>
      <c r="D133" s="2">
        <v>0.3</v>
      </c>
      <c r="E133" s="6">
        <f t="shared" ca="1" si="25"/>
        <v>23257.830467624375</v>
      </c>
      <c r="F133" s="2">
        <f t="shared" si="30"/>
        <v>129</v>
      </c>
      <c r="G133" s="2">
        <f t="shared" ref="G133:G143" ca="1" si="33">C133+$P$36+RANDBETWEEN(-3000,3000)/2000</f>
        <v>42.896999999999998</v>
      </c>
      <c r="H133" s="2">
        <f t="shared" ca="1" si="26"/>
        <v>56.640199999999993</v>
      </c>
      <c r="I133" s="2">
        <f t="shared" ca="1" si="31"/>
        <v>0.33253488372093021</v>
      </c>
      <c r="J133" s="6">
        <f t="shared" ca="1" si="32"/>
        <v>23165.66245857831</v>
      </c>
      <c r="K133" s="2">
        <f t="shared" si="27"/>
        <v>94.17</v>
      </c>
      <c r="L133" s="2">
        <f t="shared" ref="L133:L143" ca="1" si="34">SQRT(K133^2/4+N133/3.14159)-K133/2+RANDBETWEEN(-4000,4000)/4000</f>
        <v>50.014872554915385</v>
      </c>
      <c r="M133" s="2">
        <f t="shared" ca="1" si="28"/>
        <v>0.53111258951805651</v>
      </c>
      <c r="N133" s="7">
        <f t="shared" ca="1" si="29"/>
        <v>23257.830467624375</v>
      </c>
    </row>
    <row r="134" spans="1:14" x14ac:dyDescent="0.2">
      <c r="A134" t="s">
        <v>23</v>
      </c>
      <c r="B134" s="1">
        <f t="shared" si="24"/>
        <v>130</v>
      </c>
      <c r="C134" s="2">
        <f ca="1">Sheet1!C134+RANDBETWEEN(-4000,4000)/2000</f>
        <v>43.802999999999997</v>
      </c>
      <c r="D134" s="2">
        <v>0.3</v>
      </c>
      <c r="E134" s="6">
        <f t="shared" ca="1" si="25"/>
        <v>23917.216237826306</v>
      </c>
      <c r="F134" s="2">
        <f t="shared" si="30"/>
        <v>130</v>
      </c>
      <c r="G134" s="2">
        <f t="shared" ca="1" si="33"/>
        <v>44.64</v>
      </c>
      <c r="H134" s="2">
        <f t="shared" ca="1" si="26"/>
        <v>57.563599999999994</v>
      </c>
      <c r="I134" s="2">
        <f t="shared" ca="1" si="31"/>
        <v>0.3433846153846154</v>
      </c>
      <c r="J134" s="6">
        <f t="shared" ca="1" si="32"/>
        <v>24491.614472063997</v>
      </c>
      <c r="K134" s="2">
        <f t="shared" si="27"/>
        <v>94.899999999999991</v>
      </c>
      <c r="L134" s="2">
        <f t="shared" ca="1" si="34"/>
        <v>52.767169092591196</v>
      </c>
      <c r="M134" s="2">
        <f t="shared" ca="1" si="28"/>
        <v>0.55602917905786298</v>
      </c>
      <c r="N134" s="7">
        <f t="shared" ca="1" si="29"/>
        <v>23917.216237826306</v>
      </c>
    </row>
    <row r="135" spans="1:14" x14ac:dyDescent="0.2">
      <c r="A135" t="s">
        <v>23</v>
      </c>
      <c r="B135" s="1">
        <f t="shared" ref="B135:B143" si="35">B134+1</f>
        <v>131</v>
      </c>
      <c r="C135" s="2">
        <f ca="1">Sheet1!C135+RANDBETWEEN(-4000,4000)/2000</f>
        <v>43.067499999999995</v>
      </c>
      <c r="D135" s="2">
        <v>0.3</v>
      </c>
      <c r="E135" s="6">
        <f t="shared" ca="1" si="25"/>
        <v>23551.407133394434</v>
      </c>
      <c r="F135" s="2">
        <f t="shared" si="30"/>
        <v>131</v>
      </c>
      <c r="G135" s="2">
        <f t="shared" ca="1" si="33"/>
        <v>43.081999999999994</v>
      </c>
      <c r="H135" s="2">
        <f t="shared" ca="1" si="26"/>
        <v>56.68099999999999</v>
      </c>
      <c r="I135" s="2">
        <f t="shared" ca="1" si="31"/>
        <v>0.32887022900763352</v>
      </c>
      <c r="J135" s="6">
        <f t="shared" ca="1" si="32"/>
        <v>23561.298956511157</v>
      </c>
      <c r="K135" s="2">
        <f t="shared" si="27"/>
        <v>95.63</v>
      </c>
      <c r="L135" s="2">
        <f t="shared" ca="1" si="34"/>
        <v>51.32992647102553</v>
      </c>
      <c r="M135" s="2">
        <f t="shared" ca="1" si="28"/>
        <v>0.53675547914906963</v>
      </c>
      <c r="N135" s="7">
        <f t="shared" ca="1" si="29"/>
        <v>23551.407133394434</v>
      </c>
    </row>
    <row r="136" spans="1:14" x14ac:dyDescent="0.2">
      <c r="A136" t="s">
        <v>23</v>
      </c>
      <c r="B136" s="1">
        <f t="shared" si="35"/>
        <v>132</v>
      </c>
      <c r="C136" s="2">
        <f ca="1">Sheet1!C136+RANDBETWEEN(-4000,4000)/2000</f>
        <v>44.4985</v>
      </c>
      <c r="D136" s="2">
        <v>0.3</v>
      </c>
      <c r="E136" s="6">
        <f t="shared" ca="1" si="25"/>
        <v>24673.791827483579</v>
      </c>
      <c r="F136" s="2">
        <f t="shared" si="30"/>
        <v>132</v>
      </c>
      <c r="G136" s="2">
        <f t="shared" ca="1" si="33"/>
        <v>44.12</v>
      </c>
      <c r="H136" s="2">
        <f t="shared" ca="1" si="26"/>
        <v>58.398199999999996</v>
      </c>
      <c r="I136" s="2">
        <f t="shared" ca="1" si="31"/>
        <v>0.33424242424242423</v>
      </c>
      <c r="J136" s="6">
        <f t="shared" ca="1" si="32"/>
        <v>24411.456174896</v>
      </c>
      <c r="K136" s="2">
        <f t="shared" si="27"/>
        <v>96.36</v>
      </c>
      <c r="L136" s="2">
        <f t="shared" ca="1" si="34"/>
        <v>53.609849542627387</v>
      </c>
      <c r="M136" s="2">
        <f t="shared" ca="1" si="28"/>
        <v>0.55634962165449764</v>
      </c>
      <c r="N136" s="7">
        <f t="shared" ca="1" si="29"/>
        <v>24673.791827483579</v>
      </c>
    </row>
    <row r="137" spans="1:14" x14ac:dyDescent="0.2">
      <c r="A137" t="s">
        <v>23</v>
      </c>
      <c r="B137" s="1">
        <f t="shared" si="35"/>
        <v>133</v>
      </c>
      <c r="C137" s="2">
        <f ca="1">Sheet1!C137+RANDBETWEEN(-4000,4000)/2000</f>
        <v>46.771000000000001</v>
      </c>
      <c r="D137" s="2">
        <v>0.3</v>
      </c>
      <c r="E137" s="6">
        <f t="shared" ca="1" si="25"/>
        <v>26414.706875151191</v>
      </c>
      <c r="F137" s="2">
        <f t="shared" si="30"/>
        <v>133</v>
      </c>
      <c r="G137" s="2">
        <f t="shared" ca="1" si="33"/>
        <v>47.919499999999999</v>
      </c>
      <c r="H137" s="2">
        <f t="shared" ca="1" si="26"/>
        <v>61.1252</v>
      </c>
      <c r="I137" s="2">
        <f t="shared" ca="1" si="31"/>
        <v>0.360296992481203</v>
      </c>
      <c r="J137" s="6">
        <f t="shared" ca="1" si="32"/>
        <v>27236.240637433595</v>
      </c>
      <c r="K137" s="2">
        <f t="shared" si="27"/>
        <v>97.09</v>
      </c>
      <c r="L137" s="2">
        <f t="shared" ca="1" si="34"/>
        <v>55.372007021483469</v>
      </c>
      <c r="M137" s="2">
        <f t="shared" ca="1" si="28"/>
        <v>0.57031627378188765</v>
      </c>
      <c r="N137" s="7">
        <f t="shared" ca="1" si="29"/>
        <v>26414.706875151191</v>
      </c>
    </row>
    <row r="138" spans="1:14" x14ac:dyDescent="0.2">
      <c r="A138" t="s">
        <v>23</v>
      </c>
      <c r="B138" s="1">
        <f t="shared" si="35"/>
        <v>134</v>
      </c>
      <c r="C138" s="2">
        <f ca="1">Sheet1!C138+RANDBETWEEN(-4000,4000)/2000</f>
        <v>43.428499999999993</v>
      </c>
      <c r="D138" s="2">
        <v>0.3</v>
      </c>
      <c r="E138" s="6">
        <f t="shared" ca="1" si="25"/>
        <v>24207.376013708468</v>
      </c>
      <c r="F138" s="2">
        <f t="shared" si="30"/>
        <v>134</v>
      </c>
      <c r="G138" s="2">
        <f t="shared" ca="1" si="33"/>
        <v>45.320999999999991</v>
      </c>
      <c r="H138" s="2">
        <f t="shared" ca="1" si="26"/>
        <v>57.11419999999999</v>
      </c>
      <c r="I138" s="2">
        <f t="shared" ca="1" si="31"/>
        <v>0.33821641791044771</v>
      </c>
      <c r="J138" s="6">
        <f t="shared" ca="1" si="32"/>
        <v>25531.724049935183</v>
      </c>
      <c r="K138" s="2">
        <f t="shared" si="27"/>
        <v>97.82</v>
      </c>
      <c r="L138" s="2">
        <f t="shared" ca="1" si="34"/>
        <v>51.777272606155449</v>
      </c>
      <c r="M138" s="2">
        <f t="shared" ca="1" si="28"/>
        <v>0.52931172159226592</v>
      </c>
      <c r="N138" s="7">
        <f t="shared" ca="1" si="29"/>
        <v>24207.376013708468</v>
      </c>
    </row>
    <row r="139" spans="1:14" x14ac:dyDescent="0.2">
      <c r="A139" t="s">
        <v>23</v>
      </c>
      <c r="B139" s="1">
        <f t="shared" si="35"/>
        <v>135</v>
      </c>
      <c r="C139" s="2">
        <f ca="1">Sheet1!C139+RANDBETWEEN(-4000,4000)/2000</f>
        <v>46.5625</v>
      </c>
      <c r="D139" s="2">
        <v>0.3</v>
      </c>
      <c r="E139" s="6">
        <f t="shared" ca="1" si="25"/>
        <v>26559.014131835938</v>
      </c>
      <c r="F139" s="2">
        <f t="shared" si="30"/>
        <v>135</v>
      </c>
      <c r="G139" s="2">
        <f t="shared" ca="1" si="33"/>
        <v>48.308999999999997</v>
      </c>
      <c r="H139" s="2">
        <f t="shared" ca="1" si="26"/>
        <v>60.875</v>
      </c>
      <c r="I139" s="2">
        <f t="shared" ca="1" si="31"/>
        <v>0.35784444444444441</v>
      </c>
      <c r="J139" s="6">
        <f t="shared" ca="1" si="32"/>
        <v>27820.270074764787</v>
      </c>
      <c r="K139" s="2">
        <f t="shared" si="27"/>
        <v>98.55</v>
      </c>
      <c r="L139" s="2">
        <f t="shared" ca="1" si="34"/>
        <v>55.367466650924044</v>
      </c>
      <c r="M139" s="2">
        <f t="shared" ca="1" si="28"/>
        <v>0.56182107205402376</v>
      </c>
      <c r="N139" s="7">
        <f t="shared" ca="1" si="29"/>
        <v>26559.014131835938</v>
      </c>
    </row>
    <row r="140" spans="1:14" x14ac:dyDescent="0.2">
      <c r="A140" t="s">
        <v>23</v>
      </c>
      <c r="B140" s="1">
        <f t="shared" si="35"/>
        <v>136</v>
      </c>
      <c r="C140" s="2">
        <f ca="1">Sheet1!C140+RANDBETWEEN(-4000,4000)/2000</f>
        <v>46.986999999999995</v>
      </c>
      <c r="D140" s="2">
        <v>0.3</v>
      </c>
      <c r="E140" s="6">
        <f t="shared" ca="1" si="25"/>
        <v>27011.422766828706</v>
      </c>
      <c r="F140" s="2">
        <f t="shared" si="30"/>
        <v>136</v>
      </c>
      <c r="G140" s="2">
        <f t="shared" ca="1" si="33"/>
        <v>47.719999999999992</v>
      </c>
      <c r="H140" s="2">
        <f t="shared" ca="1" si="26"/>
        <v>61.384399999999992</v>
      </c>
      <c r="I140" s="2">
        <f t="shared" ca="1" si="31"/>
        <v>0.35088235294117642</v>
      </c>
      <c r="J140" s="6">
        <f t="shared" ca="1" si="32"/>
        <v>27542.691494255996</v>
      </c>
      <c r="K140" s="2">
        <f t="shared" si="27"/>
        <v>99.28</v>
      </c>
      <c r="L140" s="2">
        <f t="shared" ca="1" si="34"/>
        <v>55.142207350059216</v>
      </c>
      <c r="M140" s="2">
        <f t="shared" ca="1" si="28"/>
        <v>0.55542110545990342</v>
      </c>
      <c r="N140" s="7">
        <f t="shared" ca="1" si="29"/>
        <v>27011.422766828706</v>
      </c>
    </row>
    <row r="141" spans="1:14" x14ac:dyDescent="0.2">
      <c r="A141" t="s">
        <v>23</v>
      </c>
      <c r="B141" s="1">
        <f t="shared" si="35"/>
        <v>137</v>
      </c>
      <c r="C141" s="2">
        <f ca="1">Sheet1!C141+RANDBETWEEN(-4000,4000)/2000</f>
        <v>45.897500000000001</v>
      </c>
      <c r="D141" s="2">
        <v>0.3</v>
      </c>
      <c r="E141" s="6">
        <f t="shared" ca="1" si="25"/>
        <v>26372.196655054937</v>
      </c>
      <c r="F141" s="2">
        <f t="shared" si="30"/>
        <v>137</v>
      </c>
      <c r="G141" s="2">
        <f t="shared" ca="1" si="33"/>
        <v>47.096000000000004</v>
      </c>
      <c r="H141" s="2">
        <f t="shared" ca="1" si="26"/>
        <v>60.076999999999998</v>
      </c>
      <c r="I141" s="2">
        <f t="shared" ca="1" si="31"/>
        <v>0.34376642335766427</v>
      </c>
      <c r="J141" s="6">
        <f t="shared" ca="1" si="32"/>
        <v>27238.16717273344</v>
      </c>
      <c r="K141" s="2">
        <f t="shared" si="27"/>
        <v>100.00999999999999</v>
      </c>
      <c r="L141" s="2">
        <f t="shared" ca="1" si="34"/>
        <v>54.062798863567771</v>
      </c>
      <c r="M141" s="2">
        <f t="shared" ca="1" si="28"/>
        <v>0.54057393124255348</v>
      </c>
      <c r="N141" s="7">
        <f t="shared" ca="1" si="29"/>
        <v>26372.196655054937</v>
      </c>
    </row>
    <row r="142" spans="1:14" x14ac:dyDescent="0.2">
      <c r="A142" t="s">
        <v>23</v>
      </c>
      <c r="B142" s="1">
        <f t="shared" si="35"/>
        <v>138</v>
      </c>
      <c r="C142" s="2">
        <f ca="1">Sheet1!C142+RANDBETWEEN(-4000,4000)/2000</f>
        <v>45.363999999999997</v>
      </c>
      <c r="D142" s="2">
        <v>0.3</v>
      </c>
      <c r="E142" s="6">
        <f t="shared" ca="1" si="25"/>
        <v>26132.136735388642</v>
      </c>
      <c r="F142" s="2">
        <f t="shared" si="30"/>
        <v>138</v>
      </c>
      <c r="G142" s="2">
        <f t="shared" ca="1" si="33"/>
        <v>47.479499999999994</v>
      </c>
      <c r="H142" s="2">
        <f t="shared" ca="1" si="26"/>
        <v>59.436799999999998</v>
      </c>
      <c r="I142" s="2">
        <f t="shared" ca="1" si="31"/>
        <v>0.3440543478260869</v>
      </c>
      <c r="J142" s="6">
        <f t="shared" ca="1" si="32"/>
        <v>27666.330403118194</v>
      </c>
      <c r="K142" s="2">
        <f t="shared" si="27"/>
        <v>100.74</v>
      </c>
      <c r="L142" s="2">
        <f t="shared" ca="1" si="34"/>
        <v>53.219335727996146</v>
      </c>
      <c r="M142" s="2">
        <f t="shared" ca="1" si="28"/>
        <v>0.52828405527095645</v>
      </c>
      <c r="N142" s="7">
        <f t="shared" ca="1" si="29"/>
        <v>26132.136735388642</v>
      </c>
    </row>
    <row r="143" spans="1:14" x14ac:dyDescent="0.2">
      <c r="A143" t="s">
        <v>23</v>
      </c>
      <c r="B143" s="1">
        <f t="shared" si="35"/>
        <v>139</v>
      </c>
      <c r="C143" s="2">
        <f ca="1">Sheet1!C143+RANDBETWEEN(-4000,4000)/2000</f>
        <v>48.061999999999998</v>
      </c>
      <c r="D143" s="2">
        <v>0.3</v>
      </c>
      <c r="E143" s="6">
        <f t="shared" ca="1" si="25"/>
        <v>28244.696882571963</v>
      </c>
      <c r="F143" s="2">
        <f t="shared" si="30"/>
        <v>139</v>
      </c>
      <c r="G143" s="2">
        <f t="shared" ca="1" si="33"/>
        <v>47.637</v>
      </c>
      <c r="H143" s="2">
        <f t="shared" ca="1" si="26"/>
        <v>62.674399999999991</v>
      </c>
      <c r="I143" s="2">
        <f t="shared" ca="1" si="31"/>
        <v>0.34271223021582736</v>
      </c>
      <c r="J143" s="6">
        <f t="shared" ca="1" si="32"/>
        <v>27931.332469222711</v>
      </c>
      <c r="K143" s="2">
        <f t="shared" si="27"/>
        <v>101.47</v>
      </c>
      <c r="L143" s="2">
        <f t="shared" ca="1" si="34"/>
        <v>56.899145609914093</v>
      </c>
      <c r="M143" s="2">
        <f t="shared" ca="1" si="28"/>
        <v>0.5607484538278712</v>
      </c>
      <c r="N143" s="7">
        <f t="shared" ca="1" si="29"/>
        <v>28244.696882571963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9" r:id="rId3" name="Spinner 3">
              <controlPr defaultSize="0" autoPict="0">
                <anchor moveWithCells="1" sizeWithCells="1">
                  <from>
                    <xdr:col>22</xdr:col>
                    <xdr:colOff>800100</xdr:colOff>
                    <xdr:row>13</xdr:row>
                    <xdr:rowOff>12700</xdr:rowOff>
                  </from>
                  <to>
                    <xdr:col>23</xdr:col>
                    <xdr:colOff>292100</xdr:colOff>
                    <xdr:row>17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4" name="Spinner 4">
              <controlPr defaultSize="0" autoPict="0">
                <anchor moveWithCells="1" sizeWithCells="1">
                  <from>
                    <xdr:col>22</xdr:col>
                    <xdr:colOff>800100</xdr:colOff>
                    <xdr:row>18</xdr:row>
                    <xdr:rowOff>63500</xdr:rowOff>
                  </from>
                  <to>
                    <xdr:col>23</xdr:col>
                    <xdr:colOff>279400</xdr:colOff>
                    <xdr:row>22</xdr:row>
                    <xdr:rowOff>101600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71621-49A3-E74D-90AD-15FB6C83DBE5}">
  <dimension ref="A1:U143"/>
  <sheetViews>
    <sheetView topLeftCell="N1" workbookViewId="0">
      <selection activeCell="AD18" sqref="AD18"/>
    </sheetView>
  </sheetViews>
  <sheetFormatPr baseColWidth="10" defaultRowHeight="16" x14ac:dyDescent="0.2"/>
  <cols>
    <col min="2" max="17" width="9.1640625" customWidth="1"/>
  </cols>
  <sheetData>
    <row r="1" spans="1:17" x14ac:dyDescent="0.2">
      <c r="E1" t="s">
        <v>20</v>
      </c>
    </row>
    <row r="2" spans="1:17" ht="17" thickBot="1" x14ac:dyDescent="0.25">
      <c r="B2" t="s">
        <v>13</v>
      </c>
      <c r="C2" s="8"/>
      <c r="D2" s="8"/>
      <c r="G2" t="s">
        <v>14</v>
      </c>
      <c r="H2" t="s">
        <v>19</v>
      </c>
      <c r="M2" t="s">
        <v>15</v>
      </c>
      <c r="N2" t="s">
        <v>18</v>
      </c>
    </row>
    <row r="3" spans="1:17" x14ac:dyDescent="0.2">
      <c r="B3" s="3" t="s">
        <v>1</v>
      </c>
      <c r="C3" s="4" t="s">
        <v>0</v>
      </c>
      <c r="D3" s="4" t="s">
        <v>24</v>
      </c>
      <c r="E3" s="4" t="s">
        <v>2</v>
      </c>
      <c r="F3" s="4" t="s">
        <v>3</v>
      </c>
      <c r="G3" s="4" t="s">
        <v>6</v>
      </c>
      <c r="H3" s="4" t="s">
        <v>4</v>
      </c>
      <c r="I3" s="4"/>
      <c r="J3" s="4"/>
      <c r="K3" s="4" t="s">
        <v>7</v>
      </c>
      <c r="L3" s="4" t="s">
        <v>8</v>
      </c>
      <c r="M3" s="4" t="s">
        <v>9</v>
      </c>
      <c r="N3" s="4" t="s">
        <v>10</v>
      </c>
      <c r="O3" s="4"/>
      <c r="P3" s="4" t="s">
        <v>11</v>
      </c>
      <c r="Q3" s="5" t="s">
        <v>12</v>
      </c>
    </row>
    <row r="4" spans="1:17" x14ac:dyDescent="0.2">
      <c r="A4" s="2">
        <f ca="1">RANDBETWEEN(-4000,4000)/2000</f>
        <v>0.1535</v>
      </c>
      <c r="B4" s="1" t="b">
        <v>0</v>
      </c>
      <c r="C4" s="2">
        <f>Sheet1!C4+D4</f>
        <v>5.5330000000000004</v>
      </c>
      <c r="D4" s="2">
        <v>0.53300000000000003</v>
      </c>
      <c r="E4" s="2">
        <v>0.3</v>
      </c>
      <c r="F4" s="6">
        <f t="shared" ref="F4:F17" si="0">3.14159*C4*(B4+C4)</f>
        <v>96.176915861510011</v>
      </c>
      <c r="G4" s="2" t="b">
        <f t="shared" ref="G4:G17" si="1">B4</f>
        <v>0</v>
      </c>
      <c r="H4" s="2">
        <f>C4+$S$36+I4</f>
        <v>16.0945</v>
      </c>
      <c r="I4" s="2">
        <v>1.5615000000000001</v>
      </c>
      <c r="J4" s="2">
        <f t="shared" ref="J4:J17" si="2">1.2*C4+5</f>
        <v>11.639600000000002</v>
      </c>
      <c r="K4" s="2" t="e">
        <f t="shared" ref="K4:K17" si="3">H4/G4</f>
        <v>#DIV/0!</v>
      </c>
      <c r="L4" s="6">
        <f t="shared" ref="L4:L17" si="4">3.14159*H4*(G4+H4)</f>
        <v>813.77526334409743</v>
      </c>
      <c r="M4" s="2">
        <f t="shared" ref="M4:M67" si="5">(100-$S$37)/100*B4</f>
        <v>0</v>
      </c>
      <c r="N4" s="2">
        <f>SQRT(M4^2/4+Q4/3.14159)-M4/2+O4</f>
        <v>4.9990000000000006</v>
      </c>
      <c r="O4" s="2">
        <v>-0.53400000000000003</v>
      </c>
      <c r="P4" s="2" t="e">
        <f t="shared" ref="P4:P17" si="6">N4/M4</f>
        <v>#DIV/0!</v>
      </c>
      <c r="Q4" s="7">
        <f t="shared" ref="Q4:Q17" si="7">F4</f>
        <v>96.176915861510011</v>
      </c>
    </row>
    <row r="5" spans="1:17" x14ac:dyDescent="0.2">
      <c r="A5" s="2">
        <f t="shared" ref="A5:A68" ca="1" si="8">RANDBETWEEN(-4000,4000)/2000</f>
        <v>7.5999999999999998E-2</v>
      </c>
      <c r="B5" s="1">
        <f>B4+1</f>
        <v>1</v>
      </c>
      <c r="C5" s="2">
        <f>Sheet1!C5+D5</f>
        <v>3.7915000000000001</v>
      </c>
      <c r="D5" s="2">
        <v>-1.5085</v>
      </c>
      <c r="E5" s="2">
        <v>0.3</v>
      </c>
      <c r="F5" s="6">
        <f t="shared" si="0"/>
        <v>57.073178350877498</v>
      </c>
      <c r="G5" s="2">
        <f t="shared" si="1"/>
        <v>1</v>
      </c>
      <c r="H5" s="2">
        <f t="shared" ref="H5:H68" si="9">C5+$S$36+I5</f>
        <v>13.780999999999999</v>
      </c>
      <c r="I5" s="2">
        <v>0.98950000000000005</v>
      </c>
      <c r="J5" s="2">
        <f t="shared" si="2"/>
        <v>9.5498000000000012</v>
      </c>
      <c r="K5" s="2">
        <f t="shared" si="3"/>
        <v>13.780999999999999</v>
      </c>
      <c r="L5" s="6">
        <f t="shared" si="4"/>
        <v>639.93233570798986</v>
      </c>
      <c r="M5" s="2">
        <f t="shared" si="5"/>
        <v>0.4</v>
      </c>
      <c r="N5" s="2">
        <f t="shared" ref="N5:N68" si="10">SQRT(M5^2/4+Q5/3.14159)-M5/2+O5</f>
        <v>3.781712883597653</v>
      </c>
      <c r="O5" s="2">
        <v>-0.28525</v>
      </c>
      <c r="P5" s="2">
        <f t="shared" si="6"/>
        <v>9.4542822089941314</v>
      </c>
      <c r="Q5" s="7">
        <f t="shared" si="7"/>
        <v>57.073178350877498</v>
      </c>
    </row>
    <row r="6" spans="1:17" x14ac:dyDescent="0.2">
      <c r="A6" s="2">
        <f t="shared" ca="1" si="8"/>
        <v>0.878</v>
      </c>
      <c r="B6" s="1">
        <f>B5+1</f>
        <v>2</v>
      </c>
      <c r="C6" s="2">
        <f>Sheet1!C6+D6</f>
        <v>4.0489999999999995</v>
      </c>
      <c r="D6" s="2">
        <v>-1.5509999999999999</v>
      </c>
      <c r="E6" s="2">
        <v>0.3</v>
      </c>
      <c r="F6" s="6">
        <f t="shared" si="0"/>
        <v>76.945082057589985</v>
      </c>
      <c r="G6" s="2">
        <f t="shared" si="1"/>
        <v>2</v>
      </c>
      <c r="H6" s="2">
        <f t="shared" si="9"/>
        <v>12.2295</v>
      </c>
      <c r="I6" s="2">
        <v>-0.81950000000000001</v>
      </c>
      <c r="J6" s="2">
        <f t="shared" si="2"/>
        <v>9.8587999999999987</v>
      </c>
      <c r="K6" s="2">
        <f t="shared" si="3"/>
        <v>6.1147499999999999</v>
      </c>
      <c r="L6" s="6">
        <f t="shared" si="4"/>
        <v>546.69845586069744</v>
      </c>
      <c r="M6" s="2">
        <f t="shared" si="5"/>
        <v>0.8</v>
      </c>
      <c r="N6" s="2">
        <f t="shared" si="10"/>
        <v>4.4556184275906245</v>
      </c>
      <c r="O6" s="2">
        <v>-0.1095</v>
      </c>
      <c r="P6" s="2">
        <f t="shared" si="6"/>
        <v>5.56952303448828</v>
      </c>
      <c r="Q6" s="7">
        <f t="shared" si="7"/>
        <v>76.945082057589985</v>
      </c>
    </row>
    <row r="7" spans="1:17" x14ac:dyDescent="0.2">
      <c r="A7" s="2">
        <f t="shared" ca="1" si="8"/>
        <v>1.0295000000000001</v>
      </c>
      <c r="B7" s="1">
        <f t="shared" ref="B7:B70" si="11">B6+1</f>
        <v>3</v>
      </c>
      <c r="C7" s="2">
        <f>Sheet1!C7+D7</f>
        <v>5.952</v>
      </c>
      <c r="D7" s="2">
        <v>5.1999999999999998E-2</v>
      </c>
      <c r="E7" s="2">
        <v>0.3</v>
      </c>
      <c r="F7" s="6">
        <f t="shared" si="0"/>
        <v>167.39115342336001</v>
      </c>
      <c r="G7" s="2">
        <f t="shared" si="1"/>
        <v>3</v>
      </c>
      <c r="H7" s="2">
        <f t="shared" si="9"/>
        <v>13.364000000000001</v>
      </c>
      <c r="I7" s="2">
        <v>-1.5880000000000001</v>
      </c>
      <c r="J7" s="2">
        <f t="shared" si="2"/>
        <v>12.142399999999999</v>
      </c>
      <c r="K7" s="2">
        <f t="shared" si="3"/>
        <v>4.4546666666666672</v>
      </c>
      <c r="L7" s="6">
        <f t="shared" si="4"/>
        <v>687.02959214864006</v>
      </c>
      <c r="M7" s="2">
        <f t="shared" si="5"/>
        <v>1.2000000000000002</v>
      </c>
      <c r="N7" s="2">
        <f t="shared" si="10"/>
        <v>6.2610906602799501</v>
      </c>
      <c r="O7" s="2">
        <v>-0.46300000000000002</v>
      </c>
      <c r="P7" s="2">
        <f t="shared" si="6"/>
        <v>5.217575550233291</v>
      </c>
      <c r="Q7" s="7">
        <f t="shared" si="7"/>
        <v>167.39115342336001</v>
      </c>
    </row>
    <row r="8" spans="1:17" x14ac:dyDescent="0.2">
      <c r="A8" s="2">
        <f t="shared" ca="1" si="8"/>
        <v>0.57299999999999995</v>
      </c>
      <c r="B8" s="1">
        <f t="shared" si="11"/>
        <v>4</v>
      </c>
      <c r="C8" s="2">
        <f>Sheet1!C8+D8</f>
        <v>5.5259999999999998</v>
      </c>
      <c r="D8" s="2">
        <v>-0.67400000000000004</v>
      </c>
      <c r="E8" s="2">
        <v>0.3</v>
      </c>
      <c r="F8" s="6">
        <f t="shared" si="0"/>
        <v>165.37542131484</v>
      </c>
      <c r="G8" s="2">
        <f t="shared" si="1"/>
        <v>4</v>
      </c>
      <c r="H8" s="2">
        <f t="shared" si="9"/>
        <v>16.062999999999999</v>
      </c>
      <c r="I8" s="2">
        <v>1.5369999999999999</v>
      </c>
      <c r="J8" s="2">
        <f t="shared" si="2"/>
        <v>11.6312</v>
      </c>
      <c r="K8" s="2">
        <f t="shared" si="3"/>
        <v>4.0157499999999997</v>
      </c>
      <c r="L8" s="6">
        <f t="shared" si="4"/>
        <v>1012.4463950907099</v>
      </c>
      <c r="M8" s="2">
        <f t="shared" si="5"/>
        <v>1.6</v>
      </c>
      <c r="N8" s="2">
        <f t="shared" si="10"/>
        <v>7.4986113419257441</v>
      </c>
      <c r="O8" s="2">
        <v>0.99924999999999997</v>
      </c>
      <c r="P8" s="2">
        <f t="shared" si="6"/>
        <v>4.6866320887035897</v>
      </c>
      <c r="Q8" s="7">
        <f t="shared" si="7"/>
        <v>165.37542131484</v>
      </c>
    </row>
    <row r="9" spans="1:17" x14ac:dyDescent="0.2">
      <c r="A9" s="2">
        <f t="shared" ca="1" si="8"/>
        <v>-1.478</v>
      </c>
      <c r="B9" s="1">
        <f t="shared" si="11"/>
        <v>5</v>
      </c>
      <c r="C9" s="2">
        <f>Sheet1!C9+D9</f>
        <v>7.5685000000000002</v>
      </c>
      <c r="D9" s="2">
        <v>1.0685</v>
      </c>
      <c r="E9" s="2">
        <v>0.3</v>
      </c>
      <c r="F9" s="6">
        <f t="shared" si="0"/>
        <v>298.84278192567751</v>
      </c>
      <c r="G9" s="2">
        <f t="shared" si="1"/>
        <v>5</v>
      </c>
      <c r="H9" s="2">
        <f t="shared" si="9"/>
        <v>17.039000000000001</v>
      </c>
      <c r="I9" s="2">
        <v>0.47049999999999997</v>
      </c>
      <c r="J9" s="2">
        <f t="shared" si="2"/>
        <v>14.0822</v>
      </c>
      <c r="K9" s="2">
        <f t="shared" si="3"/>
        <v>3.4078000000000004</v>
      </c>
      <c r="L9" s="6">
        <f t="shared" si="4"/>
        <v>1179.7377967483901</v>
      </c>
      <c r="M9" s="2">
        <f t="shared" si="5"/>
        <v>2</v>
      </c>
      <c r="N9" s="2">
        <f t="shared" si="10"/>
        <v>9.6603200809643095</v>
      </c>
      <c r="O9" s="2">
        <v>0.85599999999999998</v>
      </c>
      <c r="P9" s="2">
        <f t="shared" si="6"/>
        <v>4.8301600404821547</v>
      </c>
      <c r="Q9" s="7">
        <f t="shared" si="7"/>
        <v>298.84278192567751</v>
      </c>
    </row>
    <row r="10" spans="1:17" x14ac:dyDescent="0.2">
      <c r="A10" s="2">
        <f t="shared" ca="1" si="8"/>
        <v>0.74450000000000005</v>
      </c>
      <c r="B10" s="1">
        <f t="shared" si="11"/>
        <v>6</v>
      </c>
      <c r="C10" s="2">
        <f>Sheet1!C10+D10</f>
        <v>5.9965000000000002</v>
      </c>
      <c r="D10" s="2">
        <v>-0.80349999999999999</v>
      </c>
      <c r="E10" s="2">
        <v>0.3</v>
      </c>
      <c r="F10" s="6">
        <f t="shared" si="0"/>
        <v>225.99659831447752</v>
      </c>
      <c r="G10" s="2">
        <f t="shared" si="1"/>
        <v>6</v>
      </c>
      <c r="H10" s="2">
        <f t="shared" si="9"/>
        <v>16.754000000000001</v>
      </c>
      <c r="I10" s="2">
        <v>1.7575000000000001</v>
      </c>
      <c r="J10" s="2">
        <f t="shared" si="2"/>
        <v>12.1958</v>
      </c>
      <c r="K10" s="2">
        <f t="shared" si="3"/>
        <v>2.7923333333333336</v>
      </c>
      <c r="L10" s="6">
        <f t="shared" si="4"/>
        <v>1197.6385608604403</v>
      </c>
      <c r="M10" s="2">
        <f t="shared" si="5"/>
        <v>2.4000000000000004</v>
      </c>
      <c r="N10" s="2">
        <f t="shared" si="10"/>
        <v>6.9400383054245092</v>
      </c>
      <c r="O10" s="2">
        <v>-0.42599999999999999</v>
      </c>
      <c r="P10" s="2">
        <f t="shared" si="6"/>
        <v>2.8916826272602116</v>
      </c>
      <c r="Q10" s="7">
        <f t="shared" si="7"/>
        <v>225.99659831447752</v>
      </c>
    </row>
    <row r="11" spans="1:17" x14ac:dyDescent="0.2">
      <c r="A11" s="2">
        <f t="shared" ca="1" si="8"/>
        <v>-0.62450000000000006</v>
      </c>
      <c r="B11" s="1">
        <f t="shared" si="11"/>
        <v>7</v>
      </c>
      <c r="C11" s="2">
        <f>Sheet1!C11+D11</f>
        <v>8.5470000000000006</v>
      </c>
      <c r="D11" s="2">
        <v>1.4470000000000001</v>
      </c>
      <c r="E11" s="2">
        <v>0.3</v>
      </c>
      <c r="F11" s="6">
        <f t="shared" si="0"/>
        <v>417.45513579231005</v>
      </c>
      <c r="G11" s="2">
        <f t="shared" si="1"/>
        <v>7</v>
      </c>
      <c r="H11" s="2">
        <f t="shared" si="9"/>
        <v>16.200500000000002</v>
      </c>
      <c r="I11" s="2">
        <v>-1.3465</v>
      </c>
      <c r="J11" s="2">
        <f t="shared" si="2"/>
        <v>15.256400000000001</v>
      </c>
      <c r="K11" s="2">
        <f t="shared" si="3"/>
        <v>2.3143571428571432</v>
      </c>
      <c r="L11" s="6">
        <f t="shared" si="4"/>
        <v>1180.7970757083976</v>
      </c>
      <c r="M11" s="2">
        <f t="shared" si="5"/>
        <v>2.8000000000000003</v>
      </c>
      <c r="N11" s="2">
        <f t="shared" si="10"/>
        <v>9.4125716928548115</v>
      </c>
      <c r="O11" s="2">
        <v>-0.79949999999999999</v>
      </c>
      <c r="P11" s="2">
        <f t="shared" si="6"/>
        <v>3.3616327474481467</v>
      </c>
      <c r="Q11" s="7">
        <f t="shared" si="7"/>
        <v>417.45513579231005</v>
      </c>
    </row>
    <row r="12" spans="1:17" x14ac:dyDescent="0.2">
      <c r="A12" s="2">
        <f t="shared" ca="1" si="8"/>
        <v>1.4915</v>
      </c>
      <c r="B12" s="1">
        <f t="shared" si="11"/>
        <v>8</v>
      </c>
      <c r="C12" s="2">
        <f>Sheet1!C12+D12</f>
        <v>7.2280000000000006</v>
      </c>
      <c r="D12" s="2">
        <v>-0.17199999999999999</v>
      </c>
      <c r="E12" s="2">
        <v>0.3</v>
      </c>
      <c r="F12" s="6">
        <f t="shared" si="0"/>
        <v>345.78847785456009</v>
      </c>
      <c r="G12" s="2">
        <f t="shared" si="1"/>
        <v>8</v>
      </c>
      <c r="H12" s="2">
        <f t="shared" si="9"/>
        <v>15.506000000000002</v>
      </c>
      <c r="I12" s="2">
        <v>-0.72199999999999998</v>
      </c>
      <c r="J12" s="2">
        <f t="shared" si="2"/>
        <v>13.6736</v>
      </c>
      <c r="K12" s="2">
        <f t="shared" si="3"/>
        <v>1.9382500000000003</v>
      </c>
      <c r="L12" s="6">
        <f t="shared" si="4"/>
        <v>1145.0594026572401</v>
      </c>
      <c r="M12" s="2">
        <f t="shared" si="5"/>
        <v>3.2</v>
      </c>
      <c r="N12" s="2">
        <f t="shared" si="10"/>
        <v>8.2651332264900237</v>
      </c>
      <c r="O12" s="2">
        <v>-0.74750000000000005</v>
      </c>
      <c r="P12" s="2">
        <f t="shared" si="6"/>
        <v>2.5828541332781323</v>
      </c>
      <c r="Q12" s="7">
        <f t="shared" si="7"/>
        <v>345.78847785456009</v>
      </c>
    </row>
    <row r="13" spans="1:17" x14ac:dyDescent="0.2">
      <c r="A13" s="2">
        <f t="shared" ca="1" si="8"/>
        <v>-5.5E-2</v>
      </c>
      <c r="B13" s="1">
        <f t="shared" si="11"/>
        <v>9</v>
      </c>
      <c r="C13" s="2">
        <f>Sheet1!C13+D13</f>
        <v>9.4874999999999989</v>
      </c>
      <c r="D13" s="2">
        <v>1.7875000000000001</v>
      </c>
      <c r="E13" s="2">
        <v>0.3</v>
      </c>
      <c r="F13" s="6">
        <f t="shared" si="0"/>
        <v>551.03537687343726</v>
      </c>
      <c r="G13" s="2">
        <f t="shared" si="1"/>
        <v>9</v>
      </c>
      <c r="H13" s="2">
        <f t="shared" si="9"/>
        <v>19.225499999999997</v>
      </c>
      <c r="I13" s="2">
        <v>0.73799999999999999</v>
      </c>
      <c r="J13" s="2">
        <f t="shared" si="2"/>
        <v>16.384999999999998</v>
      </c>
      <c r="K13" s="2">
        <f t="shared" si="3"/>
        <v>2.1361666666666661</v>
      </c>
      <c r="L13" s="6">
        <f t="shared" si="4"/>
        <v>1704.7817722518971</v>
      </c>
      <c r="M13" s="2">
        <f t="shared" si="5"/>
        <v>3.6</v>
      </c>
      <c r="N13" s="2">
        <f t="shared" si="10"/>
        <v>11.03188340249911</v>
      </c>
      <c r="O13" s="2">
        <v>-0.53374999999999995</v>
      </c>
      <c r="P13" s="2">
        <f t="shared" si="6"/>
        <v>3.0644120562497528</v>
      </c>
      <c r="Q13" s="7">
        <f t="shared" si="7"/>
        <v>551.03537687343726</v>
      </c>
    </row>
    <row r="14" spans="1:17" x14ac:dyDescent="0.2">
      <c r="A14" s="2">
        <f t="shared" ca="1" si="8"/>
        <v>0.51200000000000001</v>
      </c>
      <c r="B14" s="1">
        <f t="shared" si="11"/>
        <v>10</v>
      </c>
      <c r="C14" s="2">
        <f>Sheet1!C14+D14</f>
        <v>7.6795</v>
      </c>
      <c r="D14" s="2">
        <v>-0.32050000000000001</v>
      </c>
      <c r="E14" s="2">
        <v>0.3</v>
      </c>
      <c r="F14" s="6">
        <f t="shared" si="0"/>
        <v>426.5327954401975</v>
      </c>
      <c r="G14" s="2">
        <f t="shared" si="1"/>
        <v>10</v>
      </c>
      <c r="H14" s="2">
        <f t="shared" si="9"/>
        <v>18.333500000000001</v>
      </c>
      <c r="I14" s="2">
        <v>1.6539999999999999</v>
      </c>
      <c r="J14" s="2">
        <f t="shared" si="2"/>
        <v>14.215399999999999</v>
      </c>
      <c r="K14" s="2">
        <f t="shared" si="3"/>
        <v>1.83335</v>
      </c>
      <c r="L14" s="6">
        <f t="shared" si="4"/>
        <v>1631.9059068983777</v>
      </c>
      <c r="M14" s="2">
        <f t="shared" si="5"/>
        <v>4</v>
      </c>
      <c r="N14" s="2">
        <f t="shared" si="10"/>
        <v>10.028174465819184</v>
      </c>
      <c r="O14" s="2">
        <v>0.20574999999999999</v>
      </c>
      <c r="P14" s="2">
        <f t="shared" si="6"/>
        <v>2.507043616454796</v>
      </c>
      <c r="Q14" s="7">
        <f t="shared" si="7"/>
        <v>426.5327954401975</v>
      </c>
    </row>
    <row r="15" spans="1:17" x14ac:dyDescent="0.2">
      <c r="A15" s="2">
        <f t="shared" ca="1" si="8"/>
        <v>2.5999999999999999E-2</v>
      </c>
      <c r="B15" s="1">
        <f t="shared" si="11"/>
        <v>11</v>
      </c>
      <c r="C15" s="2">
        <f>Sheet1!C15+D15</f>
        <v>9.0635000000000012</v>
      </c>
      <c r="D15" s="2">
        <v>0.76349999999999996</v>
      </c>
      <c r="E15" s="2">
        <v>0.3</v>
      </c>
      <c r="F15" s="6">
        <f t="shared" si="0"/>
        <v>571.28410566127764</v>
      </c>
      <c r="G15" s="2">
        <f t="shared" si="1"/>
        <v>11</v>
      </c>
      <c r="H15" s="2">
        <f t="shared" si="9"/>
        <v>17.279500000000002</v>
      </c>
      <c r="I15" s="2">
        <v>-0.78400000000000003</v>
      </c>
      <c r="J15" s="2">
        <f t="shared" si="2"/>
        <v>15.876200000000001</v>
      </c>
      <c r="K15" s="2">
        <f t="shared" si="3"/>
        <v>1.5708636363636366</v>
      </c>
      <c r="L15" s="6">
        <f t="shared" si="4"/>
        <v>1535.1556100211978</v>
      </c>
      <c r="M15" s="2">
        <f t="shared" si="5"/>
        <v>4.4000000000000004</v>
      </c>
      <c r="N15" s="2">
        <f t="shared" si="10"/>
        <v>11.851291413491849</v>
      </c>
      <c r="O15" s="2">
        <v>0.38800000000000001</v>
      </c>
      <c r="P15" s="2">
        <f t="shared" si="6"/>
        <v>2.693475321248147</v>
      </c>
      <c r="Q15" s="7">
        <f t="shared" si="7"/>
        <v>571.28410566127764</v>
      </c>
    </row>
    <row r="16" spans="1:17" x14ac:dyDescent="0.2">
      <c r="A16" s="2">
        <f t="shared" ca="1" si="8"/>
        <v>1.0275000000000001</v>
      </c>
      <c r="B16" s="1">
        <f t="shared" si="11"/>
        <v>12</v>
      </c>
      <c r="C16" s="2">
        <f>Sheet1!C16+D16</f>
        <v>10.151</v>
      </c>
      <c r="D16" s="2">
        <v>1.5509999999999999</v>
      </c>
      <c r="E16" s="2">
        <v>0.3</v>
      </c>
      <c r="F16" s="6">
        <f t="shared" si="0"/>
        <v>706.40159427358992</v>
      </c>
      <c r="G16" s="2">
        <f t="shared" si="1"/>
        <v>12</v>
      </c>
      <c r="H16" s="2">
        <f t="shared" si="9"/>
        <v>18.6465</v>
      </c>
      <c r="I16" s="2">
        <v>-0.50449999999999995</v>
      </c>
      <c r="J16" s="2">
        <f t="shared" si="2"/>
        <v>17.181199999999997</v>
      </c>
      <c r="K16" s="2">
        <f t="shared" si="3"/>
        <v>1.5538749999999999</v>
      </c>
      <c r="L16" s="6">
        <f t="shared" si="4"/>
        <v>1795.2614869049776</v>
      </c>
      <c r="M16" s="2">
        <f t="shared" si="5"/>
        <v>4.8000000000000007</v>
      </c>
      <c r="N16" s="2">
        <f t="shared" si="10"/>
        <v>11.920006749636324</v>
      </c>
      <c r="O16" s="2">
        <v>-0.86599999999999999</v>
      </c>
      <c r="P16" s="2">
        <f t="shared" si="6"/>
        <v>2.4833347395075669</v>
      </c>
      <c r="Q16" s="7">
        <f t="shared" si="7"/>
        <v>706.40159427358992</v>
      </c>
    </row>
    <row r="17" spans="1:17" x14ac:dyDescent="0.2">
      <c r="A17" s="2">
        <f t="shared" ca="1" si="8"/>
        <v>1.5409999999999999</v>
      </c>
      <c r="B17" s="1">
        <f t="shared" si="11"/>
        <v>13</v>
      </c>
      <c r="C17" s="2">
        <f>Sheet1!C17+D17</f>
        <v>7.4725000000000001</v>
      </c>
      <c r="D17" s="2">
        <v>-1.4275</v>
      </c>
      <c r="E17" s="2">
        <v>0.3</v>
      </c>
      <c r="F17" s="6">
        <f t="shared" si="0"/>
        <v>480.60281402743749</v>
      </c>
      <c r="G17" s="2">
        <f t="shared" si="1"/>
        <v>13</v>
      </c>
      <c r="H17" s="2">
        <f t="shared" si="9"/>
        <v>16.612000000000002</v>
      </c>
      <c r="I17" s="2">
        <v>0.13950000000000001</v>
      </c>
      <c r="J17" s="2">
        <f t="shared" si="2"/>
        <v>13.967000000000001</v>
      </c>
      <c r="K17" s="2">
        <f t="shared" si="3"/>
        <v>1.2778461538461541</v>
      </c>
      <c r="L17" s="6">
        <f t="shared" si="4"/>
        <v>1545.3938122849602</v>
      </c>
      <c r="M17" s="2">
        <f t="shared" si="5"/>
        <v>5.2</v>
      </c>
      <c r="N17" s="2">
        <f t="shared" si="10"/>
        <v>10.831608977376083</v>
      </c>
      <c r="O17" s="2">
        <v>0.79274999999999995</v>
      </c>
      <c r="P17" s="2">
        <f t="shared" si="6"/>
        <v>2.0830017264184777</v>
      </c>
      <c r="Q17" s="7">
        <f t="shared" si="7"/>
        <v>480.60281402743749</v>
      </c>
    </row>
    <row r="18" spans="1:17" x14ac:dyDescent="0.2">
      <c r="A18" s="2">
        <f t="shared" ca="1" si="8"/>
        <v>-0.81799999999999995</v>
      </c>
      <c r="B18" s="1">
        <f t="shared" si="11"/>
        <v>14</v>
      </c>
      <c r="C18" s="2">
        <f>Sheet1!C18+D18</f>
        <v>9.7279999999999998</v>
      </c>
      <c r="D18" s="2">
        <v>0.52800000000000002</v>
      </c>
      <c r="E18" s="2">
        <v>0.3</v>
      </c>
      <c r="F18" s="6">
        <f>3.14159*C18*(B18+C18)</f>
        <v>725.16060307455996</v>
      </c>
      <c r="G18" s="2">
        <f>B18</f>
        <v>14</v>
      </c>
      <c r="H18" s="2">
        <f t="shared" si="9"/>
        <v>18.3385</v>
      </c>
      <c r="I18" s="2">
        <v>-0.38950000000000001</v>
      </c>
      <c r="J18" s="2">
        <f>1.2*C18+5</f>
        <v>16.6736</v>
      </c>
      <c r="K18" s="2">
        <f>H18/G18</f>
        <v>1.3098928571428572</v>
      </c>
      <c r="L18" s="6">
        <f>3.14159*H18*(G18+H18)</f>
        <v>1863.0872212007771</v>
      </c>
      <c r="M18" s="2">
        <f t="shared" si="5"/>
        <v>5.6000000000000005</v>
      </c>
      <c r="N18" s="2">
        <f t="shared" si="10"/>
        <v>12.035818207228669</v>
      </c>
      <c r="O18" s="2">
        <v>-0.61299999999999999</v>
      </c>
      <c r="P18" s="2">
        <f>N18/M18</f>
        <v>2.1492532512908333</v>
      </c>
      <c r="Q18" s="7">
        <f>F18</f>
        <v>725.16060307455996</v>
      </c>
    </row>
    <row r="19" spans="1:17" x14ac:dyDescent="0.2">
      <c r="A19" s="2">
        <f t="shared" ca="1" si="8"/>
        <v>0.17299999999999999</v>
      </c>
      <c r="B19" s="1">
        <f t="shared" si="11"/>
        <v>15</v>
      </c>
      <c r="C19" s="2">
        <f>Sheet1!C19+D19</f>
        <v>9.5640000000000001</v>
      </c>
      <c r="D19" s="2">
        <v>6.4000000000000001E-2</v>
      </c>
      <c r="E19" s="2">
        <v>0.3</v>
      </c>
      <c r="F19" s="6">
        <f t="shared" ref="F19:F82" si="12">3.14159*C19*(B19+C19)</f>
        <v>738.05404029263991</v>
      </c>
      <c r="G19" s="2">
        <f t="shared" ref="G19:G58" si="13">B19</f>
        <v>15</v>
      </c>
      <c r="H19" s="2">
        <f t="shared" si="9"/>
        <v>19.480499999999999</v>
      </c>
      <c r="I19" s="2">
        <v>0.91649999999999998</v>
      </c>
      <c r="J19" s="2">
        <f t="shared" ref="J19:J82" si="14">1.2*C19+5</f>
        <v>16.476799999999997</v>
      </c>
      <c r="K19" s="2">
        <f t="shared" ref="K19:K58" si="15">H19/G19</f>
        <v>1.2987</v>
      </c>
      <c r="L19" s="6">
        <f t="shared" ref="L19:L58" si="16">3.14159*H19*(G19+H19)</f>
        <v>2110.1977728195975</v>
      </c>
      <c r="M19" s="2">
        <f t="shared" si="5"/>
        <v>6</v>
      </c>
      <c r="N19" s="2">
        <f t="shared" si="10"/>
        <v>11.768011619015095</v>
      </c>
      <c r="O19" s="2">
        <v>-0.85024999999999995</v>
      </c>
      <c r="P19" s="2">
        <f t="shared" ref="P19:P82" si="17">N19/M19</f>
        <v>1.961335269835849</v>
      </c>
      <c r="Q19" s="7">
        <f t="shared" ref="Q19:Q82" si="18">F19</f>
        <v>738.05404029263991</v>
      </c>
    </row>
    <row r="20" spans="1:17" x14ac:dyDescent="0.2">
      <c r="A20" s="2">
        <f t="shared" ca="1" si="8"/>
        <v>0.16300000000000001</v>
      </c>
      <c r="B20" s="1">
        <f t="shared" si="11"/>
        <v>16</v>
      </c>
      <c r="C20" s="2">
        <f>Sheet1!C20+D20</f>
        <v>8.7285000000000004</v>
      </c>
      <c r="D20" s="2">
        <v>-1.0714999999999999</v>
      </c>
      <c r="E20" s="2">
        <v>0.3</v>
      </c>
      <c r="F20" s="6">
        <f t="shared" si="12"/>
        <v>678.08930637747744</v>
      </c>
      <c r="G20" s="2">
        <f t="shared" si="13"/>
        <v>16</v>
      </c>
      <c r="H20" s="2">
        <f t="shared" si="9"/>
        <v>16.679000000000002</v>
      </c>
      <c r="I20" s="2">
        <v>-1.0495000000000001</v>
      </c>
      <c r="J20" s="2">
        <f t="shared" si="14"/>
        <v>15.4742</v>
      </c>
      <c r="K20" s="2">
        <f t="shared" si="15"/>
        <v>1.0424375000000001</v>
      </c>
      <c r="L20" s="6">
        <f t="shared" si="16"/>
        <v>1712.3331830751904</v>
      </c>
      <c r="M20" s="2">
        <f t="shared" si="5"/>
        <v>6.4</v>
      </c>
      <c r="N20" s="2">
        <f t="shared" si="10"/>
        <v>12.761547095230846</v>
      </c>
      <c r="O20" s="2">
        <v>0.92549999999999999</v>
      </c>
      <c r="P20" s="2">
        <f t="shared" si="17"/>
        <v>1.9939917336298196</v>
      </c>
      <c r="Q20" s="7">
        <f t="shared" si="18"/>
        <v>678.08930637747744</v>
      </c>
    </row>
    <row r="21" spans="1:17" x14ac:dyDescent="0.2">
      <c r="A21" s="2">
        <f t="shared" ca="1" si="8"/>
        <v>0.51049999999999995</v>
      </c>
      <c r="B21" s="1">
        <f t="shared" si="11"/>
        <v>17</v>
      </c>
      <c r="C21" s="2">
        <f>Sheet1!C21+D21</f>
        <v>10.731</v>
      </c>
      <c r="D21" s="2">
        <v>0.63100000000000001</v>
      </c>
      <c r="E21" s="2">
        <v>0.3</v>
      </c>
      <c r="F21" s="6">
        <f t="shared" si="12"/>
        <v>934.87862790399004</v>
      </c>
      <c r="G21" s="2">
        <f t="shared" si="13"/>
        <v>17</v>
      </c>
      <c r="H21" s="2">
        <f t="shared" si="9"/>
        <v>21.466500000000003</v>
      </c>
      <c r="I21" s="2">
        <v>1.7355</v>
      </c>
      <c r="J21" s="2">
        <f t="shared" si="14"/>
        <v>17.877200000000002</v>
      </c>
      <c r="K21" s="2">
        <f t="shared" si="15"/>
        <v>1.2627352941176473</v>
      </c>
      <c r="L21" s="6">
        <f t="shared" si="16"/>
        <v>2594.1400522493782</v>
      </c>
      <c r="M21" s="2">
        <f t="shared" si="5"/>
        <v>6.8000000000000007</v>
      </c>
      <c r="N21" s="2">
        <f t="shared" si="10"/>
        <v>14.796666244646239</v>
      </c>
      <c r="O21" s="2">
        <v>0.61424999999999996</v>
      </c>
      <c r="P21" s="2">
        <f t="shared" si="17"/>
        <v>2.1759803300950349</v>
      </c>
      <c r="Q21" s="7">
        <f t="shared" si="18"/>
        <v>934.87862790399004</v>
      </c>
    </row>
    <row r="22" spans="1:17" x14ac:dyDescent="0.2">
      <c r="A22" s="2">
        <f t="shared" ca="1" si="8"/>
        <v>1.9455</v>
      </c>
      <c r="B22" s="1">
        <f t="shared" si="11"/>
        <v>18</v>
      </c>
      <c r="C22" s="2">
        <f>Sheet1!C22+D22</f>
        <v>11.933499999999999</v>
      </c>
      <c r="D22" s="2">
        <v>1.5335000000000001</v>
      </c>
      <c r="E22" s="2">
        <v>0.3</v>
      </c>
      <c r="F22" s="6">
        <f t="shared" si="12"/>
        <v>1122.2118320263774</v>
      </c>
      <c r="G22" s="2">
        <f t="shared" si="13"/>
        <v>18</v>
      </c>
      <c r="H22" s="2">
        <f t="shared" si="9"/>
        <v>21.140999999999998</v>
      </c>
      <c r="I22" s="2">
        <v>0.20749999999999999</v>
      </c>
      <c r="J22" s="2">
        <f t="shared" si="14"/>
        <v>19.3202</v>
      </c>
      <c r="K22" s="2">
        <f t="shared" si="15"/>
        <v>1.1744999999999999</v>
      </c>
      <c r="L22" s="6">
        <f t="shared" si="16"/>
        <v>2599.6025193507894</v>
      </c>
      <c r="M22" s="2">
        <f t="shared" si="5"/>
        <v>7.2</v>
      </c>
      <c r="N22" s="2">
        <f t="shared" si="10"/>
        <v>15.057589454891506</v>
      </c>
      <c r="O22" s="2">
        <v>-0.58225000000000005</v>
      </c>
      <c r="P22" s="2">
        <f t="shared" si="17"/>
        <v>2.0913318687349314</v>
      </c>
      <c r="Q22" s="7">
        <f t="shared" si="18"/>
        <v>1122.2118320263774</v>
      </c>
    </row>
    <row r="23" spans="1:17" x14ac:dyDescent="0.2">
      <c r="A23" s="2">
        <f t="shared" ca="1" si="8"/>
        <v>-0.48099999999999998</v>
      </c>
      <c r="B23" s="1">
        <f t="shared" si="11"/>
        <v>19</v>
      </c>
      <c r="C23" s="2">
        <f>Sheet1!C23+D23</f>
        <v>11.688499999999999</v>
      </c>
      <c r="D23" s="2">
        <v>0.98850000000000005</v>
      </c>
      <c r="E23" s="2">
        <v>0.3</v>
      </c>
      <c r="F23" s="6">
        <f t="shared" si="12"/>
        <v>1126.8962882912772</v>
      </c>
      <c r="G23" s="2">
        <f t="shared" si="13"/>
        <v>19</v>
      </c>
      <c r="H23" s="2">
        <f t="shared" si="9"/>
        <v>21.967999999999996</v>
      </c>
      <c r="I23" s="2">
        <v>1.2795000000000001</v>
      </c>
      <c r="J23" s="2">
        <f t="shared" si="14"/>
        <v>19.026199999999999</v>
      </c>
      <c r="K23" s="2">
        <f t="shared" si="15"/>
        <v>1.1562105263157894</v>
      </c>
      <c r="L23" s="6">
        <f t="shared" si="16"/>
        <v>2827.3839515481591</v>
      </c>
      <c r="M23" s="2">
        <f t="shared" si="5"/>
        <v>7.6000000000000005</v>
      </c>
      <c r="N23" s="2">
        <f t="shared" si="10"/>
        <v>14.973397583463031</v>
      </c>
      <c r="O23" s="2">
        <v>-0.54349999999999998</v>
      </c>
      <c r="P23" s="2">
        <f t="shared" si="17"/>
        <v>1.970183892560925</v>
      </c>
      <c r="Q23" s="7">
        <f t="shared" si="18"/>
        <v>1126.8962882912772</v>
      </c>
    </row>
    <row r="24" spans="1:17" x14ac:dyDescent="0.2">
      <c r="A24" s="2">
        <f t="shared" ca="1" si="8"/>
        <v>-1.5085</v>
      </c>
      <c r="B24" s="1">
        <f t="shared" si="11"/>
        <v>20</v>
      </c>
      <c r="C24" s="2">
        <f>Sheet1!C24+D24</f>
        <v>9.3539999999999992</v>
      </c>
      <c r="D24" s="2">
        <v>-1.6459999999999999</v>
      </c>
      <c r="E24" s="2">
        <v>0.3</v>
      </c>
      <c r="F24" s="6">
        <f t="shared" si="12"/>
        <v>862.6093501724398</v>
      </c>
      <c r="G24" s="2">
        <f t="shared" si="13"/>
        <v>20</v>
      </c>
      <c r="H24" s="2">
        <f t="shared" si="9"/>
        <v>17.483000000000001</v>
      </c>
      <c r="I24" s="2">
        <v>-0.871</v>
      </c>
      <c r="J24" s="2">
        <f t="shared" si="14"/>
        <v>16.224799999999998</v>
      </c>
      <c r="K24" s="2">
        <f t="shared" si="15"/>
        <v>0.87414999999999998</v>
      </c>
      <c r="L24" s="6">
        <f t="shared" si="16"/>
        <v>2058.7319587695101</v>
      </c>
      <c r="M24" s="2">
        <f t="shared" si="5"/>
        <v>8</v>
      </c>
      <c r="N24" s="2">
        <f t="shared" si="10"/>
        <v>12.1125785196549</v>
      </c>
      <c r="O24" s="2">
        <v>-0.93374999999999997</v>
      </c>
      <c r="P24" s="2">
        <f t="shared" si="17"/>
        <v>1.5140723149568625</v>
      </c>
      <c r="Q24" s="7">
        <f t="shared" si="18"/>
        <v>862.6093501724398</v>
      </c>
    </row>
    <row r="25" spans="1:17" x14ac:dyDescent="0.2">
      <c r="A25" s="2">
        <f t="shared" ca="1" si="8"/>
        <v>0.80349999999999999</v>
      </c>
      <c r="B25" s="1">
        <f t="shared" si="11"/>
        <v>21</v>
      </c>
      <c r="C25" s="2">
        <f>Sheet1!C25+D25</f>
        <v>12.445500000000001</v>
      </c>
      <c r="D25" s="2">
        <v>1.1455</v>
      </c>
      <c r="E25" s="2">
        <v>0.3</v>
      </c>
      <c r="F25" s="6">
        <f t="shared" si="12"/>
        <v>1307.6741776776978</v>
      </c>
      <c r="G25" s="2">
        <f t="shared" si="13"/>
        <v>21</v>
      </c>
      <c r="H25" s="2">
        <f t="shared" si="9"/>
        <v>20.267500000000002</v>
      </c>
      <c r="I25" s="2">
        <v>-1.1779999999999999</v>
      </c>
      <c r="J25" s="2">
        <f t="shared" si="14"/>
        <v>19.9346</v>
      </c>
      <c r="K25" s="2">
        <f t="shared" si="15"/>
        <v>0.96511904761904765</v>
      </c>
      <c r="L25" s="6">
        <f t="shared" si="16"/>
        <v>2627.5914952244375</v>
      </c>
      <c r="M25" s="2">
        <f t="shared" si="5"/>
        <v>8.4</v>
      </c>
      <c r="N25" s="2">
        <f t="shared" si="10"/>
        <v>16.339179674629246</v>
      </c>
      <c r="O25" s="2">
        <v>-0.29075000000000001</v>
      </c>
      <c r="P25" s="2">
        <f t="shared" si="17"/>
        <v>1.9451404374558625</v>
      </c>
      <c r="Q25" s="7">
        <f t="shared" si="18"/>
        <v>1307.6741776776978</v>
      </c>
    </row>
    <row r="26" spans="1:17" x14ac:dyDescent="0.2">
      <c r="A26" s="2">
        <f t="shared" ca="1" si="8"/>
        <v>-0.82850000000000001</v>
      </c>
      <c r="B26" s="1">
        <f t="shared" si="11"/>
        <v>22</v>
      </c>
      <c r="C26" s="2">
        <f>Sheet1!C26+D26</f>
        <v>12.8215</v>
      </c>
      <c r="D26" s="2">
        <v>1.2215</v>
      </c>
      <c r="E26" s="2">
        <v>0.3</v>
      </c>
      <c r="F26" s="6">
        <f t="shared" si="12"/>
        <v>1402.6064050059774</v>
      </c>
      <c r="G26" s="2">
        <f t="shared" si="13"/>
        <v>22</v>
      </c>
      <c r="H26" s="2">
        <f t="shared" si="9"/>
        <v>23.0855</v>
      </c>
      <c r="I26" s="2">
        <v>1.264</v>
      </c>
      <c r="J26" s="2">
        <f t="shared" si="14"/>
        <v>20.3858</v>
      </c>
      <c r="K26" s="2">
        <f t="shared" si="15"/>
        <v>1.0493409090909092</v>
      </c>
      <c r="L26" s="6">
        <f t="shared" si="16"/>
        <v>3269.8338200682974</v>
      </c>
      <c r="M26" s="2">
        <f t="shared" si="5"/>
        <v>8.8000000000000007</v>
      </c>
      <c r="N26" s="2">
        <f t="shared" si="10"/>
        <v>16.327203047486343</v>
      </c>
      <c r="O26" s="2">
        <v>-0.85575000000000001</v>
      </c>
      <c r="P26" s="2">
        <f t="shared" si="17"/>
        <v>1.8553639826689023</v>
      </c>
      <c r="Q26" s="7">
        <f t="shared" si="18"/>
        <v>1402.6064050059774</v>
      </c>
    </row>
    <row r="27" spans="1:17" x14ac:dyDescent="0.2">
      <c r="A27" s="2">
        <f t="shared" ca="1" si="8"/>
        <v>-1.651</v>
      </c>
      <c r="B27" s="1">
        <f t="shared" si="11"/>
        <v>23</v>
      </c>
      <c r="C27" s="2">
        <f>Sheet1!C27+D27</f>
        <v>12.962499999999999</v>
      </c>
      <c r="D27" s="2">
        <v>1.0625</v>
      </c>
      <c r="E27" s="2">
        <v>0.3</v>
      </c>
      <c r="F27" s="6">
        <f t="shared" si="12"/>
        <v>1464.4958662359372</v>
      </c>
      <c r="G27" s="2">
        <f t="shared" si="13"/>
        <v>23</v>
      </c>
      <c r="H27" s="2">
        <f t="shared" si="9"/>
        <v>22.593999999999998</v>
      </c>
      <c r="I27" s="2">
        <v>0.63149999999999995</v>
      </c>
      <c r="J27" s="2">
        <f t="shared" si="14"/>
        <v>20.555</v>
      </c>
      <c r="K27" s="2">
        <f t="shared" si="15"/>
        <v>0.98234782608695637</v>
      </c>
      <c r="L27" s="6">
        <f t="shared" si="16"/>
        <v>3236.3115648692392</v>
      </c>
      <c r="M27" s="2">
        <f t="shared" si="5"/>
        <v>9.2000000000000011</v>
      </c>
      <c r="N27" s="2">
        <f t="shared" si="10"/>
        <v>17.664164067464281</v>
      </c>
      <c r="O27" s="2">
        <v>0.18875</v>
      </c>
      <c r="P27" s="2">
        <f>N27/M27</f>
        <v>1.9200178334200304</v>
      </c>
      <c r="Q27" s="7">
        <f t="shared" si="18"/>
        <v>1464.4958662359372</v>
      </c>
    </row>
    <row r="28" spans="1:17" x14ac:dyDescent="0.2">
      <c r="A28" s="2">
        <f t="shared" ca="1" si="8"/>
        <v>-0.46</v>
      </c>
      <c r="B28" s="1">
        <f t="shared" si="11"/>
        <v>24</v>
      </c>
      <c r="C28" s="2">
        <f>Sheet1!C28+D28</f>
        <v>12.4825</v>
      </c>
      <c r="D28" s="2">
        <v>0.28249999999999997</v>
      </c>
      <c r="E28" s="2">
        <v>0.3</v>
      </c>
      <c r="F28" s="6">
        <f t="shared" si="12"/>
        <v>1430.6574861869374</v>
      </c>
      <c r="G28" s="2">
        <f t="shared" si="13"/>
        <v>24</v>
      </c>
      <c r="H28" s="2">
        <f t="shared" si="9"/>
        <v>22.434000000000001</v>
      </c>
      <c r="I28" s="2">
        <v>0.95150000000000001</v>
      </c>
      <c r="J28" s="2">
        <f t="shared" si="14"/>
        <v>19.978999999999999</v>
      </c>
      <c r="K28" s="2">
        <f t="shared" si="15"/>
        <v>0.93475000000000008</v>
      </c>
      <c r="L28" s="6">
        <f t="shared" si="16"/>
        <v>3272.5954214060393</v>
      </c>
      <c r="M28" s="2">
        <f t="shared" si="5"/>
        <v>9.6000000000000014</v>
      </c>
      <c r="N28" s="2">
        <f t="shared" si="10"/>
        <v>16.613606918085505</v>
      </c>
      <c r="O28" s="2">
        <v>-0.45950000000000002</v>
      </c>
      <c r="P28" s="2">
        <f t="shared" si="17"/>
        <v>1.7305840539672399</v>
      </c>
      <c r="Q28" s="7">
        <f t="shared" si="18"/>
        <v>1430.6574861869374</v>
      </c>
    </row>
    <row r="29" spans="1:17" x14ac:dyDescent="0.2">
      <c r="A29" s="2">
        <f t="shared" ca="1" si="8"/>
        <v>-0.20949999999999999</v>
      </c>
      <c r="B29" s="1">
        <f t="shared" si="11"/>
        <v>25</v>
      </c>
      <c r="C29" s="2">
        <f>Sheet1!C29+D29</f>
        <v>10.686</v>
      </c>
      <c r="D29" s="2">
        <v>-1.8140000000000001</v>
      </c>
      <c r="E29" s="2">
        <v>0.3</v>
      </c>
      <c r="F29" s="6">
        <f t="shared" si="12"/>
        <v>1198.01580298764</v>
      </c>
      <c r="G29" s="2">
        <f t="shared" si="13"/>
        <v>25</v>
      </c>
      <c r="H29" s="2">
        <f t="shared" si="9"/>
        <v>18.436</v>
      </c>
      <c r="I29" s="2">
        <v>-1.25</v>
      </c>
      <c r="J29" s="2">
        <f t="shared" si="14"/>
        <v>17.8232</v>
      </c>
      <c r="K29" s="2">
        <f t="shared" si="15"/>
        <v>0.73743999999999998</v>
      </c>
      <c r="L29" s="6">
        <f t="shared" si="16"/>
        <v>2515.7415913326399</v>
      </c>
      <c r="M29" s="2">
        <f t="shared" si="5"/>
        <v>10</v>
      </c>
      <c r="N29" s="2">
        <f t="shared" si="10"/>
        <v>15.563641655627082</v>
      </c>
      <c r="O29" s="2">
        <v>0.40575</v>
      </c>
      <c r="P29" s="2">
        <f t="shared" si="17"/>
        <v>1.5563641655627083</v>
      </c>
      <c r="Q29" s="7">
        <f t="shared" si="18"/>
        <v>1198.01580298764</v>
      </c>
    </row>
    <row r="30" spans="1:17" x14ac:dyDescent="0.2">
      <c r="A30" s="2">
        <f t="shared" ca="1" si="8"/>
        <v>-0.23449999999999999</v>
      </c>
      <c r="B30" s="1">
        <f t="shared" si="11"/>
        <v>26</v>
      </c>
      <c r="C30" s="2">
        <f>Sheet1!C30+D30</f>
        <v>14.3155</v>
      </c>
      <c r="D30" s="2">
        <v>1.5155000000000001</v>
      </c>
      <c r="E30" s="2">
        <v>0.3</v>
      </c>
      <c r="F30" s="6">
        <f t="shared" si="12"/>
        <v>1813.1263834839974</v>
      </c>
      <c r="G30" s="2">
        <f t="shared" si="13"/>
        <v>26</v>
      </c>
      <c r="H30" s="2">
        <f t="shared" si="9"/>
        <v>23.2075</v>
      </c>
      <c r="I30" s="2">
        <v>-0.108</v>
      </c>
      <c r="J30" s="2">
        <f t="shared" si="14"/>
        <v>22.178599999999999</v>
      </c>
      <c r="K30" s="2">
        <f t="shared" si="15"/>
        <v>0.89259615384615387</v>
      </c>
      <c r="L30" s="6">
        <f t="shared" si="16"/>
        <v>3587.6425496844372</v>
      </c>
      <c r="M30" s="2">
        <f t="shared" si="5"/>
        <v>10.4</v>
      </c>
      <c r="N30" s="2">
        <f t="shared" si="10"/>
        <v>19.123502852929043</v>
      </c>
      <c r="O30" s="2">
        <v>-0.25650000000000001</v>
      </c>
      <c r="P30" s="2">
        <f t="shared" si="17"/>
        <v>1.8387983512431771</v>
      </c>
      <c r="Q30" s="7">
        <f t="shared" si="18"/>
        <v>1813.1263834839974</v>
      </c>
    </row>
    <row r="31" spans="1:17" x14ac:dyDescent="0.2">
      <c r="A31" s="2">
        <f t="shared" ca="1" si="8"/>
        <v>-1.2370000000000001</v>
      </c>
      <c r="B31" s="1">
        <f t="shared" si="11"/>
        <v>27</v>
      </c>
      <c r="C31" s="2">
        <f>Sheet1!C31+D31</f>
        <v>12.528499999999999</v>
      </c>
      <c r="D31" s="2">
        <v>-0.57150000000000001</v>
      </c>
      <c r="E31" s="2">
        <v>0.3</v>
      </c>
      <c r="F31" s="6">
        <f t="shared" si="12"/>
        <v>1555.8184506364776</v>
      </c>
      <c r="G31" s="2">
        <f t="shared" si="13"/>
        <v>27</v>
      </c>
      <c r="H31" s="2">
        <f t="shared" si="9"/>
        <v>22.806000000000001</v>
      </c>
      <c r="I31" s="2">
        <v>1.2775000000000001</v>
      </c>
      <c r="J31" s="2">
        <f t="shared" si="14"/>
        <v>20.034199999999998</v>
      </c>
      <c r="K31" s="2">
        <f t="shared" si="15"/>
        <v>0.84466666666666668</v>
      </c>
      <c r="L31" s="6">
        <f t="shared" si="16"/>
        <v>3568.4555393012397</v>
      </c>
      <c r="M31" s="2">
        <f t="shared" si="5"/>
        <v>10.8</v>
      </c>
      <c r="N31" s="2">
        <f t="shared" si="10"/>
        <v>17.181374718540695</v>
      </c>
      <c r="O31" s="2">
        <v>-0.31824999999999998</v>
      </c>
      <c r="P31" s="2">
        <f t="shared" si="17"/>
        <v>1.5908680294945088</v>
      </c>
      <c r="Q31" s="7">
        <f t="shared" si="18"/>
        <v>1555.8184506364776</v>
      </c>
    </row>
    <row r="32" spans="1:17" x14ac:dyDescent="0.2">
      <c r="A32" s="2">
        <f t="shared" ca="1" si="8"/>
        <v>0.76300000000000001</v>
      </c>
      <c r="B32" s="1">
        <f t="shared" si="11"/>
        <v>28</v>
      </c>
      <c r="C32" s="2">
        <f>Sheet1!C32+D32</f>
        <v>11.795500000000001</v>
      </c>
      <c r="D32" s="2">
        <v>-1.6045</v>
      </c>
      <c r="E32" s="2">
        <v>0.3</v>
      </c>
      <c r="F32" s="6">
        <f t="shared" si="12"/>
        <v>1474.6869140191977</v>
      </c>
      <c r="G32" s="2">
        <f t="shared" si="13"/>
        <v>28</v>
      </c>
      <c r="H32" s="2">
        <f t="shared" si="9"/>
        <v>21.1035</v>
      </c>
      <c r="I32" s="2">
        <v>0.308</v>
      </c>
      <c r="J32" s="2">
        <f t="shared" si="14"/>
        <v>19.154600000000002</v>
      </c>
      <c r="K32" s="2">
        <f t="shared" si="15"/>
        <v>0.7536964285714286</v>
      </c>
      <c r="L32" s="6">
        <f t="shared" si="16"/>
        <v>3255.4905830474772</v>
      </c>
      <c r="M32" s="2">
        <f t="shared" si="5"/>
        <v>11.200000000000001</v>
      </c>
      <c r="N32" s="2">
        <f t="shared" si="10"/>
        <v>15.907592171442717</v>
      </c>
      <c r="O32" s="2">
        <v>-0.87024999999999997</v>
      </c>
      <c r="P32" s="2">
        <f t="shared" si="17"/>
        <v>1.4203207295930995</v>
      </c>
      <c r="Q32" s="7">
        <f t="shared" si="18"/>
        <v>1474.6869140191977</v>
      </c>
    </row>
    <row r="33" spans="1:21" x14ac:dyDescent="0.2">
      <c r="A33" s="2">
        <f t="shared" ca="1" si="8"/>
        <v>-1.9964999999999999</v>
      </c>
      <c r="B33" s="1">
        <f t="shared" si="11"/>
        <v>29</v>
      </c>
      <c r="C33" s="2">
        <f>Sheet1!C33+D33</f>
        <v>13.3575</v>
      </c>
      <c r="D33" s="2">
        <v>-0.34250000000000003</v>
      </c>
      <c r="E33" s="2">
        <v>0.3</v>
      </c>
      <c r="F33" s="6">
        <f t="shared" si="12"/>
        <v>1777.4811682119375</v>
      </c>
      <c r="G33" s="2">
        <f t="shared" si="13"/>
        <v>29</v>
      </c>
      <c r="H33" s="2">
        <f t="shared" si="9"/>
        <v>23.23</v>
      </c>
      <c r="I33" s="2">
        <v>0.87250000000000005</v>
      </c>
      <c r="J33" s="2">
        <f t="shared" si="14"/>
        <v>21.029</v>
      </c>
      <c r="K33" s="2">
        <f t="shared" si="15"/>
        <v>0.80103448275862066</v>
      </c>
      <c r="L33" s="6">
        <f t="shared" si="16"/>
        <v>3811.7002576110003</v>
      </c>
      <c r="M33" s="2">
        <f t="shared" si="5"/>
        <v>11.600000000000001</v>
      </c>
      <c r="N33" s="2">
        <f t="shared" si="10"/>
        <v>17.996265841182218</v>
      </c>
      <c r="O33" s="2">
        <v>-0.68700000000000006</v>
      </c>
      <c r="P33" s="2">
        <f t="shared" si="17"/>
        <v>1.5514022276881221</v>
      </c>
      <c r="Q33" s="7">
        <f t="shared" si="18"/>
        <v>1777.4811682119375</v>
      </c>
    </row>
    <row r="34" spans="1:21" x14ac:dyDescent="0.2">
      <c r="A34" s="2">
        <f t="shared" ca="1" si="8"/>
        <v>-1.7649999999999999</v>
      </c>
      <c r="B34" s="1">
        <f t="shared" si="11"/>
        <v>30</v>
      </c>
      <c r="C34" s="2">
        <f>Sheet1!C34+D34</f>
        <v>12.595499999999999</v>
      </c>
      <c r="D34" s="2">
        <v>-1.4045000000000001</v>
      </c>
      <c r="E34" s="2">
        <v>0.3</v>
      </c>
      <c r="F34" s="6">
        <f t="shared" si="12"/>
        <v>1685.4995410611973</v>
      </c>
      <c r="G34" s="2">
        <f t="shared" si="13"/>
        <v>30</v>
      </c>
      <c r="H34" s="2">
        <f t="shared" si="9"/>
        <v>21.607000000000003</v>
      </c>
      <c r="I34" s="2">
        <v>1.15E-2</v>
      </c>
      <c r="J34" s="2">
        <f t="shared" si="14"/>
        <v>20.114599999999999</v>
      </c>
      <c r="K34" s="2">
        <f t="shared" si="15"/>
        <v>0.72023333333333339</v>
      </c>
      <c r="L34" s="6">
        <f t="shared" si="16"/>
        <v>3503.1004550539101</v>
      </c>
      <c r="M34" s="2">
        <f t="shared" si="5"/>
        <v>12</v>
      </c>
      <c r="N34" s="2">
        <f t="shared" si="10"/>
        <v>17.186715054201354</v>
      </c>
      <c r="O34" s="2">
        <v>-0.74050000000000005</v>
      </c>
      <c r="P34" s="2">
        <f t="shared" si="17"/>
        <v>1.4322262545167794</v>
      </c>
      <c r="Q34" s="7">
        <f t="shared" si="18"/>
        <v>1685.4995410611973</v>
      </c>
    </row>
    <row r="35" spans="1:21" x14ac:dyDescent="0.2">
      <c r="A35" s="2">
        <f t="shared" ca="1" si="8"/>
        <v>-0.82350000000000001</v>
      </c>
      <c r="B35" s="1">
        <f t="shared" si="11"/>
        <v>31</v>
      </c>
      <c r="C35" s="2">
        <f>Sheet1!C35+D35</f>
        <v>13.2525</v>
      </c>
      <c r="D35" s="2">
        <v>-1.0475000000000001</v>
      </c>
      <c r="E35" s="2">
        <v>0.3</v>
      </c>
      <c r="F35" s="6">
        <f t="shared" si="12"/>
        <v>1842.4051100724371</v>
      </c>
      <c r="G35" s="2">
        <f t="shared" si="13"/>
        <v>31</v>
      </c>
      <c r="H35" s="2">
        <f t="shared" si="9"/>
        <v>22.830499999999997</v>
      </c>
      <c r="I35" s="2">
        <v>0.57799999999999996</v>
      </c>
      <c r="J35" s="2">
        <f t="shared" si="14"/>
        <v>20.902999999999999</v>
      </c>
      <c r="K35" s="2">
        <f t="shared" si="15"/>
        <v>0.73646774193548381</v>
      </c>
      <c r="L35" s="6">
        <f t="shared" si="16"/>
        <v>3860.9425767810972</v>
      </c>
      <c r="M35" s="2">
        <f t="shared" si="5"/>
        <v>12.4</v>
      </c>
      <c r="N35" s="2">
        <f t="shared" si="10"/>
        <v>19.426675038890728</v>
      </c>
      <c r="O35" s="2">
        <v>0.62875000000000003</v>
      </c>
      <c r="P35" s="2">
        <f t="shared" si="17"/>
        <v>1.5666673418460264</v>
      </c>
      <c r="Q35" s="7">
        <f t="shared" si="18"/>
        <v>1842.4051100724371</v>
      </c>
      <c r="S35">
        <f>3.14159*400</f>
        <v>1256.636</v>
      </c>
    </row>
    <row r="36" spans="1:21" x14ac:dyDescent="0.2">
      <c r="A36" s="2">
        <f t="shared" ca="1" si="8"/>
        <v>0.5605</v>
      </c>
      <c r="B36" s="1">
        <f t="shared" si="11"/>
        <v>32</v>
      </c>
      <c r="C36" s="2">
        <f>Sheet1!C36+D36</f>
        <v>13.464499999999999</v>
      </c>
      <c r="D36" s="2">
        <v>-1.1355</v>
      </c>
      <c r="E36" s="2">
        <v>0.3</v>
      </c>
      <c r="F36" s="6">
        <f t="shared" si="12"/>
        <v>1923.1455564337973</v>
      </c>
      <c r="G36" s="2">
        <f t="shared" si="13"/>
        <v>32</v>
      </c>
      <c r="H36" s="2">
        <f t="shared" si="9"/>
        <v>23.516500000000001</v>
      </c>
      <c r="I36" s="2">
        <v>1.052</v>
      </c>
      <c r="J36" s="2">
        <f t="shared" si="14"/>
        <v>21.157399999999999</v>
      </c>
      <c r="K36" s="2">
        <f t="shared" si="15"/>
        <v>0.73489062500000002</v>
      </c>
      <c r="L36" s="6">
        <f t="shared" si="16"/>
        <v>4101.5146753628769</v>
      </c>
      <c r="M36" s="2">
        <f t="shared" si="5"/>
        <v>12.8</v>
      </c>
      <c r="N36" s="2">
        <f t="shared" si="10"/>
        <v>19.718399167079141</v>
      </c>
      <c r="O36" s="2">
        <v>0.56225000000000003</v>
      </c>
      <c r="P36" s="2">
        <f t="shared" si="17"/>
        <v>1.5404999349280579</v>
      </c>
      <c r="Q36" s="7">
        <f t="shared" si="18"/>
        <v>1923.1455564337973</v>
      </c>
      <c r="S36">
        <v>9</v>
      </c>
      <c r="U36" t="s">
        <v>17</v>
      </c>
    </row>
    <row r="37" spans="1:21" x14ac:dyDescent="0.2">
      <c r="A37" s="2">
        <f t="shared" ca="1" si="8"/>
        <v>1.7915000000000001</v>
      </c>
      <c r="B37" s="1">
        <f t="shared" si="11"/>
        <v>33</v>
      </c>
      <c r="C37" s="2">
        <f>Sheet1!C37+D37</f>
        <v>16.6585</v>
      </c>
      <c r="D37" s="2">
        <v>1.7585</v>
      </c>
      <c r="E37" s="2">
        <v>0.3</v>
      </c>
      <c r="F37" s="6">
        <f t="shared" si="12"/>
        <v>2598.8367292993776</v>
      </c>
      <c r="G37" s="2">
        <f t="shared" si="13"/>
        <v>33</v>
      </c>
      <c r="H37" s="2">
        <f t="shared" si="9"/>
        <v>27.573</v>
      </c>
      <c r="I37" s="2">
        <v>1.9145000000000001</v>
      </c>
      <c r="J37" s="2">
        <f t="shared" si="14"/>
        <v>24.990199999999998</v>
      </c>
      <c r="K37" s="2">
        <f t="shared" si="15"/>
        <v>0.83554545454545459</v>
      </c>
      <c r="L37" s="6">
        <f t="shared" si="16"/>
        <v>5247.0186781931097</v>
      </c>
      <c r="M37" s="2">
        <f t="shared" si="5"/>
        <v>13.200000000000001</v>
      </c>
      <c r="N37" s="2">
        <f t="shared" si="10"/>
        <v>23.42000485758663</v>
      </c>
      <c r="O37" s="2">
        <v>0.51075000000000004</v>
      </c>
      <c r="P37" s="2">
        <f t="shared" si="17"/>
        <v>1.7742427922414112</v>
      </c>
      <c r="Q37" s="7">
        <f t="shared" si="18"/>
        <v>2598.8367292993776</v>
      </c>
      <c r="S37">
        <v>60</v>
      </c>
      <c r="T37" t="s">
        <v>5</v>
      </c>
      <c r="U37" t="s">
        <v>16</v>
      </c>
    </row>
    <row r="38" spans="1:21" x14ac:dyDescent="0.2">
      <c r="A38" s="2">
        <f t="shared" ca="1" si="8"/>
        <v>-0.14699999999999999</v>
      </c>
      <c r="B38" s="1">
        <f t="shared" si="11"/>
        <v>34</v>
      </c>
      <c r="C38" s="2">
        <f>Sheet1!C38+D38</f>
        <v>13.679499999999999</v>
      </c>
      <c r="D38" s="2">
        <v>-1.5205</v>
      </c>
      <c r="E38" s="2">
        <v>0.3</v>
      </c>
      <c r="F38" s="6">
        <f t="shared" si="12"/>
        <v>2049.044650020197</v>
      </c>
      <c r="G38" s="2">
        <f t="shared" si="13"/>
        <v>34</v>
      </c>
      <c r="H38" s="2">
        <f t="shared" si="9"/>
        <v>22.456999999999997</v>
      </c>
      <c r="I38" s="2">
        <v>-0.2225</v>
      </c>
      <c r="J38" s="2">
        <f t="shared" si="14"/>
        <v>21.415399999999998</v>
      </c>
      <c r="K38" s="2">
        <f t="shared" si="15"/>
        <v>0.66049999999999986</v>
      </c>
      <c r="L38" s="6">
        <f t="shared" si="16"/>
        <v>3983.080115069909</v>
      </c>
      <c r="M38" s="2">
        <f t="shared" si="5"/>
        <v>13.600000000000001</v>
      </c>
      <c r="N38" s="2">
        <f t="shared" si="10"/>
        <v>20.566615556816437</v>
      </c>
      <c r="O38" s="2">
        <v>0.93799999999999994</v>
      </c>
      <c r="P38" s="2">
        <f t="shared" si="17"/>
        <v>1.5122511438835613</v>
      </c>
      <c r="Q38" s="7">
        <f t="shared" si="18"/>
        <v>2049.044650020197</v>
      </c>
    </row>
    <row r="39" spans="1:21" x14ac:dyDescent="0.2">
      <c r="A39" s="2">
        <f t="shared" ca="1" si="8"/>
        <v>1.139</v>
      </c>
      <c r="B39" s="1">
        <f t="shared" si="11"/>
        <v>35</v>
      </c>
      <c r="C39" s="2">
        <f>Sheet1!C39+D39</f>
        <v>15.355</v>
      </c>
      <c r="D39" s="2">
        <v>-0.14499999999999999</v>
      </c>
      <c r="E39" s="2">
        <v>0.3</v>
      </c>
      <c r="F39" s="6">
        <f t="shared" si="12"/>
        <v>2429.0806081297501</v>
      </c>
      <c r="G39" s="2">
        <f t="shared" si="13"/>
        <v>35</v>
      </c>
      <c r="H39" s="2">
        <f t="shared" si="9"/>
        <v>22.377500000000001</v>
      </c>
      <c r="I39" s="2">
        <v>-1.9775</v>
      </c>
      <c r="J39" s="2">
        <f t="shared" si="14"/>
        <v>23.425999999999998</v>
      </c>
      <c r="K39" s="2">
        <f t="shared" si="15"/>
        <v>0.63935714285714285</v>
      </c>
      <c r="L39" s="6">
        <f t="shared" si="16"/>
        <v>4033.6916239849375</v>
      </c>
      <c r="M39" s="2">
        <f t="shared" si="5"/>
        <v>14</v>
      </c>
      <c r="N39" s="2">
        <f t="shared" si="10"/>
        <v>20.769547935371808</v>
      </c>
      <c r="O39" s="2">
        <v>-0.90449999999999997</v>
      </c>
      <c r="P39" s="2">
        <f t="shared" si="17"/>
        <v>1.4835391382408434</v>
      </c>
      <c r="Q39" s="7">
        <f t="shared" si="18"/>
        <v>2429.0806081297501</v>
      </c>
    </row>
    <row r="40" spans="1:21" x14ac:dyDescent="0.2">
      <c r="A40" s="2">
        <f t="shared" ca="1" si="8"/>
        <v>0.92800000000000005</v>
      </c>
      <c r="B40" s="1">
        <f t="shared" si="11"/>
        <v>36</v>
      </c>
      <c r="C40" s="2">
        <f>Sheet1!C40+D40</f>
        <v>14.0345</v>
      </c>
      <c r="D40" s="2">
        <v>-1.7655000000000001</v>
      </c>
      <c r="E40" s="2">
        <v>0.3</v>
      </c>
      <c r="F40" s="6">
        <f t="shared" si="12"/>
        <v>2206.0533699974972</v>
      </c>
      <c r="G40" s="2">
        <f t="shared" si="13"/>
        <v>36</v>
      </c>
      <c r="H40" s="2">
        <f t="shared" si="9"/>
        <v>21.515000000000001</v>
      </c>
      <c r="I40" s="2">
        <v>-1.5195000000000001</v>
      </c>
      <c r="J40" s="2">
        <f t="shared" si="14"/>
        <v>21.8414</v>
      </c>
      <c r="K40" s="2">
        <f t="shared" si="15"/>
        <v>0.59763888888888894</v>
      </c>
      <c r="L40" s="6">
        <f t="shared" si="16"/>
        <v>3887.5141285077502</v>
      </c>
      <c r="M40" s="2">
        <f t="shared" si="5"/>
        <v>14.4</v>
      </c>
      <c r="N40" s="2">
        <f t="shared" si="10"/>
        <v>20.296456122506822</v>
      </c>
      <c r="O40" s="2">
        <v>3.6499999999999998E-2</v>
      </c>
      <c r="P40" s="2">
        <f t="shared" si="17"/>
        <v>1.4094761196185293</v>
      </c>
      <c r="Q40" s="7">
        <f t="shared" si="18"/>
        <v>2206.0533699974972</v>
      </c>
    </row>
    <row r="41" spans="1:21" x14ac:dyDescent="0.2">
      <c r="A41" s="2">
        <f t="shared" ca="1" si="8"/>
        <v>-1.3540000000000001</v>
      </c>
      <c r="B41" s="1">
        <f t="shared" si="11"/>
        <v>37</v>
      </c>
      <c r="C41" s="2">
        <f>Sheet1!C41+D41</f>
        <v>17.190000000000001</v>
      </c>
      <c r="D41" s="2">
        <v>1.0900000000000001</v>
      </c>
      <c r="E41" s="2">
        <v>0.3</v>
      </c>
      <c r="F41" s="6">
        <f t="shared" si="12"/>
        <v>2926.4730804989999</v>
      </c>
      <c r="G41" s="2">
        <f t="shared" si="13"/>
        <v>37</v>
      </c>
      <c r="H41" s="2">
        <f t="shared" si="9"/>
        <v>26.6525</v>
      </c>
      <c r="I41" s="2">
        <v>0.46250000000000002</v>
      </c>
      <c r="J41" s="2">
        <f t="shared" si="14"/>
        <v>25.628</v>
      </c>
      <c r="K41" s="2">
        <f t="shared" si="15"/>
        <v>0.72033783783783778</v>
      </c>
      <c r="L41" s="6">
        <f t="shared" si="16"/>
        <v>5329.7019568524374</v>
      </c>
      <c r="M41" s="2">
        <f t="shared" si="5"/>
        <v>14.8</v>
      </c>
      <c r="N41" s="2">
        <f t="shared" si="10"/>
        <v>23.038942245869155</v>
      </c>
      <c r="O41" s="2">
        <v>-0.96625000000000005</v>
      </c>
      <c r="P41" s="2">
        <f t="shared" si="17"/>
        <v>1.556685286883051</v>
      </c>
      <c r="Q41" s="7">
        <f t="shared" si="18"/>
        <v>2926.4730804989999</v>
      </c>
    </row>
    <row r="42" spans="1:21" x14ac:dyDescent="0.2">
      <c r="A42" s="2">
        <f t="shared" ca="1" si="8"/>
        <v>-1.2315</v>
      </c>
      <c r="B42" s="1">
        <f t="shared" si="11"/>
        <v>38</v>
      </c>
      <c r="C42" s="2">
        <f>Sheet1!C42+D42</f>
        <v>17.614999999999998</v>
      </c>
      <c r="D42" s="2">
        <v>1.2150000000000001</v>
      </c>
      <c r="E42" s="2">
        <v>0.3</v>
      </c>
      <c r="F42" s="6">
        <f t="shared" si="12"/>
        <v>3077.6844830777491</v>
      </c>
      <c r="G42" s="2">
        <f t="shared" si="13"/>
        <v>38</v>
      </c>
      <c r="H42" s="2">
        <f t="shared" si="9"/>
        <v>25.169999999999998</v>
      </c>
      <c r="I42" s="2">
        <v>-1.4450000000000001</v>
      </c>
      <c r="J42" s="2">
        <f t="shared" si="14"/>
        <v>26.137999999999998</v>
      </c>
      <c r="K42" s="2">
        <f t="shared" si="15"/>
        <v>0.6623684210526315</v>
      </c>
      <c r="L42" s="6">
        <f t="shared" si="16"/>
        <v>4995.0932283510001</v>
      </c>
      <c r="M42" s="2">
        <f t="shared" si="5"/>
        <v>15.200000000000001</v>
      </c>
      <c r="N42" s="2">
        <f t="shared" si="10"/>
        <v>25.003227397613848</v>
      </c>
      <c r="O42" s="2">
        <v>0.39424999999999999</v>
      </c>
      <c r="P42" s="2">
        <f t="shared" si="17"/>
        <v>1.6449491708956478</v>
      </c>
      <c r="Q42" s="7">
        <f t="shared" si="18"/>
        <v>3077.6844830777491</v>
      </c>
    </row>
    <row r="43" spans="1:21" x14ac:dyDescent="0.2">
      <c r="A43" s="2">
        <f t="shared" ca="1" si="8"/>
        <v>-1.7749999999999999</v>
      </c>
      <c r="B43" s="1">
        <f t="shared" si="11"/>
        <v>39</v>
      </c>
      <c r="C43" s="2">
        <f>Sheet1!C43+D43</f>
        <v>15.0335</v>
      </c>
      <c r="D43" s="2">
        <v>-1.6665000000000001</v>
      </c>
      <c r="E43" s="2">
        <v>0.3</v>
      </c>
      <c r="F43" s="6">
        <f t="shared" si="12"/>
        <v>2551.9532109343772</v>
      </c>
      <c r="G43" s="2">
        <f t="shared" si="13"/>
        <v>39</v>
      </c>
      <c r="H43" s="2">
        <f t="shared" si="9"/>
        <v>23.6</v>
      </c>
      <c r="I43" s="2">
        <v>-0.4335</v>
      </c>
      <c r="J43" s="2">
        <f t="shared" si="14"/>
        <v>23.040199999999999</v>
      </c>
      <c r="K43" s="2">
        <f t="shared" si="15"/>
        <v>0.6051282051282052</v>
      </c>
      <c r="L43" s="6">
        <f t="shared" si="16"/>
        <v>4641.2594024</v>
      </c>
      <c r="M43" s="2">
        <f t="shared" si="5"/>
        <v>15.600000000000001</v>
      </c>
      <c r="N43" s="2">
        <f t="shared" si="10"/>
        <v>20.797906032787129</v>
      </c>
      <c r="O43" s="2">
        <v>-0.95125000000000004</v>
      </c>
      <c r="P43" s="2">
        <f t="shared" si="17"/>
        <v>1.3331991046658416</v>
      </c>
      <c r="Q43" s="7">
        <f t="shared" si="18"/>
        <v>2551.9532109343772</v>
      </c>
    </row>
    <row r="44" spans="1:21" x14ac:dyDescent="0.2">
      <c r="A44" s="2">
        <f t="shared" ca="1" si="8"/>
        <v>-0.123</v>
      </c>
      <c r="B44" s="1">
        <f t="shared" si="11"/>
        <v>40</v>
      </c>
      <c r="C44" s="2">
        <f>Sheet1!C44+D44</f>
        <v>17.1435</v>
      </c>
      <c r="D44" s="2">
        <v>0.14349999999999999</v>
      </c>
      <c r="E44" s="2">
        <v>0.3</v>
      </c>
      <c r="F44" s="6">
        <f t="shared" si="12"/>
        <v>3077.6259466166771</v>
      </c>
      <c r="G44" s="2">
        <f t="shared" si="13"/>
        <v>40</v>
      </c>
      <c r="H44" s="2">
        <f t="shared" si="9"/>
        <v>25.368500000000001</v>
      </c>
      <c r="I44" s="2">
        <v>-0.77500000000000002</v>
      </c>
      <c r="J44" s="2">
        <f t="shared" si="14"/>
        <v>25.572199999999999</v>
      </c>
      <c r="K44" s="2">
        <f t="shared" si="15"/>
        <v>0.63421250000000007</v>
      </c>
      <c r="L44" s="6">
        <f t="shared" si="16"/>
        <v>5209.7011859246768</v>
      </c>
      <c r="M44" s="2">
        <f t="shared" si="5"/>
        <v>16</v>
      </c>
      <c r="N44" s="2">
        <f t="shared" si="10"/>
        <v>24.459161191470688</v>
      </c>
      <c r="O44" s="2">
        <v>0.15375</v>
      </c>
      <c r="P44" s="2">
        <f t="shared" si="17"/>
        <v>1.528697574466918</v>
      </c>
      <c r="Q44" s="7">
        <f t="shared" si="18"/>
        <v>3077.6259466166771</v>
      </c>
    </row>
    <row r="45" spans="1:21" x14ac:dyDescent="0.2">
      <c r="A45" s="2">
        <f t="shared" ca="1" si="8"/>
        <v>-0.49349999999999999</v>
      </c>
      <c r="B45" s="1">
        <f t="shared" si="11"/>
        <v>41</v>
      </c>
      <c r="C45" s="2">
        <f>Sheet1!C45+D45</f>
        <v>18.553499999999996</v>
      </c>
      <c r="D45" s="2">
        <v>1.2535000000000001</v>
      </c>
      <c r="E45" s="2">
        <v>0.3</v>
      </c>
      <c r="F45" s="6">
        <f t="shared" si="12"/>
        <v>3471.2240395859767</v>
      </c>
      <c r="G45" s="2">
        <f t="shared" si="13"/>
        <v>41</v>
      </c>
      <c r="H45" s="2">
        <f t="shared" si="9"/>
        <v>29.035999999999994</v>
      </c>
      <c r="I45" s="2">
        <v>1.4824999999999999</v>
      </c>
      <c r="J45" s="2">
        <f t="shared" si="14"/>
        <v>27.264199999999995</v>
      </c>
      <c r="K45" s="2">
        <f t="shared" si="15"/>
        <v>0.70819512195121936</v>
      </c>
      <c r="L45" s="6">
        <f t="shared" si="16"/>
        <v>6388.6283982606383</v>
      </c>
      <c r="M45" s="2">
        <f t="shared" si="5"/>
        <v>16.400000000000002</v>
      </c>
      <c r="N45" s="2">
        <f t="shared" si="10"/>
        <v>26.427157895573743</v>
      </c>
      <c r="O45" s="2">
        <v>0.39024999999999999</v>
      </c>
      <c r="P45" s="2">
        <f t="shared" si="17"/>
        <v>1.6114120668032768</v>
      </c>
      <c r="Q45" s="7">
        <f t="shared" si="18"/>
        <v>3471.2240395859767</v>
      </c>
    </row>
    <row r="46" spans="1:21" x14ac:dyDescent="0.2">
      <c r="A46" s="2">
        <f t="shared" ca="1" si="8"/>
        <v>-1.228</v>
      </c>
      <c r="B46" s="1">
        <f t="shared" si="11"/>
        <v>42</v>
      </c>
      <c r="C46" s="2">
        <f>Sheet1!C46+D46</f>
        <v>18.172000000000001</v>
      </c>
      <c r="D46" s="2">
        <v>0.57199999999999995</v>
      </c>
      <c r="E46" s="2">
        <v>0.3</v>
      </c>
      <c r="F46" s="6">
        <f t="shared" si="12"/>
        <v>3435.1577122385597</v>
      </c>
      <c r="G46" s="2">
        <f t="shared" si="13"/>
        <v>42</v>
      </c>
      <c r="H46" s="2">
        <f t="shared" si="9"/>
        <v>26.4815</v>
      </c>
      <c r="I46" s="2">
        <v>-0.6905</v>
      </c>
      <c r="J46" s="2">
        <f t="shared" si="14"/>
        <v>26.8064</v>
      </c>
      <c r="K46" s="2">
        <f t="shared" si="15"/>
        <v>0.63051190476190477</v>
      </c>
      <c r="L46" s="6">
        <f t="shared" si="16"/>
        <v>5697.2509782841771</v>
      </c>
      <c r="M46" s="2">
        <f t="shared" si="5"/>
        <v>16.8</v>
      </c>
      <c r="N46" s="2">
        <f t="shared" si="10"/>
        <v>25.518276053335114</v>
      </c>
      <c r="O46" s="2">
        <v>-0.19925000000000001</v>
      </c>
      <c r="P46" s="2">
        <f t="shared" si="17"/>
        <v>1.5189450031747092</v>
      </c>
      <c r="Q46" s="7">
        <f t="shared" si="18"/>
        <v>3435.1577122385597</v>
      </c>
    </row>
    <row r="47" spans="1:21" x14ac:dyDescent="0.2">
      <c r="A47" s="2">
        <f t="shared" ca="1" si="8"/>
        <v>-0.1255</v>
      </c>
      <c r="B47" s="1">
        <f t="shared" si="11"/>
        <v>43</v>
      </c>
      <c r="C47" s="2">
        <f>Sheet1!C47+D47</f>
        <v>17.8325</v>
      </c>
      <c r="D47" s="2">
        <v>-6.7500000000000004E-2</v>
      </c>
      <c r="E47" s="2">
        <v>0.3</v>
      </c>
      <c r="F47" s="6">
        <f t="shared" si="12"/>
        <v>3407.9828715594372</v>
      </c>
      <c r="G47" s="2">
        <f t="shared" si="13"/>
        <v>43</v>
      </c>
      <c r="H47" s="2">
        <f t="shared" si="9"/>
        <v>28.465499999999999</v>
      </c>
      <c r="I47" s="2">
        <v>1.633</v>
      </c>
      <c r="J47" s="2">
        <f t="shared" si="14"/>
        <v>26.398999999999997</v>
      </c>
      <c r="K47" s="2">
        <f t="shared" si="15"/>
        <v>0.66198837209302319</v>
      </c>
      <c r="L47" s="6">
        <f t="shared" si="16"/>
        <v>6390.9402762774953</v>
      </c>
      <c r="M47" s="2">
        <f t="shared" si="5"/>
        <v>17.2</v>
      </c>
      <c r="N47" s="2">
        <f t="shared" si="10"/>
        <v>25.771748766175559</v>
      </c>
      <c r="O47" s="2">
        <v>0.33124999999999999</v>
      </c>
      <c r="P47" s="2">
        <f t="shared" si="17"/>
        <v>1.4983574864055558</v>
      </c>
      <c r="Q47" s="7">
        <f t="shared" si="18"/>
        <v>3407.9828715594372</v>
      </c>
    </row>
    <row r="48" spans="1:21" x14ac:dyDescent="0.2">
      <c r="A48" s="2">
        <f t="shared" ca="1" si="8"/>
        <v>-0.23499999999999999</v>
      </c>
      <c r="B48" s="1">
        <f t="shared" si="11"/>
        <v>44</v>
      </c>
      <c r="C48" s="2">
        <f>Sheet1!C48+D48</f>
        <v>16.407999999999998</v>
      </c>
      <c r="D48" s="2">
        <v>-1.792</v>
      </c>
      <c r="E48" s="2">
        <v>0.3</v>
      </c>
      <c r="F48" s="6">
        <f t="shared" si="12"/>
        <v>3113.8637843577599</v>
      </c>
      <c r="G48" s="2">
        <f t="shared" si="13"/>
        <v>44</v>
      </c>
      <c r="H48" s="2">
        <f t="shared" si="9"/>
        <v>24.021499999999996</v>
      </c>
      <c r="I48" s="2">
        <v>-1.3865000000000001</v>
      </c>
      <c r="J48" s="2">
        <f t="shared" si="14"/>
        <v>24.689599999999995</v>
      </c>
      <c r="K48" s="2">
        <f t="shared" si="15"/>
        <v>0.54594318181818169</v>
      </c>
      <c r="L48" s="6">
        <f t="shared" si="16"/>
        <v>5133.2903972199765</v>
      </c>
      <c r="M48" s="2">
        <f t="shared" si="5"/>
        <v>17.600000000000001</v>
      </c>
      <c r="N48" s="2">
        <f t="shared" si="10"/>
        <v>24.764419071436006</v>
      </c>
      <c r="O48" s="2">
        <v>0.87475000000000003</v>
      </c>
      <c r="P48" s="2">
        <f t="shared" si="17"/>
        <v>1.4070692654225001</v>
      </c>
      <c r="Q48" s="7">
        <f t="shared" si="18"/>
        <v>3113.8637843577599</v>
      </c>
    </row>
    <row r="49" spans="1:17" x14ac:dyDescent="0.2">
      <c r="A49" s="2">
        <f t="shared" ca="1" si="8"/>
        <v>1.1895</v>
      </c>
      <c r="B49" s="1">
        <f t="shared" si="11"/>
        <v>45</v>
      </c>
      <c r="C49" s="2">
        <f>Sheet1!C49+D49</f>
        <v>17.358499999999999</v>
      </c>
      <c r="D49" s="2">
        <v>-1.1415</v>
      </c>
      <c r="E49" s="2">
        <v>0.3</v>
      </c>
      <c r="F49" s="6">
        <f t="shared" si="12"/>
        <v>3400.6141654003773</v>
      </c>
      <c r="G49" s="2">
        <f t="shared" si="13"/>
        <v>45</v>
      </c>
      <c r="H49" s="2">
        <f t="shared" si="9"/>
        <v>26.18</v>
      </c>
      <c r="I49" s="2">
        <v>-0.17849999999999999</v>
      </c>
      <c r="J49" s="2">
        <f t="shared" si="14"/>
        <v>25.830199999999998</v>
      </c>
      <c r="K49" s="2">
        <f t="shared" si="15"/>
        <v>0.58177777777777773</v>
      </c>
      <c r="L49" s="6">
        <f t="shared" si="16"/>
        <v>5854.3290889160007</v>
      </c>
      <c r="M49" s="2">
        <f t="shared" si="5"/>
        <v>18</v>
      </c>
      <c r="N49" s="2">
        <f t="shared" si="10"/>
        <v>24.767633199495119</v>
      </c>
      <c r="O49" s="2">
        <v>-0.34175</v>
      </c>
      <c r="P49" s="2">
        <f t="shared" si="17"/>
        <v>1.3759796221941734</v>
      </c>
      <c r="Q49" s="7">
        <f t="shared" si="18"/>
        <v>3400.6141654003773</v>
      </c>
    </row>
    <row r="50" spans="1:17" x14ac:dyDescent="0.2">
      <c r="A50" s="2">
        <f t="shared" ca="1" si="8"/>
        <v>0.20349999999999999</v>
      </c>
      <c r="B50" s="1">
        <f t="shared" si="11"/>
        <v>46</v>
      </c>
      <c r="C50" s="2">
        <f>Sheet1!C50+D50</f>
        <v>19.013499999999997</v>
      </c>
      <c r="D50" s="2">
        <v>0.2135</v>
      </c>
      <c r="E50" s="2">
        <v>0.3</v>
      </c>
      <c r="F50" s="6">
        <f t="shared" si="12"/>
        <v>3883.4267856147762</v>
      </c>
      <c r="G50" s="2">
        <f t="shared" si="13"/>
        <v>46</v>
      </c>
      <c r="H50" s="2">
        <f t="shared" si="9"/>
        <v>28.077999999999996</v>
      </c>
      <c r="I50" s="2">
        <v>6.4500000000000002E-2</v>
      </c>
      <c r="J50" s="2">
        <f t="shared" si="14"/>
        <v>27.816199999999995</v>
      </c>
      <c r="K50" s="2">
        <f t="shared" si="15"/>
        <v>0.61039130434782596</v>
      </c>
      <c r="L50" s="6">
        <f t="shared" si="16"/>
        <v>6534.3880834735592</v>
      </c>
      <c r="M50" s="2">
        <f t="shared" si="5"/>
        <v>18.400000000000002</v>
      </c>
      <c r="N50" s="2">
        <f t="shared" si="10"/>
        <v>27.516707019992463</v>
      </c>
      <c r="O50" s="2">
        <v>0.37425000000000003</v>
      </c>
      <c r="P50" s="2">
        <f t="shared" si="17"/>
        <v>1.4954732076082859</v>
      </c>
      <c r="Q50" s="7">
        <f t="shared" si="18"/>
        <v>3883.4267856147762</v>
      </c>
    </row>
    <row r="51" spans="1:17" x14ac:dyDescent="0.2">
      <c r="A51" s="2">
        <f t="shared" ca="1" si="8"/>
        <v>-1.8334999999999999</v>
      </c>
      <c r="B51" s="1">
        <f t="shared" si="11"/>
        <v>47</v>
      </c>
      <c r="C51" s="2">
        <f>Sheet1!C51+D51</f>
        <v>18.707000000000001</v>
      </c>
      <c r="D51" s="2">
        <v>-0.39300000000000002</v>
      </c>
      <c r="E51" s="2">
        <v>0.3</v>
      </c>
      <c r="F51" s="6">
        <f t="shared" si="12"/>
        <v>3861.5822634099095</v>
      </c>
      <c r="G51" s="2">
        <f t="shared" si="13"/>
        <v>47</v>
      </c>
      <c r="H51" s="2">
        <f t="shared" si="9"/>
        <v>25.972999999999999</v>
      </c>
      <c r="I51" s="2">
        <v>-1.734</v>
      </c>
      <c r="J51" s="2">
        <f t="shared" si="14"/>
        <v>27.448399999999999</v>
      </c>
      <c r="K51" s="2">
        <f t="shared" si="15"/>
        <v>0.55261702127659573</v>
      </c>
      <c r="L51" s="6">
        <f t="shared" si="16"/>
        <v>5954.3426401491088</v>
      </c>
      <c r="M51" s="2">
        <f t="shared" si="5"/>
        <v>18.8</v>
      </c>
      <c r="N51" s="2">
        <f t="shared" si="10"/>
        <v>26.251945520373461</v>
      </c>
      <c r="O51" s="2">
        <v>-0.64600000000000002</v>
      </c>
      <c r="P51" s="2">
        <f t="shared" si="17"/>
        <v>1.3963800808709288</v>
      </c>
      <c r="Q51" s="7">
        <f t="shared" si="18"/>
        <v>3861.5822634099095</v>
      </c>
    </row>
    <row r="52" spans="1:17" x14ac:dyDescent="0.2">
      <c r="A52" s="2">
        <f t="shared" ca="1" si="8"/>
        <v>0.85099999999999998</v>
      </c>
      <c r="B52" s="1">
        <f t="shared" si="11"/>
        <v>48</v>
      </c>
      <c r="C52" s="2">
        <f>Sheet1!C52+D52</f>
        <v>18.106999999999999</v>
      </c>
      <c r="D52" s="2">
        <v>-1.2929999999999999</v>
      </c>
      <c r="E52" s="2">
        <v>0.3</v>
      </c>
      <c r="F52" s="6">
        <f t="shared" si="12"/>
        <v>3760.4814989839097</v>
      </c>
      <c r="G52" s="2">
        <f t="shared" si="13"/>
        <v>48</v>
      </c>
      <c r="H52" s="2">
        <f t="shared" si="9"/>
        <v>26.6205</v>
      </c>
      <c r="I52" s="2">
        <v>-0.48649999999999999</v>
      </c>
      <c r="J52" s="2">
        <f t="shared" si="14"/>
        <v>26.728399999999997</v>
      </c>
      <c r="K52" s="2">
        <f t="shared" si="15"/>
        <v>0.55459375</v>
      </c>
      <c r="L52" s="6">
        <f t="shared" si="16"/>
        <v>6240.5643952671971</v>
      </c>
      <c r="M52" s="2">
        <f t="shared" si="5"/>
        <v>19.200000000000003</v>
      </c>
      <c r="N52" s="2">
        <f t="shared" si="10"/>
        <v>26.276866647851513</v>
      </c>
      <c r="O52" s="2">
        <v>-2.8000000000000001E-2</v>
      </c>
      <c r="P52" s="2">
        <f t="shared" si="17"/>
        <v>1.3685868045755993</v>
      </c>
      <c r="Q52" s="7">
        <f t="shared" si="18"/>
        <v>3760.4814989839097</v>
      </c>
    </row>
    <row r="53" spans="1:17" x14ac:dyDescent="0.2">
      <c r="A53" s="2">
        <f t="shared" ca="1" si="8"/>
        <v>1.669</v>
      </c>
      <c r="B53" s="1">
        <f t="shared" si="11"/>
        <v>49</v>
      </c>
      <c r="C53" s="2">
        <f>Sheet1!C53+D53</f>
        <v>21.458500000000001</v>
      </c>
      <c r="D53" s="2">
        <v>1.7585</v>
      </c>
      <c r="E53" s="2">
        <v>0.3</v>
      </c>
      <c r="F53" s="6">
        <f t="shared" si="12"/>
        <v>4749.8758624833772</v>
      </c>
      <c r="G53" s="2">
        <f t="shared" si="13"/>
        <v>49</v>
      </c>
      <c r="H53" s="2">
        <f t="shared" si="9"/>
        <v>31.263500000000001</v>
      </c>
      <c r="I53" s="2">
        <v>0.80500000000000005</v>
      </c>
      <c r="J53" s="2">
        <f t="shared" si="14"/>
        <v>30.7502</v>
      </c>
      <c r="K53" s="2">
        <f t="shared" si="15"/>
        <v>0.63803061224489799</v>
      </c>
      <c r="L53" s="6">
        <f t="shared" si="16"/>
        <v>7883.248122777276</v>
      </c>
      <c r="M53" s="2">
        <f t="shared" si="5"/>
        <v>19.600000000000001</v>
      </c>
      <c r="N53" s="2">
        <f t="shared" si="10"/>
        <v>30.564797656426251</v>
      </c>
      <c r="O53" s="2">
        <v>0.26524999999999999</v>
      </c>
      <c r="P53" s="2">
        <f t="shared" si="17"/>
        <v>1.559428451858482</v>
      </c>
      <c r="Q53" s="7">
        <f t="shared" si="18"/>
        <v>4749.8758624833772</v>
      </c>
    </row>
    <row r="54" spans="1:17" x14ac:dyDescent="0.2">
      <c r="A54" s="2">
        <f t="shared" ca="1" si="8"/>
        <v>0.35949999999999999</v>
      </c>
      <c r="B54" s="1">
        <f t="shared" si="11"/>
        <v>50</v>
      </c>
      <c r="C54" s="2">
        <f>Sheet1!C54+D54</f>
        <v>19.475999999999999</v>
      </c>
      <c r="D54" s="2">
        <v>-0.52400000000000002</v>
      </c>
      <c r="E54" s="2">
        <v>0.3</v>
      </c>
      <c r="F54" s="6">
        <f t="shared" si="12"/>
        <v>4250.9312208158399</v>
      </c>
      <c r="G54" s="2">
        <f t="shared" si="13"/>
        <v>50</v>
      </c>
      <c r="H54" s="2">
        <f t="shared" si="9"/>
        <v>26.683</v>
      </c>
      <c r="I54" s="2">
        <v>-1.7929999999999999</v>
      </c>
      <c r="J54" s="2">
        <f t="shared" si="14"/>
        <v>28.371199999999998</v>
      </c>
      <c r="K54" s="2">
        <f t="shared" si="15"/>
        <v>0.53366000000000002</v>
      </c>
      <c r="L54" s="6">
        <f t="shared" si="16"/>
        <v>6428.1093661175091</v>
      </c>
      <c r="M54" s="2">
        <f t="shared" si="5"/>
        <v>20</v>
      </c>
      <c r="N54" s="2">
        <f t="shared" si="10"/>
        <v>28.113489978126815</v>
      </c>
      <c r="O54" s="2">
        <v>-6.2500000000000003E-3</v>
      </c>
      <c r="P54" s="2">
        <f t="shared" si="17"/>
        <v>1.4056744989063408</v>
      </c>
      <c r="Q54" s="7">
        <f t="shared" si="18"/>
        <v>4250.9312208158399</v>
      </c>
    </row>
    <row r="55" spans="1:17" x14ac:dyDescent="0.2">
      <c r="A55" s="2">
        <f t="shared" ca="1" si="8"/>
        <v>-0.87649999999999995</v>
      </c>
      <c r="B55" s="1">
        <f t="shared" si="11"/>
        <v>51</v>
      </c>
      <c r="C55" s="2">
        <f>Sheet1!C55+D55</f>
        <v>20.633999999999997</v>
      </c>
      <c r="D55" s="2">
        <v>0.33400000000000002</v>
      </c>
      <c r="E55" s="2">
        <v>0.3</v>
      </c>
      <c r="F55" s="6">
        <f t="shared" si="12"/>
        <v>4643.5714744100387</v>
      </c>
      <c r="G55" s="2">
        <f t="shared" si="13"/>
        <v>51</v>
      </c>
      <c r="H55" s="2">
        <f t="shared" si="9"/>
        <v>30.077999999999996</v>
      </c>
      <c r="I55" s="2">
        <v>0.44400000000000001</v>
      </c>
      <c r="J55" s="2">
        <f t="shared" si="14"/>
        <v>29.760799999999996</v>
      </c>
      <c r="K55" s="2">
        <f t="shared" si="15"/>
        <v>0.58976470588235286</v>
      </c>
      <c r="L55" s="6">
        <f t="shared" si="16"/>
        <v>7661.2826996535596</v>
      </c>
      <c r="M55" s="2">
        <f t="shared" si="5"/>
        <v>20.400000000000002</v>
      </c>
      <c r="N55" s="2">
        <f t="shared" si="10"/>
        <v>28.698322656812152</v>
      </c>
      <c r="O55" s="2">
        <v>-0.87775000000000003</v>
      </c>
      <c r="P55" s="2">
        <f t="shared" si="17"/>
        <v>1.4067805223927523</v>
      </c>
      <c r="Q55" s="7">
        <f t="shared" si="18"/>
        <v>4643.5714744100387</v>
      </c>
    </row>
    <row r="56" spans="1:17" x14ac:dyDescent="0.2">
      <c r="A56" s="2">
        <f t="shared" ca="1" si="8"/>
        <v>1.359</v>
      </c>
      <c r="B56" s="1">
        <f t="shared" si="11"/>
        <v>52</v>
      </c>
      <c r="C56" s="2">
        <f>Sheet1!C56+D56</f>
        <v>20.078000000000003</v>
      </c>
      <c r="D56" s="2">
        <v>-0.52200000000000002</v>
      </c>
      <c r="E56" s="2">
        <v>0.3</v>
      </c>
      <c r="F56" s="6">
        <f t="shared" si="12"/>
        <v>4546.4527632735608</v>
      </c>
      <c r="G56" s="2">
        <f t="shared" si="13"/>
        <v>52</v>
      </c>
      <c r="H56" s="2">
        <f t="shared" si="9"/>
        <v>28.193000000000001</v>
      </c>
      <c r="I56" s="2">
        <v>-0.88500000000000001</v>
      </c>
      <c r="J56" s="2">
        <f t="shared" si="14"/>
        <v>29.093600000000002</v>
      </c>
      <c r="K56" s="2">
        <f t="shared" si="15"/>
        <v>0.54217307692307692</v>
      </c>
      <c r="L56" s="6">
        <f t="shared" si="16"/>
        <v>7102.7619230459095</v>
      </c>
      <c r="M56" s="2">
        <f t="shared" si="5"/>
        <v>20.8</v>
      </c>
      <c r="N56" s="2">
        <f t="shared" si="10"/>
        <v>28.515575548577097</v>
      </c>
      <c r="O56" s="2">
        <v>-0.52224999999999999</v>
      </c>
      <c r="P56" s="2">
        <f t="shared" si="17"/>
        <v>1.3709411321431295</v>
      </c>
      <c r="Q56" s="7">
        <f t="shared" si="18"/>
        <v>4546.4527632735608</v>
      </c>
    </row>
    <row r="57" spans="1:17" x14ac:dyDescent="0.2">
      <c r="A57" s="2">
        <f t="shared" ca="1" si="8"/>
        <v>0.27800000000000002</v>
      </c>
      <c r="B57" s="1">
        <f t="shared" si="11"/>
        <v>53</v>
      </c>
      <c r="C57" s="2">
        <f>Sheet1!C57+D57</f>
        <v>21.427</v>
      </c>
      <c r="D57" s="2">
        <v>0.52700000000000002</v>
      </c>
      <c r="E57" s="2">
        <v>0.3</v>
      </c>
      <c r="F57" s="6">
        <f t="shared" si="12"/>
        <v>5010.0422613131095</v>
      </c>
      <c r="G57" s="2">
        <f t="shared" si="13"/>
        <v>53</v>
      </c>
      <c r="H57" s="2">
        <f t="shared" si="9"/>
        <v>31.056999999999999</v>
      </c>
      <c r="I57" s="2">
        <v>0.63</v>
      </c>
      <c r="J57" s="2">
        <f t="shared" si="14"/>
        <v>30.712399999999999</v>
      </c>
      <c r="K57" s="2">
        <f t="shared" si="15"/>
        <v>0.58598113207547164</v>
      </c>
      <c r="L57" s="6">
        <f t="shared" si="16"/>
        <v>8201.3036894759098</v>
      </c>
      <c r="M57" s="2">
        <f t="shared" si="5"/>
        <v>21.200000000000003</v>
      </c>
      <c r="N57" s="2">
        <f t="shared" si="10"/>
        <v>30.941405383690199</v>
      </c>
      <c r="O57" s="2">
        <v>0.22425</v>
      </c>
      <c r="P57" s="2">
        <f t="shared" si="17"/>
        <v>1.4595002539476507</v>
      </c>
      <c r="Q57" s="7">
        <f t="shared" si="18"/>
        <v>5010.0422613131095</v>
      </c>
    </row>
    <row r="58" spans="1:17" x14ac:dyDescent="0.2">
      <c r="A58" s="2">
        <f t="shared" ca="1" si="8"/>
        <v>0.64749999999999996</v>
      </c>
      <c r="B58" s="1">
        <f t="shared" si="11"/>
        <v>54</v>
      </c>
      <c r="C58" s="2">
        <f>Sheet1!C58+D58</f>
        <v>22.7605</v>
      </c>
      <c r="D58" s="2">
        <v>1.5605</v>
      </c>
      <c r="E58" s="2">
        <v>0.3</v>
      </c>
      <c r="F58" s="6">
        <f t="shared" si="12"/>
        <v>5488.6950118877976</v>
      </c>
      <c r="G58" s="2">
        <f t="shared" si="13"/>
        <v>54</v>
      </c>
      <c r="H58" s="2">
        <f t="shared" si="9"/>
        <v>30.826000000000001</v>
      </c>
      <c r="I58" s="2">
        <v>-0.9345</v>
      </c>
      <c r="J58" s="2">
        <f t="shared" si="14"/>
        <v>32.312600000000003</v>
      </c>
      <c r="K58" s="2">
        <f t="shared" si="15"/>
        <v>0.57085185185185183</v>
      </c>
      <c r="L58" s="6">
        <f t="shared" si="16"/>
        <v>8214.7749122188397</v>
      </c>
      <c r="M58" s="2">
        <f t="shared" si="5"/>
        <v>21.6</v>
      </c>
      <c r="N58" s="2">
        <f t="shared" si="10"/>
        <v>32.630890363094409</v>
      </c>
      <c r="O58" s="2">
        <v>0.25974999999999998</v>
      </c>
      <c r="P58" s="2">
        <f t="shared" si="17"/>
        <v>1.5106893686617782</v>
      </c>
      <c r="Q58" s="7">
        <f t="shared" si="18"/>
        <v>5488.6950118877976</v>
      </c>
    </row>
    <row r="59" spans="1:17" x14ac:dyDescent="0.2">
      <c r="A59" s="2">
        <f t="shared" ca="1" si="8"/>
        <v>1.3839999999999999</v>
      </c>
      <c r="B59" s="1">
        <f t="shared" si="11"/>
        <v>55</v>
      </c>
      <c r="C59" s="2">
        <f>Sheet1!C59+D59</f>
        <v>22.87</v>
      </c>
      <c r="D59" s="2">
        <v>1.37</v>
      </c>
      <c r="E59" s="2">
        <v>0.3</v>
      </c>
      <c r="F59" s="6">
        <f t="shared" si="12"/>
        <v>5594.8164761710004</v>
      </c>
      <c r="G59" s="2">
        <f>B59</f>
        <v>55</v>
      </c>
      <c r="H59" s="2">
        <f t="shared" si="9"/>
        <v>31.641000000000002</v>
      </c>
      <c r="I59" s="2">
        <v>-0.22900000000000001</v>
      </c>
      <c r="J59" s="2">
        <f t="shared" si="14"/>
        <v>32.444000000000003</v>
      </c>
      <c r="K59" s="2">
        <f>H59/G59</f>
        <v>0.57529090909090908</v>
      </c>
      <c r="L59" s="6">
        <f>3.14159*H59*(G59+H59)</f>
        <v>8612.3795848707905</v>
      </c>
      <c r="M59" s="2">
        <f t="shared" si="5"/>
        <v>22</v>
      </c>
      <c r="N59" s="2">
        <f t="shared" si="10"/>
        <v>32.486628291736409</v>
      </c>
      <c r="O59" s="2">
        <v>-0.124</v>
      </c>
      <c r="P59" s="2">
        <f t="shared" si="17"/>
        <v>1.476664922351655</v>
      </c>
      <c r="Q59" s="7">
        <f t="shared" si="18"/>
        <v>5594.8164761710004</v>
      </c>
    </row>
    <row r="60" spans="1:17" x14ac:dyDescent="0.2">
      <c r="A60" s="2">
        <f t="shared" ca="1" si="8"/>
        <v>-1.645</v>
      </c>
      <c r="B60" s="1">
        <f t="shared" si="11"/>
        <v>56</v>
      </c>
      <c r="C60" s="2">
        <f>Sheet1!C60+D60</f>
        <v>23.7835</v>
      </c>
      <c r="D60" s="2">
        <v>1.9835</v>
      </c>
      <c r="E60" s="2">
        <v>0.3</v>
      </c>
      <c r="F60" s="6">
        <f t="shared" si="12"/>
        <v>5961.2640129518777</v>
      </c>
      <c r="G60" s="2">
        <f t="shared" ref="G60:G123" si="19">B60</f>
        <v>56</v>
      </c>
      <c r="H60" s="2">
        <f t="shared" si="9"/>
        <v>34.243000000000002</v>
      </c>
      <c r="I60" s="2">
        <v>1.4595</v>
      </c>
      <c r="J60" s="2">
        <f t="shared" si="14"/>
        <v>33.540199999999999</v>
      </c>
      <c r="K60" s="2">
        <f t="shared" ref="K60:K123" si="20">H60/G60</f>
        <v>0.61148214285714286</v>
      </c>
      <c r="L60" s="6">
        <f t="shared" ref="L60:L123" si="21">3.14159*H60*(G60+H60)</f>
        <v>9708.1132976279096</v>
      </c>
      <c r="M60" s="2">
        <f t="shared" si="5"/>
        <v>22.400000000000002</v>
      </c>
      <c r="N60" s="2">
        <f t="shared" si="10"/>
        <v>33.722698485324287</v>
      </c>
      <c r="O60" s="2">
        <v>-5.475E-2</v>
      </c>
      <c r="P60" s="2">
        <f t="shared" si="17"/>
        <v>1.505477610951977</v>
      </c>
      <c r="Q60" s="7">
        <f t="shared" si="18"/>
        <v>5961.2640129518777</v>
      </c>
    </row>
    <row r="61" spans="1:17" x14ac:dyDescent="0.2">
      <c r="A61" s="2">
        <f t="shared" ca="1" si="8"/>
        <v>-1.3080000000000001</v>
      </c>
      <c r="B61" s="1">
        <f t="shared" si="11"/>
        <v>57</v>
      </c>
      <c r="C61" s="2">
        <f>Sheet1!C61+D61</f>
        <v>22.65</v>
      </c>
      <c r="D61" s="2">
        <v>0.55000000000000004</v>
      </c>
      <c r="E61" s="2">
        <v>0.3</v>
      </c>
      <c r="F61" s="6">
        <f t="shared" si="12"/>
        <v>5667.6561252749998</v>
      </c>
      <c r="G61" s="2">
        <f t="shared" si="19"/>
        <v>57</v>
      </c>
      <c r="H61" s="2">
        <f t="shared" si="9"/>
        <v>32.311499999999995</v>
      </c>
      <c r="I61" s="2">
        <v>0.66149999999999998</v>
      </c>
      <c r="J61" s="2">
        <f t="shared" si="14"/>
        <v>32.179999999999993</v>
      </c>
      <c r="K61" s="2">
        <f t="shared" si="20"/>
        <v>0.56686842105263147</v>
      </c>
      <c r="L61" s="6">
        <f t="shared" si="21"/>
        <v>9065.9643950312748</v>
      </c>
      <c r="M61" s="2">
        <f t="shared" si="5"/>
        <v>22.8</v>
      </c>
      <c r="N61" s="2">
        <f t="shared" si="10"/>
        <v>32.152636362132974</v>
      </c>
      <c r="O61" s="2">
        <v>-0.42499999999999999</v>
      </c>
      <c r="P61" s="2">
        <f t="shared" si="17"/>
        <v>1.4102033492163584</v>
      </c>
      <c r="Q61" s="7">
        <f t="shared" si="18"/>
        <v>5667.6561252749998</v>
      </c>
    </row>
    <row r="62" spans="1:17" x14ac:dyDescent="0.2">
      <c r="A62" s="2">
        <f t="shared" ca="1" si="8"/>
        <v>0.47699999999999998</v>
      </c>
      <c r="B62" s="1">
        <f t="shared" si="11"/>
        <v>58</v>
      </c>
      <c r="C62" s="2">
        <f>Sheet1!C62+D62</f>
        <v>24.04</v>
      </c>
      <c r="D62" s="2">
        <v>1.64</v>
      </c>
      <c r="E62" s="2">
        <v>0.3</v>
      </c>
      <c r="F62" s="6">
        <f t="shared" si="12"/>
        <v>6195.9744881439992</v>
      </c>
      <c r="G62" s="2">
        <f t="shared" si="19"/>
        <v>58</v>
      </c>
      <c r="H62" s="2">
        <f t="shared" si="9"/>
        <v>32.385999999999996</v>
      </c>
      <c r="I62" s="2">
        <v>-0.65400000000000003</v>
      </c>
      <c r="J62" s="2">
        <f t="shared" si="14"/>
        <v>33.847999999999999</v>
      </c>
      <c r="K62" s="2">
        <f t="shared" si="20"/>
        <v>0.55837931034482746</v>
      </c>
      <c r="L62" s="6">
        <f t="shared" si="21"/>
        <v>9196.1910406236384</v>
      </c>
      <c r="M62" s="2">
        <f t="shared" si="5"/>
        <v>23.200000000000003</v>
      </c>
      <c r="N62" s="2">
        <f t="shared" si="10"/>
        <v>34.337158496640818</v>
      </c>
      <c r="O62" s="2">
        <v>3.7249999999999998E-2</v>
      </c>
      <c r="P62" s="2">
        <f t="shared" si="17"/>
        <v>1.4800499352000351</v>
      </c>
      <c r="Q62" s="7">
        <f t="shared" si="18"/>
        <v>6195.9744881439992</v>
      </c>
    </row>
    <row r="63" spans="1:17" x14ac:dyDescent="0.2">
      <c r="A63" s="2">
        <f t="shared" ca="1" si="8"/>
        <v>1.7024999999999999</v>
      </c>
      <c r="B63" s="1">
        <f t="shared" si="11"/>
        <v>59</v>
      </c>
      <c r="C63" s="2">
        <f>Sheet1!C63+D63</f>
        <v>22.354499999999998</v>
      </c>
      <c r="D63" s="2">
        <v>-0.34549999999999997</v>
      </c>
      <c r="E63" s="2">
        <v>0.3</v>
      </c>
      <c r="F63" s="6">
        <f t="shared" si="12"/>
        <v>5713.4186308656972</v>
      </c>
      <c r="G63" s="2">
        <f t="shared" si="19"/>
        <v>59</v>
      </c>
      <c r="H63" s="2">
        <f t="shared" si="9"/>
        <v>31.238999999999997</v>
      </c>
      <c r="I63" s="2">
        <v>-0.11550000000000001</v>
      </c>
      <c r="J63" s="2">
        <f t="shared" si="14"/>
        <v>31.825399999999998</v>
      </c>
      <c r="K63" s="2">
        <f t="shared" si="20"/>
        <v>0.52947457627118644</v>
      </c>
      <c r="L63" s="6">
        <f t="shared" si="21"/>
        <v>8856.06719197239</v>
      </c>
      <c r="M63" s="2">
        <f t="shared" si="5"/>
        <v>23.6</v>
      </c>
      <c r="N63" s="2">
        <f t="shared" si="10"/>
        <v>31.659428428910658</v>
      </c>
      <c r="O63" s="2">
        <v>-0.78849999999999998</v>
      </c>
      <c r="P63" s="2">
        <f t="shared" si="17"/>
        <v>1.3415012046148582</v>
      </c>
      <c r="Q63" s="7">
        <f t="shared" si="18"/>
        <v>5713.4186308656972</v>
      </c>
    </row>
    <row r="64" spans="1:17" x14ac:dyDescent="0.2">
      <c r="A64" s="2">
        <f t="shared" ca="1" si="8"/>
        <v>1.9335</v>
      </c>
      <c r="B64" s="1">
        <f t="shared" si="11"/>
        <v>60</v>
      </c>
      <c r="C64" s="2">
        <f>Sheet1!C64+D64</f>
        <v>22.945</v>
      </c>
      <c r="D64" s="2">
        <v>-5.5E-2</v>
      </c>
      <c r="E64" s="2">
        <v>0.3</v>
      </c>
      <c r="F64" s="6">
        <f t="shared" si="12"/>
        <v>5978.9893436097491</v>
      </c>
      <c r="G64" s="2">
        <f t="shared" si="19"/>
        <v>60</v>
      </c>
      <c r="H64" s="2">
        <f t="shared" si="9"/>
        <v>30.471</v>
      </c>
      <c r="I64" s="2">
        <v>-1.474</v>
      </c>
      <c r="J64" s="2">
        <f t="shared" si="14"/>
        <v>32.533999999999999</v>
      </c>
      <c r="K64" s="2">
        <f t="shared" si="20"/>
        <v>0.50785000000000002</v>
      </c>
      <c r="L64" s="6">
        <f t="shared" si="21"/>
        <v>8660.5526002671904</v>
      </c>
      <c r="M64" s="2">
        <f t="shared" si="5"/>
        <v>24</v>
      </c>
      <c r="N64" s="2">
        <f t="shared" si="10"/>
        <v>32.417696204169516</v>
      </c>
      <c r="O64" s="2">
        <v>-0.82799999999999996</v>
      </c>
      <c r="P64" s="2">
        <f t="shared" si="17"/>
        <v>1.3507373418403965</v>
      </c>
      <c r="Q64" s="7">
        <f t="shared" si="18"/>
        <v>5978.9893436097491</v>
      </c>
    </row>
    <row r="65" spans="1:17" x14ac:dyDescent="0.2">
      <c r="A65" s="2">
        <f t="shared" ca="1" si="8"/>
        <v>-1.853</v>
      </c>
      <c r="B65" s="1">
        <f t="shared" si="11"/>
        <v>61</v>
      </c>
      <c r="C65" s="2">
        <f>Sheet1!C65+D65</f>
        <v>24.599</v>
      </c>
      <c r="D65" s="2">
        <v>1.2989999999999999</v>
      </c>
      <c r="E65" s="2">
        <v>0.3</v>
      </c>
      <c r="F65" s="6">
        <f t="shared" si="12"/>
        <v>6615.08835832359</v>
      </c>
      <c r="G65" s="2">
        <f t="shared" si="19"/>
        <v>61</v>
      </c>
      <c r="H65" s="2">
        <f t="shared" si="9"/>
        <v>34.899000000000001</v>
      </c>
      <c r="I65" s="2">
        <v>1.3</v>
      </c>
      <c r="J65" s="2">
        <f t="shared" si="14"/>
        <v>34.518799999999999</v>
      </c>
      <c r="K65" s="2">
        <f t="shared" si="20"/>
        <v>0.57211475409836066</v>
      </c>
      <c r="L65" s="6">
        <f t="shared" si="21"/>
        <v>10514.20807006959</v>
      </c>
      <c r="M65" s="2">
        <f t="shared" si="5"/>
        <v>24.400000000000002</v>
      </c>
      <c r="N65" s="2">
        <f t="shared" si="10"/>
        <v>35.474717974358164</v>
      </c>
      <c r="O65" s="2">
        <v>0.19325000000000001</v>
      </c>
      <c r="P65" s="2">
        <f t="shared" si="17"/>
        <v>1.4538818841950065</v>
      </c>
      <c r="Q65" s="7">
        <f t="shared" si="18"/>
        <v>6615.08835832359</v>
      </c>
    </row>
    <row r="66" spans="1:17" x14ac:dyDescent="0.2">
      <c r="A66" s="2">
        <f t="shared" ca="1" si="8"/>
        <v>-1.5409999999999999</v>
      </c>
      <c r="B66" s="1">
        <f t="shared" si="11"/>
        <v>62</v>
      </c>
      <c r="C66" s="2">
        <f>Sheet1!C66+D66</f>
        <v>22.841499999999996</v>
      </c>
      <c r="D66" s="2">
        <v>-0.75849999999999995</v>
      </c>
      <c r="E66" s="2">
        <v>0.3</v>
      </c>
      <c r="F66" s="6">
        <f t="shared" si="12"/>
        <v>6088.109636189376</v>
      </c>
      <c r="G66" s="2">
        <f t="shared" si="19"/>
        <v>62</v>
      </c>
      <c r="H66" s="2">
        <f t="shared" si="9"/>
        <v>30.720499999999998</v>
      </c>
      <c r="I66" s="2">
        <v>-1.121</v>
      </c>
      <c r="J66" s="2">
        <f t="shared" si="14"/>
        <v>32.40979999999999</v>
      </c>
      <c r="K66" s="2">
        <f t="shared" si="20"/>
        <v>0.49549193548387094</v>
      </c>
      <c r="L66" s="6">
        <f t="shared" si="21"/>
        <v>8948.5681655761964</v>
      </c>
      <c r="M66" s="2">
        <f t="shared" si="5"/>
        <v>24.8</v>
      </c>
      <c r="N66" s="2">
        <f t="shared" si="10"/>
        <v>33.993997427421093</v>
      </c>
      <c r="O66" s="2">
        <v>0.65925</v>
      </c>
      <c r="P66" s="2">
        <f t="shared" si="17"/>
        <v>1.3707257027185924</v>
      </c>
      <c r="Q66" s="7">
        <f t="shared" si="18"/>
        <v>6088.109636189376</v>
      </c>
    </row>
    <row r="67" spans="1:17" x14ac:dyDescent="0.2">
      <c r="A67" s="2">
        <f t="shared" ca="1" si="8"/>
        <v>-1.3325</v>
      </c>
      <c r="B67" s="1">
        <f t="shared" si="11"/>
        <v>63</v>
      </c>
      <c r="C67" s="2">
        <f>Sheet1!C67+D67</f>
        <v>22.901</v>
      </c>
      <c r="D67" s="2">
        <v>-0.999</v>
      </c>
      <c r="E67" s="2">
        <v>0.3</v>
      </c>
      <c r="F67" s="6">
        <f t="shared" si="12"/>
        <v>6180.1949130335888</v>
      </c>
      <c r="G67" s="2">
        <f t="shared" si="19"/>
        <v>63</v>
      </c>
      <c r="H67" s="2">
        <f t="shared" si="9"/>
        <v>32.070999999999998</v>
      </c>
      <c r="I67" s="2">
        <v>0.17</v>
      </c>
      <c r="J67" s="2">
        <f t="shared" si="14"/>
        <v>32.481200000000001</v>
      </c>
      <c r="K67" s="2">
        <f t="shared" si="20"/>
        <v>0.509063492063492</v>
      </c>
      <c r="L67" s="6">
        <f t="shared" si="21"/>
        <v>9578.7771537851877</v>
      </c>
      <c r="M67" s="2">
        <f t="shared" si="5"/>
        <v>25.200000000000003</v>
      </c>
      <c r="N67" s="2">
        <f t="shared" si="10"/>
        <v>33.021087651665553</v>
      </c>
      <c r="O67" s="2">
        <v>-0.48725000000000002</v>
      </c>
      <c r="P67" s="2">
        <f t="shared" si="17"/>
        <v>1.3103606210978394</v>
      </c>
      <c r="Q67" s="7">
        <f t="shared" si="18"/>
        <v>6180.1949130335888</v>
      </c>
    </row>
    <row r="68" spans="1:17" x14ac:dyDescent="0.2">
      <c r="A68" s="2">
        <f t="shared" ca="1" si="8"/>
        <v>1.8169999999999999</v>
      </c>
      <c r="B68" s="1">
        <f t="shared" si="11"/>
        <v>64</v>
      </c>
      <c r="C68" s="2">
        <f>Sheet1!C68+D68</f>
        <v>25.740500000000001</v>
      </c>
      <c r="D68" s="2">
        <v>1.5405</v>
      </c>
      <c r="E68" s="2">
        <v>0.3</v>
      </c>
      <c r="F68" s="6">
        <f t="shared" si="12"/>
        <v>7256.9640132759969</v>
      </c>
      <c r="G68" s="2">
        <f t="shared" si="19"/>
        <v>64</v>
      </c>
      <c r="H68" s="2">
        <f t="shared" si="9"/>
        <v>33.692499999999995</v>
      </c>
      <c r="I68" s="2">
        <v>-1.048</v>
      </c>
      <c r="J68" s="2">
        <f t="shared" si="14"/>
        <v>35.888599999999997</v>
      </c>
      <c r="K68" s="2">
        <f t="shared" si="20"/>
        <v>0.52644531249999993</v>
      </c>
      <c r="L68" s="6">
        <f t="shared" si="21"/>
        <v>10340.557798869435</v>
      </c>
      <c r="M68" s="2">
        <f t="shared" ref="M68:M131" si="22">(100-$S$37)/100*B68</f>
        <v>25.6</v>
      </c>
      <c r="N68" s="2">
        <f t="shared" si="10"/>
        <v>37.077863623839178</v>
      </c>
      <c r="O68" s="2">
        <v>0.14050000000000001</v>
      </c>
      <c r="P68" s="2">
        <f t="shared" si="17"/>
        <v>1.4483540478062178</v>
      </c>
      <c r="Q68" s="7">
        <f t="shared" si="18"/>
        <v>7256.9640132759969</v>
      </c>
    </row>
    <row r="69" spans="1:17" x14ac:dyDescent="0.2">
      <c r="A69" s="2">
        <f t="shared" ref="A69:A132" ca="1" si="23">RANDBETWEEN(-4000,4000)/2000</f>
        <v>1.7605</v>
      </c>
      <c r="B69" s="1">
        <f t="shared" si="11"/>
        <v>65</v>
      </c>
      <c r="C69" s="2">
        <f>Sheet1!C69+D69</f>
        <v>25.080500000000001</v>
      </c>
      <c r="D69" s="2">
        <v>0.58050000000000002</v>
      </c>
      <c r="E69" s="2">
        <v>0.3</v>
      </c>
      <c r="F69" s="6">
        <f t="shared" si="12"/>
        <v>7097.6811277135976</v>
      </c>
      <c r="G69" s="2">
        <f t="shared" si="19"/>
        <v>65</v>
      </c>
      <c r="H69" s="2">
        <f t="shared" ref="H69:H132" si="24">C69+$S$36+I69</f>
        <v>33.908500000000004</v>
      </c>
      <c r="I69" s="2">
        <v>-0.17199999999999999</v>
      </c>
      <c r="J69" s="2">
        <f t="shared" si="14"/>
        <v>35.096599999999995</v>
      </c>
      <c r="K69" s="2">
        <f t="shared" si="20"/>
        <v>0.52166923076923077</v>
      </c>
      <c r="L69" s="6">
        <f t="shared" si="21"/>
        <v>10536.386662671877</v>
      </c>
      <c r="M69" s="2">
        <f t="shared" si="22"/>
        <v>26</v>
      </c>
      <c r="N69" s="2">
        <f t="shared" ref="N69:N132" si="25">SQRT(M69^2/4+Q69/3.14159)-M69/2+O69</f>
        <v>36.468668563171505</v>
      </c>
      <c r="O69" s="2">
        <v>0.19125</v>
      </c>
      <c r="P69" s="2">
        <f t="shared" si="17"/>
        <v>1.4026410985835194</v>
      </c>
      <c r="Q69" s="7">
        <f t="shared" si="18"/>
        <v>7097.6811277135976</v>
      </c>
    </row>
    <row r="70" spans="1:17" x14ac:dyDescent="0.2">
      <c r="A70" s="2">
        <f t="shared" ca="1" si="23"/>
        <v>-1.8685</v>
      </c>
      <c r="B70" s="1">
        <f t="shared" si="11"/>
        <v>66</v>
      </c>
      <c r="C70" s="2">
        <f>Sheet1!C70+D70</f>
        <v>25.205500000000001</v>
      </c>
      <c r="D70" s="2">
        <v>0.40550000000000003</v>
      </c>
      <c r="E70" s="2">
        <v>0.3</v>
      </c>
      <c r="F70" s="6">
        <f t="shared" si="12"/>
        <v>7222.1391425510983</v>
      </c>
      <c r="G70" s="2">
        <f t="shared" si="19"/>
        <v>66</v>
      </c>
      <c r="H70" s="2">
        <f t="shared" si="24"/>
        <v>35.697499999999998</v>
      </c>
      <c r="I70" s="2">
        <v>1.492</v>
      </c>
      <c r="J70" s="2">
        <f t="shared" si="14"/>
        <v>35.246600000000001</v>
      </c>
      <c r="K70" s="2">
        <f t="shared" si="20"/>
        <v>0.54087121212121214</v>
      </c>
      <c r="L70" s="6">
        <f t="shared" si="21"/>
        <v>11405.060280569935</v>
      </c>
      <c r="M70" s="2">
        <f t="shared" si="22"/>
        <v>26.400000000000002</v>
      </c>
      <c r="N70" s="2">
        <f t="shared" si="25"/>
        <v>37.083475869933118</v>
      </c>
      <c r="O70" s="2">
        <v>0.55300000000000005</v>
      </c>
      <c r="P70" s="2">
        <f t="shared" si="17"/>
        <v>1.4046771162853453</v>
      </c>
      <c r="Q70" s="7">
        <f t="shared" si="18"/>
        <v>7222.1391425510983</v>
      </c>
    </row>
    <row r="71" spans="1:17" x14ac:dyDescent="0.2">
      <c r="A71" s="2">
        <f t="shared" ca="1" si="23"/>
        <v>0.91149999999999998</v>
      </c>
      <c r="B71" s="1">
        <f t="shared" ref="B71:B134" si="26">B70+1</f>
        <v>67</v>
      </c>
      <c r="C71" s="2">
        <f>Sheet1!C71+D71</f>
        <v>26.558999999999997</v>
      </c>
      <c r="D71" s="2">
        <v>1.4590000000000001</v>
      </c>
      <c r="E71" s="2">
        <v>0.3</v>
      </c>
      <c r="F71" s="6">
        <f t="shared" si="12"/>
        <v>7806.3280155747889</v>
      </c>
      <c r="G71" s="2">
        <f t="shared" si="19"/>
        <v>67</v>
      </c>
      <c r="H71" s="2">
        <f t="shared" si="24"/>
        <v>37.152000000000001</v>
      </c>
      <c r="I71" s="2">
        <v>1.593</v>
      </c>
      <c r="J71" s="2">
        <f t="shared" si="14"/>
        <v>36.870799999999996</v>
      </c>
      <c r="K71" s="2">
        <f t="shared" si="20"/>
        <v>0.55450746268656714</v>
      </c>
      <c r="L71" s="6">
        <f t="shared" si="21"/>
        <v>12156.241460175361</v>
      </c>
      <c r="M71" s="2">
        <f t="shared" si="22"/>
        <v>26.8</v>
      </c>
      <c r="N71" s="2">
        <f t="shared" si="25"/>
        <v>38.072513231275337</v>
      </c>
      <c r="O71" s="2">
        <v>-0.14524999999999999</v>
      </c>
      <c r="P71" s="2">
        <f t="shared" si="17"/>
        <v>1.4206161653460947</v>
      </c>
      <c r="Q71" s="7">
        <f t="shared" si="18"/>
        <v>7806.3280155747889</v>
      </c>
    </row>
    <row r="72" spans="1:17" x14ac:dyDescent="0.2">
      <c r="A72" s="2">
        <f t="shared" ca="1" si="23"/>
        <v>0.73499999999999999</v>
      </c>
      <c r="B72" s="1">
        <f t="shared" si="26"/>
        <v>68</v>
      </c>
      <c r="C72" s="2">
        <f>Sheet1!C72+D72</f>
        <v>26.660999999999998</v>
      </c>
      <c r="D72" s="2">
        <v>1.2609999999999999</v>
      </c>
      <c r="E72" s="2">
        <v>0.3</v>
      </c>
      <c r="F72" s="6">
        <f t="shared" si="12"/>
        <v>7928.6095054443895</v>
      </c>
      <c r="G72" s="2">
        <f t="shared" si="19"/>
        <v>68</v>
      </c>
      <c r="H72" s="2">
        <f t="shared" si="24"/>
        <v>37.460500000000003</v>
      </c>
      <c r="I72" s="2">
        <v>1.7995000000000001</v>
      </c>
      <c r="J72" s="2">
        <f t="shared" si="14"/>
        <v>36.993199999999995</v>
      </c>
      <c r="K72" s="2">
        <f t="shared" si="20"/>
        <v>0.55088970588235298</v>
      </c>
      <c r="L72" s="6">
        <f t="shared" si="21"/>
        <v>12411.175068050798</v>
      </c>
      <c r="M72" s="2">
        <f t="shared" si="22"/>
        <v>27.200000000000003</v>
      </c>
      <c r="N72" s="2">
        <f t="shared" si="25"/>
        <v>38.812335247263029</v>
      </c>
      <c r="O72" s="2">
        <v>0.36699999999999999</v>
      </c>
      <c r="P72" s="2">
        <f t="shared" si="17"/>
        <v>1.4269240899729054</v>
      </c>
      <c r="Q72" s="7">
        <f t="shared" si="18"/>
        <v>7928.6095054443895</v>
      </c>
    </row>
    <row r="73" spans="1:17" x14ac:dyDescent="0.2">
      <c r="A73" s="2">
        <f t="shared" ca="1" si="23"/>
        <v>0.20200000000000001</v>
      </c>
      <c r="B73" s="1">
        <f t="shared" si="26"/>
        <v>69</v>
      </c>
      <c r="C73" s="2">
        <f>Sheet1!C73+D73</f>
        <v>27.145499999999998</v>
      </c>
      <c r="D73" s="2">
        <v>1.4455</v>
      </c>
      <c r="E73" s="2">
        <v>0.3</v>
      </c>
      <c r="F73" s="6">
        <f t="shared" si="12"/>
        <v>8199.291253680698</v>
      </c>
      <c r="G73" s="2">
        <f t="shared" si="19"/>
        <v>69</v>
      </c>
      <c r="H73" s="2">
        <f t="shared" si="24"/>
        <v>37.305999999999997</v>
      </c>
      <c r="I73" s="2">
        <v>1.1605000000000001</v>
      </c>
      <c r="J73" s="2">
        <f t="shared" si="14"/>
        <v>37.574599999999997</v>
      </c>
      <c r="K73" s="2">
        <f t="shared" si="20"/>
        <v>0.54066666666666663</v>
      </c>
      <c r="L73" s="6">
        <f t="shared" si="21"/>
        <v>12459.079841141238</v>
      </c>
      <c r="M73" s="2">
        <f t="shared" si="22"/>
        <v>27.6</v>
      </c>
      <c r="N73" s="2">
        <f t="shared" si="25"/>
        <v>38.885155779558403</v>
      </c>
      <c r="O73" s="2">
        <v>-0.23325000000000001</v>
      </c>
      <c r="P73" s="2">
        <f t="shared" si="17"/>
        <v>1.4088824557811015</v>
      </c>
      <c r="Q73" s="7">
        <f t="shared" si="18"/>
        <v>8199.291253680698</v>
      </c>
    </row>
    <row r="74" spans="1:17" x14ac:dyDescent="0.2">
      <c r="A74" s="2">
        <f t="shared" ca="1" si="23"/>
        <v>-7.9500000000000001E-2</v>
      </c>
      <c r="B74" s="1">
        <f t="shared" si="26"/>
        <v>70</v>
      </c>
      <c r="C74" s="2">
        <f>Sheet1!C74+D74</f>
        <v>26.548999999999999</v>
      </c>
      <c r="D74" s="2">
        <v>0.54900000000000004</v>
      </c>
      <c r="E74" s="2">
        <v>0.3</v>
      </c>
      <c r="F74" s="6">
        <f t="shared" si="12"/>
        <v>8052.7729333875895</v>
      </c>
      <c r="G74" s="2">
        <f t="shared" si="19"/>
        <v>70</v>
      </c>
      <c r="H74" s="2">
        <f t="shared" si="24"/>
        <v>35.2515</v>
      </c>
      <c r="I74" s="2">
        <v>-0.29749999999999999</v>
      </c>
      <c r="J74" s="2">
        <f t="shared" si="14"/>
        <v>36.858800000000002</v>
      </c>
      <c r="K74" s="2">
        <f t="shared" si="20"/>
        <v>0.50359285714285718</v>
      </c>
      <c r="L74" s="6">
        <f t="shared" si="21"/>
        <v>11656.157346536076</v>
      </c>
      <c r="M74" s="2">
        <f t="shared" si="22"/>
        <v>28</v>
      </c>
      <c r="N74" s="2">
        <f t="shared" si="25"/>
        <v>38.700843514777667</v>
      </c>
      <c r="O74" s="2">
        <v>0.17199999999999999</v>
      </c>
      <c r="P74" s="2">
        <f t="shared" si="17"/>
        <v>1.382172982670631</v>
      </c>
      <c r="Q74" s="7">
        <f t="shared" si="18"/>
        <v>8052.7729333875895</v>
      </c>
    </row>
    <row r="75" spans="1:17" x14ac:dyDescent="0.2">
      <c r="A75" s="2">
        <f t="shared" ca="1" si="23"/>
        <v>-1.863</v>
      </c>
      <c r="B75" s="1">
        <f t="shared" si="26"/>
        <v>71</v>
      </c>
      <c r="C75" s="2">
        <f>Sheet1!C75+D75</f>
        <v>25.946999999999999</v>
      </c>
      <c r="D75" s="2">
        <v>-0.35299999999999998</v>
      </c>
      <c r="E75" s="2">
        <v>0.3</v>
      </c>
      <c r="F75" s="6">
        <f t="shared" si="12"/>
        <v>7902.6187795163087</v>
      </c>
      <c r="G75" s="2">
        <f t="shared" si="19"/>
        <v>71</v>
      </c>
      <c r="H75" s="2">
        <f t="shared" si="24"/>
        <v>35.889000000000003</v>
      </c>
      <c r="I75" s="2">
        <v>0.94199999999999995</v>
      </c>
      <c r="J75" s="2">
        <f t="shared" si="14"/>
        <v>36.136399999999995</v>
      </c>
      <c r="K75" s="2">
        <f t="shared" si="20"/>
        <v>0.50547887323943663</v>
      </c>
      <c r="L75" s="6">
        <f t="shared" si="21"/>
        <v>12051.576929460391</v>
      </c>
      <c r="M75" s="2">
        <f t="shared" si="22"/>
        <v>28.400000000000002</v>
      </c>
      <c r="N75" s="2">
        <f t="shared" si="25"/>
        <v>37.131787725881289</v>
      </c>
      <c r="O75" s="2">
        <v>-0.79425000000000001</v>
      </c>
      <c r="P75" s="2">
        <f t="shared" si="17"/>
        <v>1.3074573142915946</v>
      </c>
      <c r="Q75" s="7">
        <f t="shared" si="18"/>
        <v>7902.6187795163087</v>
      </c>
    </row>
    <row r="76" spans="1:17" x14ac:dyDescent="0.2">
      <c r="A76" s="2">
        <f t="shared" ca="1" si="23"/>
        <v>-0.9375</v>
      </c>
      <c r="B76" s="1">
        <f t="shared" si="26"/>
        <v>72</v>
      </c>
      <c r="C76" s="2">
        <f>Sheet1!C76+D76</f>
        <v>25.011499999999998</v>
      </c>
      <c r="D76" s="2">
        <v>-1.5885</v>
      </c>
      <c r="E76" s="2">
        <v>0.3</v>
      </c>
      <c r="F76" s="6">
        <f t="shared" si="12"/>
        <v>7622.7638162452758</v>
      </c>
      <c r="G76" s="2">
        <f t="shared" si="19"/>
        <v>72</v>
      </c>
      <c r="H76" s="2">
        <f t="shared" si="24"/>
        <v>33.467999999999996</v>
      </c>
      <c r="I76" s="2">
        <v>-0.54349999999999998</v>
      </c>
      <c r="J76" s="2">
        <f t="shared" si="14"/>
        <v>35.013799999999996</v>
      </c>
      <c r="K76" s="2">
        <f t="shared" si="20"/>
        <v>0.46483333333333327</v>
      </c>
      <c r="L76" s="6">
        <f t="shared" si="21"/>
        <v>11089.193882168158</v>
      </c>
      <c r="M76" s="2">
        <f t="shared" si="22"/>
        <v>28.8</v>
      </c>
      <c r="N76" s="2">
        <f t="shared" si="25"/>
        <v>37.198951989567419</v>
      </c>
      <c r="O76" s="2">
        <v>0.27875</v>
      </c>
      <c r="P76" s="2">
        <f t="shared" si="17"/>
        <v>1.2916302774155353</v>
      </c>
      <c r="Q76" s="7">
        <f t="shared" si="18"/>
        <v>7622.7638162452758</v>
      </c>
    </row>
    <row r="77" spans="1:17" x14ac:dyDescent="0.2">
      <c r="A77" s="2">
        <f t="shared" ca="1" si="23"/>
        <v>-0.4345</v>
      </c>
      <c r="B77" s="1">
        <f t="shared" si="26"/>
        <v>73</v>
      </c>
      <c r="C77" s="2">
        <f>Sheet1!C77+D77</f>
        <v>26.628499999999999</v>
      </c>
      <c r="D77" s="2">
        <v>-0.27150000000000002</v>
      </c>
      <c r="E77" s="2">
        <v>0.3</v>
      </c>
      <c r="F77" s="6">
        <f t="shared" si="12"/>
        <v>8334.5047909094774</v>
      </c>
      <c r="G77" s="2">
        <f t="shared" si="19"/>
        <v>73</v>
      </c>
      <c r="H77" s="2">
        <f t="shared" si="24"/>
        <v>35.764000000000003</v>
      </c>
      <c r="I77" s="2">
        <v>0.13550000000000001</v>
      </c>
      <c r="J77" s="2">
        <f t="shared" si="14"/>
        <v>36.9542</v>
      </c>
      <c r="K77" s="2">
        <f t="shared" si="20"/>
        <v>0.48991780821917813</v>
      </c>
      <c r="L77" s="6">
        <f t="shared" si="21"/>
        <v>12220.268924196642</v>
      </c>
      <c r="M77" s="2">
        <f t="shared" si="22"/>
        <v>29.200000000000003</v>
      </c>
      <c r="N77" s="2">
        <f t="shared" si="25"/>
        <v>39.257632772642438</v>
      </c>
      <c r="O77" s="2">
        <v>0.32150000000000001</v>
      </c>
      <c r="P77" s="2">
        <f t="shared" si="17"/>
        <v>1.3444394785151519</v>
      </c>
      <c r="Q77" s="7">
        <f t="shared" si="18"/>
        <v>8334.5047909094774</v>
      </c>
    </row>
    <row r="78" spans="1:17" x14ac:dyDescent="0.2">
      <c r="A78" s="2">
        <f t="shared" ca="1" si="23"/>
        <v>-0.128</v>
      </c>
      <c r="B78" s="1">
        <f t="shared" si="26"/>
        <v>74</v>
      </c>
      <c r="C78" s="2">
        <f>Sheet1!C78+D78</f>
        <v>27.872999999999998</v>
      </c>
      <c r="D78" s="2">
        <v>0.67300000000000004</v>
      </c>
      <c r="E78" s="2">
        <v>0.3</v>
      </c>
      <c r="F78" s="6">
        <f t="shared" si="12"/>
        <v>8920.5640598051086</v>
      </c>
      <c r="G78" s="2">
        <f t="shared" si="19"/>
        <v>74</v>
      </c>
      <c r="H78" s="2">
        <f t="shared" si="24"/>
        <v>38.566499999999998</v>
      </c>
      <c r="I78" s="2">
        <v>1.6935</v>
      </c>
      <c r="J78" s="2">
        <f t="shared" si="14"/>
        <v>38.447599999999994</v>
      </c>
      <c r="K78" s="2">
        <f t="shared" si="20"/>
        <v>0.52116891891891892</v>
      </c>
      <c r="L78" s="6">
        <f t="shared" si="21"/>
        <v>13638.571856381373</v>
      </c>
      <c r="M78" s="2">
        <f t="shared" si="22"/>
        <v>29.6</v>
      </c>
      <c r="N78" s="2">
        <f t="shared" si="25"/>
        <v>40.377123978235112</v>
      </c>
      <c r="O78" s="2">
        <v>-0.127</v>
      </c>
      <c r="P78" s="2">
        <f t="shared" si="17"/>
        <v>1.3640920262917267</v>
      </c>
      <c r="Q78" s="7">
        <f t="shared" si="18"/>
        <v>8920.5640598051086</v>
      </c>
    </row>
    <row r="79" spans="1:17" x14ac:dyDescent="0.2">
      <c r="A79" s="2">
        <f t="shared" ca="1" si="23"/>
        <v>-1.696</v>
      </c>
      <c r="B79" s="1">
        <f t="shared" si="26"/>
        <v>75</v>
      </c>
      <c r="C79" s="2">
        <f>Sheet1!C79+D79</f>
        <v>26.908999999999999</v>
      </c>
      <c r="D79" s="2">
        <v>-0.59099999999999997</v>
      </c>
      <c r="E79" s="2">
        <v>0.3</v>
      </c>
      <c r="F79" s="6">
        <f t="shared" si="12"/>
        <v>8615.0857504967898</v>
      </c>
      <c r="G79" s="2">
        <f t="shared" si="19"/>
        <v>75</v>
      </c>
      <c r="H79" s="2">
        <f t="shared" si="24"/>
        <v>35.104500000000002</v>
      </c>
      <c r="I79" s="2">
        <v>-0.80449999999999999</v>
      </c>
      <c r="J79" s="2">
        <f t="shared" si="14"/>
        <v>37.290799999999997</v>
      </c>
      <c r="K79" s="2">
        <f t="shared" si="20"/>
        <v>0.46806000000000003</v>
      </c>
      <c r="L79" s="6">
        <f t="shared" si="21"/>
        <v>12142.758749423198</v>
      </c>
      <c r="M79" s="2">
        <f t="shared" si="22"/>
        <v>30</v>
      </c>
      <c r="N79" s="2">
        <f t="shared" si="25"/>
        <v>38.682397090076314</v>
      </c>
      <c r="O79" s="2">
        <v>-0.79025000000000001</v>
      </c>
      <c r="P79" s="2">
        <f t="shared" si="17"/>
        <v>1.2894132363358772</v>
      </c>
      <c r="Q79" s="7">
        <f t="shared" si="18"/>
        <v>8615.0857504967898</v>
      </c>
    </row>
    <row r="80" spans="1:17" x14ac:dyDescent="0.2">
      <c r="A80" s="2">
        <f t="shared" ca="1" si="23"/>
        <v>-1.4644999999999999</v>
      </c>
      <c r="B80" s="1">
        <f t="shared" si="26"/>
        <v>76</v>
      </c>
      <c r="C80" s="2">
        <f>Sheet1!C80+D80</f>
        <v>28.786999999999999</v>
      </c>
      <c r="D80" s="2">
        <v>0.98699999999999999</v>
      </c>
      <c r="E80" s="2">
        <v>0.3</v>
      </c>
      <c r="F80" s="6">
        <f t="shared" si="12"/>
        <v>9476.61681901671</v>
      </c>
      <c r="G80" s="2">
        <f t="shared" si="19"/>
        <v>76</v>
      </c>
      <c r="H80" s="2">
        <f t="shared" si="24"/>
        <v>36.6875</v>
      </c>
      <c r="I80" s="2">
        <v>-1.0994999999999999</v>
      </c>
      <c r="J80" s="2">
        <f t="shared" si="14"/>
        <v>39.544399999999996</v>
      </c>
      <c r="K80" s="2">
        <f t="shared" si="20"/>
        <v>0.48273026315789475</v>
      </c>
      <c r="L80" s="6">
        <f t="shared" si="21"/>
        <v>12988.032554648436</v>
      </c>
      <c r="M80" s="2">
        <f t="shared" si="22"/>
        <v>30.400000000000002</v>
      </c>
      <c r="N80" s="2">
        <f t="shared" si="25"/>
        <v>41.096971102629666</v>
      </c>
      <c r="O80" s="2">
        <v>-0.69025000000000003</v>
      </c>
      <c r="P80" s="2">
        <f t="shared" si="17"/>
        <v>1.3518740494286074</v>
      </c>
      <c r="Q80" s="7">
        <f t="shared" si="18"/>
        <v>9476.61681901671</v>
      </c>
    </row>
    <row r="81" spans="1:17" x14ac:dyDescent="0.2">
      <c r="A81" s="2">
        <f t="shared" ca="1" si="23"/>
        <v>-0.98250000000000004</v>
      </c>
      <c r="B81" s="1">
        <f t="shared" si="26"/>
        <v>77</v>
      </c>
      <c r="C81" s="2">
        <f>Sheet1!C81+D81</f>
        <v>27.496499999999997</v>
      </c>
      <c r="D81" s="2">
        <v>-0.60350000000000004</v>
      </c>
      <c r="E81" s="2">
        <v>0.3</v>
      </c>
      <c r="F81" s="6">
        <f t="shared" si="12"/>
        <v>9026.6928864044767</v>
      </c>
      <c r="G81" s="2">
        <f t="shared" si="19"/>
        <v>77</v>
      </c>
      <c r="H81" s="2">
        <f t="shared" si="24"/>
        <v>37.365499999999997</v>
      </c>
      <c r="I81" s="2">
        <v>0.86899999999999999</v>
      </c>
      <c r="J81" s="2">
        <f t="shared" si="14"/>
        <v>37.995799999999996</v>
      </c>
      <c r="K81" s="2">
        <f t="shared" si="20"/>
        <v>0.48526623376623373</v>
      </c>
      <c r="L81" s="6">
        <f t="shared" si="21"/>
        <v>13425.032228688495</v>
      </c>
      <c r="M81" s="2">
        <f t="shared" si="22"/>
        <v>30.8</v>
      </c>
      <c r="N81" s="2">
        <f t="shared" si="25"/>
        <v>40.423140625032829</v>
      </c>
      <c r="O81" s="2">
        <v>5.1749999999999997E-2</v>
      </c>
      <c r="P81" s="2">
        <f t="shared" si="17"/>
        <v>1.3124396306828841</v>
      </c>
      <c r="Q81" s="7">
        <f t="shared" si="18"/>
        <v>9026.6928864044767</v>
      </c>
    </row>
    <row r="82" spans="1:17" x14ac:dyDescent="0.2">
      <c r="A82" s="2">
        <f t="shared" ca="1" si="23"/>
        <v>1.855</v>
      </c>
      <c r="B82" s="1">
        <f t="shared" si="26"/>
        <v>78</v>
      </c>
      <c r="C82" s="2">
        <f>Sheet1!C82+D82</f>
        <v>29.991499999999998</v>
      </c>
      <c r="D82" s="2">
        <v>1.5914999999999999</v>
      </c>
      <c r="E82" s="2">
        <v>0.3</v>
      </c>
      <c r="F82" s="6">
        <f t="shared" si="12"/>
        <v>10175.066741909875</v>
      </c>
      <c r="G82" s="2">
        <f t="shared" si="19"/>
        <v>78</v>
      </c>
      <c r="H82" s="2">
        <f t="shared" si="24"/>
        <v>37.725500000000004</v>
      </c>
      <c r="I82" s="2">
        <v>-1.266</v>
      </c>
      <c r="J82" s="2">
        <f t="shared" si="14"/>
        <v>40.989799999999995</v>
      </c>
      <c r="K82" s="2">
        <f t="shared" si="20"/>
        <v>0.48366025641025645</v>
      </c>
      <c r="L82" s="6">
        <f t="shared" si="21"/>
        <v>13715.561005521899</v>
      </c>
      <c r="M82" s="2">
        <f t="shared" si="22"/>
        <v>31.200000000000003</v>
      </c>
      <c r="N82" s="2">
        <f t="shared" si="25"/>
        <v>44.340309076821804</v>
      </c>
      <c r="O82" s="2">
        <v>0.93025000000000002</v>
      </c>
      <c r="P82" s="2">
        <f t="shared" si="17"/>
        <v>1.4211637524622371</v>
      </c>
      <c r="Q82" s="7">
        <f t="shared" si="18"/>
        <v>10175.066741909875</v>
      </c>
    </row>
    <row r="83" spans="1:17" x14ac:dyDescent="0.2">
      <c r="A83" s="2">
        <f t="shared" ca="1" si="23"/>
        <v>-1.7195</v>
      </c>
      <c r="B83" s="1">
        <f t="shared" si="26"/>
        <v>79</v>
      </c>
      <c r="C83" s="2">
        <f>Sheet1!C83+D83</f>
        <v>29.161999999999999</v>
      </c>
      <c r="D83" s="2">
        <v>0.46200000000000002</v>
      </c>
      <c r="E83" s="2">
        <v>0.3</v>
      </c>
      <c r="F83" s="6">
        <f t="shared" ref="F83:F143" si="27">3.14159*C83*(B83+C83)</f>
        <v>9909.2667763479603</v>
      </c>
      <c r="G83" s="2">
        <f t="shared" si="19"/>
        <v>79</v>
      </c>
      <c r="H83" s="2">
        <f t="shared" si="24"/>
        <v>40.142499999999998</v>
      </c>
      <c r="I83" s="2">
        <v>1.9804999999999999</v>
      </c>
      <c r="J83" s="2">
        <f t="shared" ref="J83:J143" si="28">1.2*C83+5</f>
        <v>39.994399999999999</v>
      </c>
      <c r="K83" s="2">
        <f t="shared" si="20"/>
        <v>0.50813291139240502</v>
      </c>
      <c r="L83" s="6">
        <f t="shared" si="21"/>
        <v>15025.212769336937</v>
      </c>
      <c r="M83" s="2">
        <f t="shared" si="22"/>
        <v>31.6</v>
      </c>
      <c r="N83" s="2">
        <f t="shared" si="25"/>
        <v>42.790110877471022</v>
      </c>
      <c r="O83" s="2">
        <v>0.2475</v>
      </c>
      <c r="P83" s="2">
        <f t="shared" ref="P83:P143" si="29">N83/M83</f>
        <v>1.3541174328313614</v>
      </c>
      <c r="Q83" s="7">
        <f t="shared" ref="Q83:Q143" si="30">F83</f>
        <v>9909.2667763479603</v>
      </c>
    </row>
    <row r="84" spans="1:17" x14ac:dyDescent="0.2">
      <c r="A84" s="2">
        <f t="shared" ca="1" si="23"/>
        <v>1.7775000000000001</v>
      </c>
      <c r="B84" s="1">
        <f t="shared" si="26"/>
        <v>80</v>
      </c>
      <c r="C84" s="2">
        <f>Sheet1!C84+D84</f>
        <v>29.169</v>
      </c>
      <c r="D84" s="2">
        <v>0.16900000000000001</v>
      </c>
      <c r="E84" s="2">
        <v>0.3</v>
      </c>
      <c r="F84" s="6">
        <f t="shared" si="27"/>
        <v>10003.92387893199</v>
      </c>
      <c r="G84" s="2">
        <f t="shared" si="19"/>
        <v>80</v>
      </c>
      <c r="H84" s="2">
        <f t="shared" si="24"/>
        <v>38.211999999999996</v>
      </c>
      <c r="I84" s="2">
        <v>4.2999999999999997E-2</v>
      </c>
      <c r="J84" s="2">
        <f t="shared" si="28"/>
        <v>40.002800000000001</v>
      </c>
      <c r="K84" s="2">
        <f t="shared" si="20"/>
        <v>0.47764999999999996</v>
      </c>
      <c r="L84" s="6">
        <f t="shared" si="21"/>
        <v>14190.929420100958</v>
      </c>
      <c r="M84" s="2">
        <f t="shared" si="22"/>
        <v>32</v>
      </c>
      <c r="N84" s="2">
        <f t="shared" si="25"/>
        <v>41.709751626047428</v>
      </c>
      <c r="O84" s="2">
        <v>-0.94474999999999998</v>
      </c>
      <c r="P84" s="2">
        <f t="shared" si="29"/>
        <v>1.3034297383139821</v>
      </c>
      <c r="Q84" s="7">
        <f t="shared" si="30"/>
        <v>10003.92387893199</v>
      </c>
    </row>
    <row r="85" spans="1:17" x14ac:dyDescent="0.2">
      <c r="A85" s="2">
        <f t="shared" ca="1" si="23"/>
        <v>-1.3445</v>
      </c>
      <c r="B85" s="1">
        <f t="shared" si="26"/>
        <v>81</v>
      </c>
      <c r="C85" s="2">
        <f>Sheet1!C85+D85</f>
        <v>28.058500000000002</v>
      </c>
      <c r="D85" s="2">
        <v>-1.2415</v>
      </c>
      <c r="E85" s="2">
        <v>0.3</v>
      </c>
      <c r="F85" s="6">
        <f t="shared" si="27"/>
        <v>9613.3217043613786</v>
      </c>
      <c r="G85" s="2">
        <f t="shared" si="19"/>
        <v>81</v>
      </c>
      <c r="H85" s="2">
        <f t="shared" si="24"/>
        <v>38.233499999999999</v>
      </c>
      <c r="I85" s="2">
        <v>1.175</v>
      </c>
      <c r="J85" s="2">
        <f t="shared" si="28"/>
        <v>38.670200000000001</v>
      </c>
      <c r="K85" s="2">
        <f t="shared" si="20"/>
        <v>0.4720185185185185</v>
      </c>
      <c r="L85" s="6">
        <f t="shared" si="21"/>
        <v>14321.610385160375</v>
      </c>
      <c r="M85" s="2">
        <f t="shared" si="22"/>
        <v>32.4</v>
      </c>
      <c r="N85" s="2">
        <f t="shared" si="25"/>
        <v>41.834016149054612</v>
      </c>
      <c r="O85" s="2">
        <v>0.39324999999999999</v>
      </c>
      <c r="P85" s="2">
        <f t="shared" si="29"/>
        <v>1.2911733379337844</v>
      </c>
      <c r="Q85" s="7">
        <f t="shared" si="30"/>
        <v>9613.3217043613786</v>
      </c>
    </row>
    <row r="86" spans="1:17" x14ac:dyDescent="0.2">
      <c r="A86" s="2">
        <f t="shared" ca="1" si="23"/>
        <v>1.4055</v>
      </c>
      <c r="B86" s="1">
        <f t="shared" si="26"/>
        <v>82</v>
      </c>
      <c r="C86" s="2">
        <f>Sheet1!C86+D86</f>
        <v>29.066499999999998</v>
      </c>
      <c r="D86" s="2">
        <v>-0.53349999999999997</v>
      </c>
      <c r="E86" s="2">
        <v>0.3</v>
      </c>
      <c r="F86" s="6">
        <f t="shared" si="27"/>
        <v>10142.040305796376</v>
      </c>
      <c r="G86" s="2">
        <f t="shared" si="19"/>
        <v>82</v>
      </c>
      <c r="H86" s="2">
        <f t="shared" si="24"/>
        <v>38.482999999999997</v>
      </c>
      <c r="I86" s="2">
        <v>0.41649999999999998</v>
      </c>
      <c r="J86" s="2">
        <f t="shared" si="28"/>
        <v>39.879799999999996</v>
      </c>
      <c r="K86" s="2">
        <f t="shared" si="20"/>
        <v>0.46930487804878046</v>
      </c>
      <c r="L86" s="6">
        <f t="shared" si="21"/>
        <v>14566.13059764951</v>
      </c>
      <c r="M86" s="2">
        <f t="shared" si="22"/>
        <v>32.800000000000004</v>
      </c>
      <c r="N86" s="2">
        <f t="shared" si="25"/>
        <v>41.846758008314787</v>
      </c>
      <c r="O86" s="2">
        <v>-0.89100000000000001</v>
      </c>
      <c r="P86" s="2">
        <f t="shared" si="29"/>
        <v>1.2758157929364262</v>
      </c>
      <c r="Q86" s="7">
        <f t="shared" si="30"/>
        <v>10142.040305796376</v>
      </c>
    </row>
    <row r="87" spans="1:17" x14ac:dyDescent="0.2">
      <c r="A87" s="2">
        <f t="shared" ca="1" si="23"/>
        <v>3.95E-2</v>
      </c>
      <c r="B87" s="1">
        <f t="shared" si="26"/>
        <v>83</v>
      </c>
      <c r="C87" s="2">
        <f>Sheet1!C87+D87</f>
        <v>30.195999999999998</v>
      </c>
      <c r="D87" s="2">
        <v>0.29599999999999999</v>
      </c>
      <c r="E87" s="2">
        <v>0.3</v>
      </c>
      <c r="F87" s="6">
        <f t="shared" si="27"/>
        <v>10738.163271841438</v>
      </c>
      <c r="G87" s="2">
        <f t="shared" si="19"/>
        <v>83</v>
      </c>
      <c r="H87" s="2">
        <f t="shared" si="24"/>
        <v>40.794999999999995</v>
      </c>
      <c r="I87" s="2">
        <v>1.599</v>
      </c>
      <c r="J87" s="2">
        <f t="shared" si="28"/>
        <v>41.235199999999999</v>
      </c>
      <c r="K87" s="2">
        <f t="shared" si="20"/>
        <v>0.4915060240963855</v>
      </c>
      <c r="L87" s="6">
        <f t="shared" si="21"/>
        <v>15865.711303569744</v>
      </c>
      <c r="M87" s="2">
        <f t="shared" si="22"/>
        <v>33.200000000000003</v>
      </c>
      <c r="N87" s="2">
        <f t="shared" si="25"/>
        <v>45.041462183915897</v>
      </c>
      <c r="O87" s="2">
        <v>0.86624999999999996</v>
      </c>
      <c r="P87" s="2">
        <f t="shared" si="29"/>
        <v>1.3566705477083101</v>
      </c>
      <c r="Q87" s="7">
        <f t="shared" si="30"/>
        <v>10738.163271841438</v>
      </c>
    </row>
    <row r="88" spans="1:17" x14ac:dyDescent="0.2">
      <c r="A88" s="2">
        <f t="shared" ca="1" si="23"/>
        <v>1.3174999999999999</v>
      </c>
      <c r="B88" s="1">
        <f t="shared" si="26"/>
        <v>84</v>
      </c>
      <c r="C88" s="2">
        <f>Sheet1!C88+D88</f>
        <v>32.078499999999998</v>
      </c>
      <c r="D88" s="2">
        <v>1.8785000000000001</v>
      </c>
      <c r="E88" s="2">
        <v>0.3</v>
      </c>
      <c r="F88" s="6">
        <f t="shared" si="27"/>
        <v>11698.100431882976</v>
      </c>
      <c r="G88" s="2">
        <f t="shared" si="19"/>
        <v>84</v>
      </c>
      <c r="H88" s="2">
        <f t="shared" si="24"/>
        <v>40.4405</v>
      </c>
      <c r="I88" s="2">
        <v>-0.63800000000000001</v>
      </c>
      <c r="J88" s="2">
        <f t="shared" si="28"/>
        <v>43.494199999999999</v>
      </c>
      <c r="K88" s="2">
        <f t="shared" si="20"/>
        <v>0.48143452380952378</v>
      </c>
      <c r="L88" s="6">
        <f t="shared" si="21"/>
        <v>15809.850739688996</v>
      </c>
      <c r="M88" s="2">
        <f t="shared" si="22"/>
        <v>33.6</v>
      </c>
      <c r="N88" s="2">
        <f t="shared" si="25"/>
        <v>46.303646497498008</v>
      </c>
      <c r="O88" s="2">
        <v>-0.18825</v>
      </c>
      <c r="P88" s="2">
        <f t="shared" si="29"/>
        <v>1.3780847171874406</v>
      </c>
      <c r="Q88" s="7">
        <f t="shared" si="30"/>
        <v>11698.100431882976</v>
      </c>
    </row>
    <row r="89" spans="1:17" x14ac:dyDescent="0.2">
      <c r="A89" s="2">
        <f t="shared" ca="1" si="23"/>
        <v>3.5499999999999997E-2</v>
      </c>
      <c r="B89" s="1">
        <f t="shared" si="26"/>
        <v>85</v>
      </c>
      <c r="C89" s="2">
        <f>Sheet1!C89+D89</f>
        <v>31.978999999999999</v>
      </c>
      <c r="D89" s="2">
        <v>1.4790000000000001</v>
      </c>
      <c r="E89" s="2">
        <v>0.3</v>
      </c>
      <c r="F89" s="6">
        <f t="shared" si="27"/>
        <v>11752.28431033119</v>
      </c>
      <c r="G89" s="2">
        <f t="shared" si="19"/>
        <v>85</v>
      </c>
      <c r="H89" s="2">
        <f t="shared" si="24"/>
        <v>42.752000000000002</v>
      </c>
      <c r="I89" s="2">
        <v>1.7729999999999999</v>
      </c>
      <c r="J89" s="2">
        <f t="shared" si="28"/>
        <v>43.3748</v>
      </c>
      <c r="K89" s="2">
        <f t="shared" si="20"/>
        <v>0.50296470588235298</v>
      </c>
      <c r="L89" s="6">
        <f t="shared" si="21"/>
        <v>17158.276031631362</v>
      </c>
      <c r="M89" s="2">
        <f t="shared" si="22"/>
        <v>34</v>
      </c>
      <c r="N89" s="2">
        <f t="shared" si="25"/>
        <v>47.428768426205849</v>
      </c>
      <c r="O89" s="2">
        <v>0.94750000000000001</v>
      </c>
      <c r="P89" s="2">
        <f t="shared" si="29"/>
        <v>1.3949637772413486</v>
      </c>
      <c r="Q89" s="7">
        <f t="shared" si="30"/>
        <v>11752.28431033119</v>
      </c>
    </row>
    <row r="90" spans="1:17" x14ac:dyDescent="0.2">
      <c r="A90" s="2">
        <f t="shared" ca="1" si="23"/>
        <v>-0.34949999999999998</v>
      </c>
      <c r="B90" s="1">
        <f t="shared" si="26"/>
        <v>86</v>
      </c>
      <c r="C90" s="2">
        <f>Sheet1!C90+D90</f>
        <v>31.220000000000002</v>
      </c>
      <c r="D90" s="2">
        <v>0.42</v>
      </c>
      <c r="E90" s="2">
        <v>0.3</v>
      </c>
      <c r="F90" s="6">
        <f t="shared" si="27"/>
        <v>11496.989153356</v>
      </c>
      <c r="G90" s="2">
        <f t="shared" si="19"/>
        <v>86</v>
      </c>
      <c r="H90" s="2">
        <f t="shared" si="24"/>
        <v>40.349499999999999</v>
      </c>
      <c r="I90" s="2">
        <v>0.1295</v>
      </c>
      <c r="J90" s="2">
        <f t="shared" si="28"/>
        <v>42.463999999999999</v>
      </c>
      <c r="K90" s="2">
        <f t="shared" si="20"/>
        <v>0.46918023255813951</v>
      </c>
      <c r="L90" s="6">
        <f t="shared" si="21"/>
        <v>16016.262973033896</v>
      </c>
      <c r="M90" s="2">
        <f t="shared" si="22"/>
        <v>34.4</v>
      </c>
      <c r="N90" s="2">
        <f t="shared" si="25"/>
        <v>45.351355656311689</v>
      </c>
      <c r="O90" s="2">
        <v>-0.34100000000000003</v>
      </c>
      <c r="P90" s="2">
        <f t="shared" si="29"/>
        <v>1.318353362102084</v>
      </c>
      <c r="Q90" s="7">
        <f t="shared" si="30"/>
        <v>11496.989153356</v>
      </c>
    </row>
    <row r="91" spans="1:17" x14ac:dyDescent="0.2">
      <c r="A91" s="2">
        <f t="shared" ca="1" si="23"/>
        <v>-1.042</v>
      </c>
      <c r="B91" s="1">
        <f t="shared" si="26"/>
        <v>87</v>
      </c>
      <c r="C91" s="2">
        <f>Sheet1!C91+D91</f>
        <v>31.342999999999996</v>
      </c>
      <c r="D91" s="2">
        <v>0.24299999999999999</v>
      </c>
      <c r="E91" s="2">
        <v>0.3</v>
      </c>
      <c r="F91" s="6">
        <f t="shared" si="27"/>
        <v>11652.863065051908</v>
      </c>
      <c r="G91" s="2">
        <f t="shared" si="19"/>
        <v>87</v>
      </c>
      <c r="H91" s="2">
        <f t="shared" si="24"/>
        <v>38.415999999999997</v>
      </c>
      <c r="I91" s="2">
        <v>-1.927</v>
      </c>
      <c r="J91" s="2">
        <f t="shared" si="28"/>
        <v>42.611599999999996</v>
      </c>
      <c r="K91" s="2">
        <f t="shared" si="20"/>
        <v>0.44156321839080453</v>
      </c>
      <c r="L91" s="6">
        <f t="shared" si="21"/>
        <v>15136.121105719038</v>
      </c>
      <c r="M91" s="2">
        <f t="shared" si="22"/>
        <v>34.800000000000004</v>
      </c>
      <c r="N91" s="2">
        <f t="shared" si="25"/>
        <v>45.633229309657537</v>
      </c>
      <c r="O91" s="2">
        <v>-0.307</v>
      </c>
      <c r="P91" s="2">
        <f t="shared" si="29"/>
        <v>1.3112996928062508</v>
      </c>
      <c r="Q91" s="7">
        <f t="shared" si="30"/>
        <v>11652.863065051908</v>
      </c>
    </row>
    <row r="92" spans="1:17" x14ac:dyDescent="0.2">
      <c r="A92" s="2">
        <f t="shared" ca="1" si="23"/>
        <v>0.73050000000000004</v>
      </c>
      <c r="B92" s="1">
        <f t="shared" si="26"/>
        <v>88</v>
      </c>
      <c r="C92" s="2">
        <f>Sheet1!C92+D92</f>
        <v>30.713999999999999</v>
      </c>
      <c r="D92" s="2">
        <v>-0.68600000000000005</v>
      </c>
      <c r="E92" s="2">
        <v>0.3</v>
      </c>
      <c r="F92" s="6">
        <f t="shared" si="27"/>
        <v>11454.808268495639</v>
      </c>
      <c r="G92" s="2">
        <f t="shared" si="19"/>
        <v>88</v>
      </c>
      <c r="H92" s="2">
        <f t="shared" si="24"/>
        <v>39.552500000000002</v>
      </c>
      <c r="I92" s="2">
        <v>-0.1615</v>
      </c>
      <c r="J92" s="2">
        <f t="shared" si="28"/>
        <v>41.8568</v>
      </c>
      <c r="K92" s="2">
        <f t="shared" si="20"/>
        <v>0.44946022727272728</v>
      </c>
      <c r="L92" s="6">
        <f t="shared" si="21"/>
        <v>15849.385186832438</v>
      </c>
      <c r="M92" s="2">
        <f t="shared" si="22"/>
        <v>35.200000000000003</v>
      </c>
      <c r="N92" s="2">
        <f t="shared" si="25"/>
        <v>45.719778077482452</v>
      </c>
      <c r="O92" s="2">
        <v>0.42349999999999999</v>
      </c>
      <c r="P92" s="2">
        <f t="shared" si="29"/>
        <v>1.2988573317466605</v>
      </c>
      <c r="Q92" s="7">
        <f t="shared" si="30"/>
        <v>11454.808268495639</v>
      </c>
    </row>
    <row r="93" spans="1:17" x14ac:dyDescent="0.2">
      <c r="A93" s="2">
        <f t="shared" ca="1" si="23"/>
        <v>1.5960000000000001</v>
      </c>
      <c r="B93" s="1">
        <f t="shared" si="26"/>
        <v>89</v>
      </c>
      <c r="C93" s="2">
        <f>Sheet1!C93+D93</f>
        <v>31.191499999999998</v>
      </c>
      <c r="D93" s="2">
        <v>-0.50849999999999995</v>
      </c>
      <c r="E93" s="2">
        <v>0.3</v>
      </c>
      <c r="F93" s="6">
        <f t="shared" si="27"/>
        <v>11777.673796408875</v>
      </c>
      <c r="G93" s="2">
        <f t="shared" si="19"/>
        <v>89</v>
      </c>
      <c r="H93" s="2">
        <f t="shared" si="24"/>
        <v>38.659999999999997</v>
      </c>
      <c r="I93" s="2">
        <v>-1.5315000000000001</v>
      </c>
      <c r="J93" s="2">
        <f t="shared" si="28"/>
        <v>42.429799999999993</v>
      </c>
      <c r="K93" s="2">
        <f t="shared" si="20"/>
        <v>0.4343820224719101</v>
      </c>
      <c r="L93" s="6">
        <f t="shared" si="21"/>
        <v>15504.800967603998</v>
      </c>
      <c r="M93" s="2">
        <f t="shared" si="22"/>
        <v>35.6</v>
      </c>
      <c r="N93" s="2">
        <f t="shared" si="25"/>
        <v>46.469072455203602</v>
      </c>
      <c r="O93" s="2">
        <v>0.50549999999999995</v>
      </c>
      <c r="P93" s="2">
        <f t="shared" si="29"/>
        <v>1.3053110240225729</v>
      </c>
      <c r="Q93" s="7">
        <f t="shared" si="30"/>
        <v>11777.673796408875</v>
      </c>
    </row>
    <row r="94" spans="1:17" x14ac:dyDescent="0.2">
      <c r="A94" s="2">
        <f t="shared" ca="1" si="23"/>
        <v>0.73699999999999999</v>
      </c>
      <c r="B94" s="1">
        <f t="shared" si="26"/>
        <v>90</v>
      </c>
      <c r="C94" s="2">
        <f>Sheet1!C94+D94</f>
        <v>32.344000000000001</v>
      </c>
      <c r="D94" s="2">
        <v>0.34399999999999997</v>
      </c>
      <c r="E94" s="2">
        <v>0.3</v>
      </c>
      <c r="F94" s="6">
        <f t="shared" si="27"/>
        <v>12431.567995034238</v>
      </c>
      <c r="G94" s="2">
        <f t="shared" si="19"/>
        <v>90</v>
      </c>
      <c r="H94" s="2">
        <f t="shared" si="24"/>
        <v>41.35</v>
      </c>
      <c r="I94" s="2">
        <v>6.0000000000000001E-3</v>
      </c>
      <c r="J94" s="2">
        <f t="shared" si="28"/>
        <v>43.812800000000003</v>
      </c>
      <c r="K94" s="2">
        <f t="shared" si="20"/>
        <v>0.45944444444444443</v>
      </c>
      <c r="L94" s="6">
        <f t="shared" si="21"/>
        <v>17062.988452774996</v>
      </c>
      <c r="M94" s="2">
        <f t="shared" si="22"/>
        <v>36</v>
      </c>
      <c r="N94" s="2">
        <f t="shared" si="25"/>
        <v>48.15007210755617</v>
      </c>
      <c r="O94" s="2">
        <v>0.72</v>
      </c>
      <c r="P94" s="2">
        <f t="shared" si="29"/>
        <v>1.3375020029876714</v>
      </c>
      <c r="Q94" s="7">
        <f t="shared" si="30"/>
        <v>12431.567995034238</v>
      </c>
    </row>
    <row r="95" spans="1:17" x14ac:dyDescent="0.2">
      <c r="A95" s="2">
        <f t="shared" ca="1" si="23"/>
        <v>-0.47099999999999997</v>
      </c>
      <c r="B95" s="1">
        <f t="shared" si="26"/>
        <v>91</v>
      </c>
      <c r="C95" s="2">
        <f>Sheet1!C95+D95</f>
        <v>33.662499999999994</v>
      </c>
      <c r="D95" s="2">
        <v>1.3625</v>
      </c>
      <c r="E95" s="2">
        <v>0.3</v>
      </c>
      <c r="F95" s="6">
        <f t="shared" si="27"/>
        <v>13183.529773360935</v>
      </c>
      <c r="G95" s="2">
        <f t="shared" si="19"/>
        <v>91</v>
      </c>
      <c r="H95" s="2">
        <f t="shared" si="24"/>
        <v>43.190999999999995</v>
      </c>
      <c r="I95" s="2">
        <v>0.52849999999999997</v>
      </c>
      <c r="J95" s="2">
        <f t="shared" si="28"/>
        <v>45.394999999999989</v>
      </c>
      <c r="K95" s="2">
        <f t="shared" si="20"/>
        <v>0.47462637362637355</v>
      </c>
      <c r="L95" s="6">
        <f t="shared" si="21"/>
        <v>18208.163921474788</v>
      </c>
      <c r="M95" s="2">
        <f t="shared" si="22"/>
        <v>36.4</v>
      </c>
      <c r="N95" s="2">
        <f t="shared" si="25"/>
        <v>48.39962232667812</v>
      </c>
      <c r="O95" s="2">
        <v>-0.6885</v>
      </c>
      <c r="P95" s="2">
        <f t="shared" si="29"/>
        <v>1.3296599540296188</v>
      </c>
      <c r="Q95" s="7">
        <f t="shared" si="30"/>
        <v>13183.529773360935</v>
      </c>
    </row>
    <row r="96" spans="1:17" x14ac:dyDescent="0.2">
      <c r="A96" s="2">
        <f t="shared" ca="1" si="23"/>
        <v>1.1910000000000001</v>
      </c>
      <c r="B96" s="1">
        <f t="shared" si="26"/>
        <v>92</v>
      </c>
      <c r="C96" s="2">
        <f>Sheet1!C96+D96</f>
        <v>34.061999999999998</v>
      </c>
      <c r="D96" s="2">
        <v>1.462</v>
      </c>
      <c r="E96" s="2">
        <v>0.3</v>
      </c>
      <c r="F96" s="6">
        <f t="shared" si="27"/>
        <v>13489.748209071959</v>
      </c>
      <c r="G96" s="2">
        <f t="shared" si="19"/>
        <v>92</v>
      </c>
      <c r="H96" s="2">
        <f t="shared" si="24"/>
        <v>41.067</v>
      </c>
      <c r="I96" s="2">
        <v>-1.9950000000000001</v>
      </c>
      <c r="J96" s="2">
        <f t="shared" si="28"/>
        <v>45.874399999999994</v>
      </c>
      <c r="K96" s="2">
        <f t="shared" si="20"/>
        <v>0.44638043478260869</v>
      </c>
      <c r="L96" s="6">
        <f t="shared" si="21"/>
        <v>17167.729028817514</v>
      </c>
      <c r="M96" s="2">
        <f t="shared" si="22"/>
        <v>36.800000000000004</v>
      </c>
      <c r="N96" s="2">
        <f t="shared" si="25"/>
        <v>49.910352618756868</v>
      </c>
      <c r="O96" s="2">
        <v>0.248</v>
      </c>
      <c r="P96" s="2">
        <f t="shared" si="29"/>
        <v>1.3562595820314365</v>
      </c>
      <c r="Q96" s="7">
        <f t="shared" si="30"/>
        <v>13489.748209071959</v>
      </c>
    </row>
    <row r="97" spans="1:17" x14ac:dyDescent="0.2">
      <c r="A97" s="2">
        <f t="shared" ca="1" si="23"/>
        <v>5.2499999999999998E-2</v>
      </c>
      <c r="B97" s="1">
        <f t="shared" si="26"/>
        <v>93</v>
      </c>
      <c r="C97" s="2">
        <f>Sheet1!C97+D97</f>
        <v>31.811999999999998</v>
      </c>
      <c r="D97" s="2">
        <v>-1.0880000000000001</v>
      </c>
      <c r="E97" s="2">
        <v>0.3</v>
      </c>
      <c r="F97" s="6">
        <f t="shared" si="27"/>
        <v>12473.743865916958</v>
      </c>
      <c r="G97" s="2">
        <f t="shared" si="19"/>
        <v>93</v>
      </c>
      <c r="H97" s="2">
        <f t="shared" si="24"/>
        <v>40.8065</v>
      </c>
      <c r="I97" s="2">
        <v>-5.4999999999999997E-3</v>
      </c>
      <c r="J97" s="2">
        <f t="shared" si="28"/>
        <v>43.174399999999999</v>
      </c>
      <c r="K97" s="2">
        <f t="shared" si="20"/>
        <v>0.43877956989247313</v>
      </c>
      <c r="L97" s="6">
        <f t="shared" si="21"/>
        <v>17153.630996823176</v>
      </c>
      <c r="M97" s="2">
        <f t="shared" si="22"/>
        <v>37.200000000000003</v>
      </c>
      <c r="N97" s="2">
        <f t="shared" si="25"/>
        <v>47.004668904059528</v>
      </c>
      <c r="O97" s="2">
        <v>-9.5250000000000001E-2</v>
      </c>
      <c r="P97" s="2">
        <f t="shared" si="29"/>
        <v>1.2635663683886968</v>
      </c>
      <c r="Q97" s="7">
        <f t="shared" si="30"/>
        <v>12473.743865916958</v>
      </c>
    </row>
    <row r="98" spans="1:17" x14ac:dyDescent="0.2">
      <c r="A98" s="2">
        <f t="shared" ca="1" si="23"/>
        <v>-0.41349999999999998</v>
      </c>
      <c r="B98" s="1">
        <f t="shared" si="26"/>
        <v>94</v>
      </c>
      <c r="C98" s="2">
        <f>Sheet1!C98+D98</f>
        <v>34.527000000000001</v>
      </c>
      <c r="D98" s="2">
        <v>1.327</v>
      </c>
      <c r="E98" s="2">
        <v>0.3</v>
      </c>
      <c r="F98" s="6">
        <f t="shared" si="27"/>
        <v>13941.282295309109</v>
      </c>
      <c r="G98" s="2">
        <f t="shared" si="19"/>
        <v>94</v>
      </c>
      <c r="H98" s="2">
        <f t="shared" si="24"/>
        <v>42.140999999999998</v>
      </c>
      <c r="I98" s="2">
        <v>-1.3859999999999999</v>
      </c>
      <c r="J98" s="2">
        <f t="shared" si="28"/>
        <v>46.432400000000001</v>
      </c>
      <c r="K98" s="2">
        <f t="shared" si="20"/>
        <v>0.44830851063829785</v>
      </c>
      <c r="L98" s="6">
        <f t="shared" si="21"/>
        <v>18023.672163770789</v>
      </c>
      <c r="M98" s="2">
        <f t="shared" si="22"/>
        <v>37.6</v>
      </c>
      <c r="N98" s="2">
        <f t="shared" si="25"/>
        <v>49.991962538049101</v>
      </c>
      <c r="O98" s="2">
        <v>-0.42575000000000002</v>
      </c>
      <c r="P98" s="2">
        <f t="shared" si="29"/>
        <v>1.329573471756625</v>
      </c>
      <c r="Q98" s="7">
        <f t="shared" si="30"/>
        <v>13941.282295309109</v>
      </c>
    </row>
    <row r="99" spans="1:17" x14ac:dyDescent="0.2">
      <c r="A99" s="2">
        <f t="shared" ca="1" si="23"/>
        <v>0.83299999999999996</v>
      </c>
      <c r="B99" s="1">
        <f t="shared" si="26"/>
        <v>95</v>
      </c>
      <c r="C99" s="2">
        <f>Sheet1!C99+D99</f>
        <v>31.998000000000001</v>
      </c>
      <c r="D99" s="2">
        <v>-1.502</v>
      </c>
      <c r="E99" s="2">
        <v>0.3</v>
      </c>
      <c r="F99" s="6">
        <f t="shared" si="27"/>
        <v>12766.42274694636</v>
      </c>
      <c r="G99" s="2">
        <f t="shared" si="19"/>
        <v>95</v>
      </c>
      <c r="H99" s="2">
        <f t="shared" si="24"/>
        <v>39.456500000000005</v>
      </c>
      <c r="I99" s="2">
        <v>-1.5415000000000001</v>
      </c>
      <c r="J99" s="2">
        <f t="shared" si="28"/>
        <v>43.397599999999997</v>
      </c>
      <c r="K99" s="2">
        <f t="shared" si="20"/>
        <v>0.4153315789473685</v>
      </c>
      <c r="L99" s="6">
        <f t="shared" si="21"/>
        <v>16666.70952246368</v>
      </c>
      <c r="M99" s="2">
        <f t="shared" si="22"/>
        <v>38</v>
      </c>
      <c r="N99" s="2">
        <f t="shared" si="25"/>
        <v>47.733783231003493</v>
      </c>
      <c r="O99" s="2">
        <v>0.2155</v>
      </c>
      <c r="P99" s="2">
        <f t="shared" si="29"/>
        <v>1.2561521902895656</v>
      </c>
      <c r="Q99" s="7">
        <f t="shared" si="30"/>
        <v>12766.42274694636</v>
      </c>
    </row>
    <row r="100" spans="1:17" x14ac:dyDescent="0.2">
      <c r="A100" s="2">
        <f t="shared" ca="1" si="23"/>
        <v>-1.911</v>
      </c>
      <c r="B100" s="1">
        <f t="shared" si="26"/>
        <v>96</v>
      </c>
      <c r="C100" s="2">
        <f>Sheet1!C100+D100</f>
        <v>35.686999999999998</v>
      </c>
      <c r="D100" s="2">
        <v>1.887</v>
      </c>
      <c r="E100" s="2">
        <v>0.3</v>
      </c>
      <c r="F100" s="6">
        <f t="shared" si="27"/>
        <v>14763.946089870711</v>
      </c>
      <c r="G100" s="2">
        <f t="shared" si="19"/>
        <v>96</v>
      </c>
      <c r="H100" s="2">
        <f t="shared" si="24"/>
        <v>45.619499999999995</v>
      </c>
      <c r="I100" s="2">
        <v>0.9325</v>
      </c>
      <c r="J100" s="2">
        <f t="shared" si="28"/>
        <v>47.824399999999997</v>
      </c>
      <c r="K100" s="2">
        <f t="shared" si="20"/>
        <v>0.47520312499999995</v>
      </c>
      <c r="L100" s="6">
        <f t="shared" si="21"/>
        <v>20296.590221125593</v>
      </c>
      <c r="M100" s="2">
        <f t="shared" si="22"/>
        <v>38.400000000000006</v>
      </c>
      <c r="N100" s="2">
        <f t="shared" si="25"/>
        <v>52.173968310594013</v>
      </c>
      <c r="O100" s="2">
        <v>0.183</v>
      </c>
      <c r="P100" s="2">
        <f t="shared" si="29"/>
        <v>1.3586970914217189</v>
      </c>
      <c r="Q100" s="7">
        <f t="shared" si="30"/>
        <v>14763.946089870711</v>
      </c>
    </row>
    <row r="101" spans="1:17" x14ac:dyDescent="0.2">
      <c r="A101" s="2">
        <f t="shared" ca="1" si="23"/>
        <v>-1.008</v>
      </c>
      <c r="B101" s="1">
        <f t="shared" si="26"/>
        <v>97</v>
      </c>
      <c r="C101" s="2">
        <f>Sheet1!C101+D101</f>
        <v>32.486999999999995</v>
      </c>
      <c r="D101" s="2">
        <v>-1.613</v>
      </c>
      <c r="E101" s="2">
        <v>0.3</v>
      </c>
      <c r="F101" s="6">
        <f t="shared" si="27"/>
        <v>13215.551254888707</v>
      </c>
      <c r="G101" s="2">
        <f t="shared" si="19"/>
        <v>97</v>
      </c>
      <c r="H101" s="2">
        <f t="shared" si="24"/>
        <v>42.919499999999992</v>
      </c>
      <c r="I101" s="2">
        <v>1.4325000000000001</v>
      </c>
      <c r="J101" s="2">
        <f t="shared" si="28"/>
        <v>43.984399999999994</v>
      </c>
      <c r="K101" s="2">
        <f t="shared" si="20"/>
        <v>0.44246907216494835</v>
      </c>
      <c r="L101" s="6">
        <f t="shared" si="21"/>
        <v>18866.111825203592</v>
      </c>
      <c r="M101" s="2">
        <f t="shared" si="22"/>
        <v>38.800000000000004</v>
      </c>
      <c r="N101" s="2">
        <f t="shared" si="25"/>
        <v>48.645138955269488</v>
      </c>
      <c r="O101" s="2">
        <v>0.34725</v>
      </c>
      <c r="P101" s="2">
        <f t="shared" si="29"/>
        <v>1.2537406947234402</v>
      </c>
      <c r="Q101" s="7">
        <f t="shared" si="30"/>
        <v>13215.551254888707</v>
      </c>
    </row>
    <row r="102" spans="1:17" x14ac:dyDescent="0.2">
      <c r="A102" s="2">
        <f t="shared" ca="1" si="23"/>
        <v>-0.8075</v>
      </c>
      <c r="B102" s="1">
        <f t="shared" si="26"/>
        <v>98</v>
      </c>
      <c r="C102" s="2">
        <f>Sheet1!C102+D102</f>
        <v>33.594000000000001</v>
      </c>
      <c r="D102" s="2">
        <v>-0.80600000000000005</v>
      </c>
      <c r="E102" s="2">
        <v>0.3</v>
      </c>
      <c r="F102" s="6">
        <f t="shared" si="27"/>
        <v>13888.24316748924</v>
      </c>
      <c r="G102" s="2">
        <f t="shared" si="19"/>
        <v>98</v>
      </c>
      <c r="H102" s="2">
        <f t="shared" si="24"/>
        <v>43.412500000000001</v>
      </c>
      <c r="I102" s="2">
        <v>0.81850000000000001</v>
      </c>
      <c r="J102" s="2">
        <f t="shared" si="28"/>
        <v>45.312800000000003</v>
      </c>
      <c r="K102" s="2">
        <f t="shared" si="20"/>
        <v>0.44298469387755102</v>
      </c>
      <c r="L102" s="6">
        <f t="shared" si="21"/>
        <v>19286.441412173433</v>
      </c>
      <c r="M102" s="2">
        <f t="shared" si="22"/>
        <v>39.200000000000003</v>
      </c>
      <c r="N102" s="2">
        <f t="shared" si="25"/>
        <v>49.571843985942706</v>
      </c>
      <c r="O102" s="2">
        <v>-0.14574999999999999</v>
      </c>
      <c r="P102" s="2">
        <f t="shared" si="29"/>
        <v>1.2645878567842526</v>
      </c>
      <c r="Q102" s="7">
        <f t="shared" si="30"/>
        <v>13888.24316748924</v>
      </c>
    </row>
    <row r="103" spans="1:17" x14ac:dyDescent="0.2">
      <c r="A103" s="2">
        <f t="shared" ca="1" si="23"/>
        <v>-0.95</v>
      </c>
      <c r="B103" s="1">
        <f t="shared" si="26"/>
        <v>99</v>
      </c>
      <c r="C103" s="2">
        <f>Sheet1!C103+D103</f>
        <v>34.715500000000006</v>
      </c>
      <c r="D103" s="2">
        <v>1.55E-2</v>
      </c>
      <c r="E103" s="2">
        <v>0.3</v>
      </c>
      <c r="F103" s="6">
        <f t="shared" si="27"/>
        <v>14583.262163085003</v>
      </c>
      <c r="G103" s="2">
        <f t="shared" si="19"/>
        <v>99</v>
      </c>
      <c r="H103" s="2">
        <f t="shared" si="24"/>
        <v>45.422000000000004</v>
      </c>
      <c r="I103" s="2">
        <v>1.7064999999999999</v>
      </c>
      <c r="J103" s="2">
        <f t="shared" si="28"/>
        <v>46.658600000000007</v>
      </c>
      <c r="K103" s="2">
        <f t="shared" si="20"/>
        <v>0.45880808080808083</v>
      </c>
      <c r="L103" s="6">
        <f t="shared" si="21"/>
        <v>20608.629602133558</v>
      </c>
      <c r="M103" s="2">
        <f t="shared" si="22"/>
        <v>39.6</v>
      </c>
      <c r="N103" s="2">
        <f t="shared" si="25"/>
        <v>51.156722088125768</v>
      </c>
      <c r="O103" s="2">
        <v>5.7499999999999999E-3</v>
      </c>
      <c r="P103" s="2">
        <f t="shared" si="29"/>
        <v>1.2918364163668123</v>
      </c>
      <c r="Q103" s="7">
        <f t="shared" si="30"/>
        <v>14583.262163085003</v>
      </c>
    </row>
    <row r="104" spans="1:17" x14ac:dyDescent="0.2">
      <c r="A104" s="2">
        <f t="shared" ca="1" si="23"/>
        <v>-0.2515</v>
      </c>
      <c r="B104" s="1">
        <f t="shared" si="26"/>
        <v>100</v>
      </c>
      <c r="C104" s="2">
        <f>Sheet1!C104+D104</f>
        <v>34.99</v>
      </c>
      <c r="D104" s="2">
        <v>-0.01</v>
      </c>
      <c r="E104" s="2">
        <v>0.3</v>
      </c>
      <c r="F104" s="6">
        <f t="shared" si="27"/>
        <v>14838.672361159002</v>
      </c>
      <c r="G104" s="2">
        <f t="shared" si="19"/>
        <v>100</v>
      </c>
      <c r="H104" s="2">
        <f t="shared" si="24"/>
        <v>45.361499999999999</v>
      </c>
      <c r="I104" s="2">
        <v>1.3714999999999999</v>
      </c>
      <c r="J104" s="2">
        <f t="shared" si="28"/>
        <v>46.988</v>
      </c>
      <c r="K104" s="2">
        <f t="shared" si="20"/>
        <v>0.45361499999999999</v>
      </c>
      <c r="L104" s="6">
        <f t="shared" si="21"/>
        <v>20715.065409199775</v>
      </c>
      <c r="M104" s="2">
        <f t="shared" si="22"/>
        <v>40</v>
      </c>
      <c r="N104" s="2">
        <f t="shared" si="25"/>
        <v>51.81398171512015</v>
      </c>
      <c r="O104" s="2">
        <v>0.23674999999999999</v>
      </c>
      <c r="P104" s="2">
        <f t="shared" si="29"/>
        <v>1.2953495428780037</v>
      </c>
      <c r="Q104" s="7">
        <f t="shared" si="30"/>
        <v>14838.672361159002</v>
      </c>
    </row>
    <row r="105" spans="1:17" x14ac:dyDescent="0.2">
      <c r="A105" s="2">
        <f t="shared" ca="1" si="23"/>
        <v>-1.899</v>
      </c>
      <c r="B105" s="1">
        <f t="shared" si="26"/>
        <v>101</v>
      </c>
      <c r="C105" s="2">
        <f>Sheet1!C105+D105</f>
        <v>35.576000000000001</v>
      </c>
      <c r="D105" s="2">
        <v>0.27600000000000002</v>
      </c>
      <c r="E105" s="2">
        <v>0.3</v>
      </c>
      <c r="F105" s="6">
        <f t="shared" si="27"/>
        <v>15264.444752803838</v>
      </c>
      <c r="G105" s="2">
        <f t="shared" si="19"/>
        <v>101</v>
      </c>
      <c r="H105" s="2">
        <f t="shared" si="24"/>
        <v>44.422499999999999</v>
      </c>
      <c r="I105" s="2">
        <v>-0.1535</v>
      </c>
      <c r="J105" s="2">
        <f t="shared" si="28"/>
        <v>47.691200000000002</v>
      </c>
      <c r="K105" s="2">
        <f t="shared" si="20"/>
        <v>0.43982673267326733</v>
      </c>
      <c r="L105" s="6">
        <f t="shared" si="21"/>
        <v>20294.768808924939</v>
      </c>
      <c r="M105" s="2">
        <f t="shared" si="22"/>
        <v>40.400000000000006</v>
      </c>
      <c r="N105" s="2">
        <f t="shared" si="25"/>
        <v>53.141189099005416</v>
      </c>
      <c r="O105" s="2">
        <v>0.76800000000000002</v>
      </c>
      <c r="P105" s="2">
        <f t="shared" si="29"/>
        <v>1.3153759677971635</v>
      </c>
      <c r="Q105" s="7">
        <f t="shared" si="30"/>
        <v>15264.444752803838</v>
      </c>
    </row>
    <row r="106" spans="1:17" x14ac:dyDescent="0.2">
      <c r="A106" s="2">
        <f t="shared" ca="1" si="23"/>
        <v>-1.016</v>
      </c>
      <c r="B106" s="1">
        <f t="shared" si="26"/>
        <v>102</v>
      </c>
      <c r="C106" s="2">
        <f>Sheet1!C106+D106</f>
        <v>36.677499999999995</v>
      </c>
      <c r="D106" s="2">
        <v>1.0774999999999999</v>
      </c>
      <c r="E106" s="2">
        <v>0.3</v>
      </c>
      <c r="F106" s="6">
        <f t="shared" si="27"/>
        <v>15979.207466594937</v>
      </c>
      <c r="G106" s="2">
        <f t="shared" si="19"/>
        <v>102</v>
      </c>
      <c r="H106" s="2">
        <f t="shared" si="24"/>
        <v>44.518999999999991</v>
      </c>
      <c r="I106" s="2">
        <v>-1.1585000000000001</v>
      </c>
      <c r="J106" s="2">
        <f t="shared" si="28"/>
        <v>49.012999999999991</v>
      </c>
      <c r="K106" s="2">
        <f t="shared" si="20"/>
        <v>0.43646078431372543</v>
      </c>
      <c r="L106" s="6">
        <f t="shared" si="21"/>
        <v>20492.212571723987</v>
      </c>
      <c r="M106" s="2">
        <f t="shared" si="22"/>
        <v>40.800000000000004</v>
      </c>
      <c r="N106" s="2">
        <f t="shared" si="25"/>
        <v>53.779864956603369</v>
      </c>
      <c r="O106" s="2">
        <v>1E-3</v>
      </c>
      <c r="P106" s="2">
        <f t="shared" si="29"/>
        <v>1.3181339450147884</v>
      </c>
      <c r="Q106" s="7">
        <f t="shared" si="30"/>
        <v>15979.207466594937</v>
      </c>
    </row>
    <row r="107" spans="1:17" x14ac:dyDescent="0.2">
      <c r="A107" s="2">
        <f t="shared" ca="1" si="23"/>
        <v>-1.175</v>
      </c>
      <c r="B107" s="1">
        <f t="shared" si="26"/>
        <v>103</v>
      </c>
      <c r="C107" s="2">
        <f>Sheet1!C107+D107</f>
        <v>36.573999999999998</v>
      </c>
      <c r="D107" s="2">
        <v>0.67400000000000004</v>
      </c>
      <c r="E107" s="2">
        <v>0.3</v>
      </c>
      <c r="F107" s="6">
        <f t="shared" si="27"/>
        <v>16037.12415400684</v>
      </c>
      <c r="G107" s="2">
        <f t="shared" si="19"/>
        <v>103</v>
      </c>
      <c r="H107" s="2">
        <f t="shared" si="24"/>
        <v>46.610499999999995</v>
      </c>
      <c r="I107" s="2">
        <v>1.0365</v>
      </c>
      <c r="J107" s="2">
        <f t="shared" si="28"/>
        <v>48.888799999999996</v>
      </c>
      <c r="K107" s="2">
        <f t="shared" si="20"/>
        <v>0.4525291262135922</v>
      </c>
      <c r="L107" s="6">
        <f t="shared" si="21"/>
        <v>21907.627198319296</v>
      </c>
      <c r="M107" s="2">
        <f t="shared" si="22"/>
        <v>41.2</v>
      </c>
      <c r="N107" s="2">
        <f t="shared" si="25"/>
        <v>52.974183651834849</v>
      </c>
      <c r="O107" s="2">
        <v>-0.78400000000000003</v>
      </c>
      <c r="P107" s="2">
        <f t="shared" si="29"/>
        <v>1.2857811565979331</v>
      </c>
      <c r="Q107" s="7">
        <f t="shared" si="30"/>
        <v>16037.12415400684</v>
      </c>
    </row>
    <row r="108" spans="1:17" x14ac:dyDescent="0.2">
      <c r="A108" s="2">
        <f t="shared" ca="1" si="23"/>
        <v>0.89849999999999997</v>
      </c>
      <c r="B108" s="1">
        <f t="shared" si="26"/>
        <v>104</v>
      </c>
      <c r="C108" s="2">
        <f>Sheet1!C108+D108</f>
        <v>36.693000000000005</v>
      </c>
      <c r="D108" s="2">
        <v>0.49299999999999999</v>
      </c>
      <c r="E108" s="2">
        <v>0.3</v>
      </c>
      <c r="F108" s="6">
        <f t="shared" si="27"/>
        <v>16218.295794575912</v>
      </c>
      <c r="G108" s="2">
        <f t="shared" si="19"/>
        <v>104</v>
      </c>
      <c r="H108" s="2">
        <f t="shared" si="24"/>
        <v>45.938500000000005</v>
      </c>
      <c r="I108" s="2">
        <v>0.2455</v>
      </c>
      <c r="J108" s="2">
        <f t="shared" si="28"/>
        <v>49.031600000000005</v>
      </c>
      <c r="K108" s="2">
        <f t="shared" si="20"/>
        <v>0.4417163461538462</v>
      </c>
      <c r="L108" s="6">
        <f t="shared" si="21"/>
        <v>21639.114156418782</v>
      </c>
      <c r="M108" s="2">
        <f t="shared" si="22"/>
        <v>41.6</v>
      </c>
      <c r="N108" s="2">
        <f t="shared" si="25"/>
        <v>53.478072519358179</v>
      </c>
      <c r="O108" s="2">
        <v>-0.52224999999999999</v>
      </c>
      <c r="P108" s="2">
        <f t="shared" si="29"/>
        <v>1.2855305894076485</v>
      </c>
      <c r="Q108" s="7">
        <f t="shared" si="30"/>
        <v>16218.295794575912</v>
      </c>
    </row>
    <row r="109" spans="1:17" x14ac:dyDescent="0.2">
      <c r="A109" s="2">
        <f t="shared" ca="1" si="23"/>
        <v>0.20599999999999999</v>
      </c>
      <c r="B109" s="1">
        <f t="shared" si="26"/>
        <v>105</v>
      </c>
      <c r="C109" s="2">
        <f>Sheet1!C109+D109</f>
        <v>36.825499999999998</v>
      </c>
      <c r="D109" s="2">
        <v>0.32550000000000001</v>
      </c>
      <c r="E109" s="2">
        <v>0.3</v>
      </c>
      <c r="F109" s="6">
        <f t="shared" si="27"/>
        <v>16407.880387755897</v>
      </c>
      <c r="G109" s="2">
        <f t="shared" si="19"/>
        <v>105</v>
      </c>
      <c r="H109" s="2">
        <f t="shared" si="24"/>
        <v>44.887999999999998</v>
      </c>
      <c r="I109" s="2">
        <v>-0.9375</v>
      </c>
      <c r="J109" s="2">
        <f t="shared" si="28"/>
        <v>49.190599999999996</v>
      </c>
      <c r="K109" s="2">
        <f t="shared" si="20"/>
        <v>0.42750476190476189</v>
      </c>
      <c r="L109" s="6">
        <f t="shared" si="21"/>
        <v>21137.159582504959</v>
      </c>
      <c r="M109" s="2">
        <f t="shared" si="22"/>
        <v>42</v>
      </c>
      <c r="N109" s="2">
        <f t="shared" si="25"/>
        <v>53.358688592670759</v>
      </c>
      <c r="O109" s="2">
        <v>-0.89949999999999997</v>
      </c>
      <c r="P109" s="2">
        <f t="shared" si="29"/>
        <v>1.2704449664921609</v>
      </c>
      <c r="Q109" s="7">
        <f t="shared" si="30"/>
        <v>16407.880387755897</v>
      </c>
    </row>
    <row r="110" spans="1:17" x14ac:dyDescent="0.2">
      <c r="A110" s="2">
        <f t="shared" ca="1" si="23"/>
        <v>0.16350000000000001</v>
      </c>
      <c r="B110" s="1">
        <f t="shared" si="26"/>
        <v>106</v>
      </c>
      <c r="C110" s="2">
        <f>Sheet1!C110+D110</f>
        <v>35.792499999999997</v>
      </c>
      <c r="D110" s="2">
        <v>-1.0075000000000001</v>
      </c>
      <c r="E110" s="2">
        <v>0.3</v>
      </c>
      <c r="F110" s="6">
        <f t="shared" si="27"/>
        <v>15943.908718434433</v>
      </c>
      <c r="G110" s="2">
        <f t="shared" si="19"/>
        <v>106</v>
      </c>
      <c r="H110" s="2">
        <f t="shared" si="24"/>
        <v>46.792499999999997</v>
      </c>
      <c r="I110" s="2">
        <v>2</v>
      </c>
      <c r="J110" s="2">
        <f t="shared" si="28"/>
        <v>47.950999999999993</v>
      </c>
      <c r="K110" s="2">
        <f t="shared" si="20"/>
        <v>0.44143867924528302</v>
      </c>
      <c r="L110" s="6">
        <f t="shared" si="21"/>
        <v>22460.932970084436</v>
      </c>
      <c r="M110" s="2">
        <f t="shared" si="22"/>
        <v>42.400000000000006</v>
      </c>
      <c r="N110" s="2">
        <f t="shared" si="25"/>
        <v>52.720303571769634</v>
      </c>
      <c r="O110" s="2">
        <v>-0.40699999999999997</v>
      </c>
      <c r="P110" s="2">
        <f t="shared" si="29"/>
        <v>1.243403386126642</v>
      </c>
      <c r="Q110" s="7">
        <f t="shared" si="30"/>
        <v>15943.908718434433</v>
      </c>
    </row>
    <row r="111" spans="1:17" x14ac:dyDescent="0.2">
      <c r="A111" s="2">
        <f t="shared" ca="1" si="23"/>
        <v>-0.5595</v>
      </c>
      <c r="B111" s="1">
        <f t="shared" si="26"/>
        <v>107</v>
      </c>
      <c r="C111" s="2">
        <f>Sheet1!C111+D111</f>
        <v>37.593499999999999</v>
      </c>
      <c r="D111" s="2">
        <v>0.49349999999999999</v>
      </c>
      <c r="E111" s="2">
        <v>0.3</v>
      </c>
      <c r="F111" s="6">
        <f t="shared" si="27"/>
        <v>17076.978714095178</v>
      </c>
      <c r="G111" s="2">
        <f t="shared" si="19"/>
        <v>107</v>
      </c>
      <c r="H111" s="2">
        <f t="shared" si="24"/>
        <v>44.6995</v>
      </c>
      <c r="I111" s="2">
        <v>-1.8939999999999999</v>
      </c>
      <c r="J111" s="2">
        <f t="shared" si="28"/>
        <v>50.112199999999994</v>
      </c>
      <c r="K111" s="2">
        <f t="shared" si="20"/>
        <v>0.41775233644859816</v>
      </c>
      <c r="L111" s="6">
        <f t="shared" si="21"/>
        <v>21302.781870747396</v>
      </c>
      <c r="M111" s="2">
        <f t="shared" si="22"/>
        <v>42.800000000000004</v>
      </c>
      <c r="N111" s="2">
        <f t="shared" si="25"/>
        <v>55.047919804620037</v>
      </c>
      <c r="O111" s="2">
        <v>-0.32274999999999998</v>
      </c>
      <c r="P111" s="2">
        <f t="shared" si="29"/>
        <v>1.2861663505752343</v>
      </c>
      <c r="Q111" s="7">
        <f t="shared" si="30"/>
        <v>17076.978714095178</v>
      </c>
    </row>
    <row r="112" spans="1:17" x14ac:dyDescent="0.2">
      <c r="A112" s="2">
        <f t="shared" ca="1" si="23"/>
        <v>-1.9415</v>
      </c>
      <c r="B112" s="1">
        <f t="shared" si="26"/>
        <v>108</v>
      </c>
      <c r="C112" s="2">
        <f>Sheet1!C112+D112</f>
        <v>38.305499999999995</v>
      </c>
      <c r="D112" s="2">
        <v>0.90549999999999997</v>
      </c>
      <c r="E112" s="2">
        <v>0.3</v>
      </c>
      <c r="F112" s="6">
        <f t="shared" si="27"/>
        <v>17606.429582460096</v>
      </c>
      <c r="G112" s="2">
        <f t="shared" si="19"/>
        <v>108</v>
      </c>
      <c r="H112" s="2">
        <f t="shared" si="24"/>
        <v>46.034499999999994</v>
      </c>
      <c r="I112" s="2">
        <v>-1.2709999999999999</v>
      </c>
      <c r="J112" s="2">
        <f t="shared" si="28"/>
        <v>50.966599999999993</v>
      </c>
      <c r="K112" s="2">
        <f t="shared" si="20"/>
        <v>0.4262453703703703</v>
      </c>
      <c r="L112" s="6">
        <f t="shared" si="21"/>
        <v>22276.704270277492</v>
      </c>
      <c r="M112" s="2">
        <f t="shared" si="22"/>
        <v>43.2</v>
      </c>
      <c r="N112" s="2">
        <f t="shared" si="25"/>
        <v>55.919757907178187</v>
      </c>
      <c r="O112" s="2">
        <v>-0.39600000000000002</v>
      </c>
      <c r="P112" s="2">
        <f t="shared" si="29"/>
        <v>1.2944388404439395</v>
      </c>
      <c r="Q112" s="7">
        <f t="shared" si="30"/>
        <v>17606.429582460096</v>
      </c>
    </row>
    <row r="113" spans="1:17" x14ac:dyDescent="0.2">
      <c r="A113" s="2">
        <f t="shared" ca="1" si="23"/>
        <v>-1.8149999999999999</v>
      </c>
      <c r="B113" s="1">
        <f t="shared" si="26"/>
        <v>109</v>
      </c>
      <c r="C113" s="2">
        <f>Sheet1!C113+D113</f>
        <v>38.737999999999992</v>
      </c>
      <c r="D113" s="2">
        <v>1.038</v>
      </c>
      <c r="E113" s="2">
        <v>0.3</v>
      </c>
      <c r="F113" s="6">
        <f t="shared" si="27"/>
        <v>17979.554070843955</v>
      </c>
      <c r="G113" s="2">
        <f t="shared" si="19"/>
        <v>109</v>
      </c>
      <c r="H113" s="2">
        <f t="shared" si="24"/>
        <v>45.92199999999999</v>
      </c>
      <c r="I113" s="2">
        <v>-1.8160000000000001</v>
      </c>
      <c r="J113" s="2">
        <f t="shared" si="28"/>
        <v>51.485599999999991</v>
      </c>
      <c r="K113" s="2">
        <f t="shared" si="20"/>
        <v>0.42130275229357789</v>
      </c>
      <c r="L113" s="6">
        <f t="shared" si="21"/>
        <v>22350.301965413553</v>
      </c>
      <c r="M113" s="2">
        <f t="shared" si="22"/>
        <v>43.6</v>
      </c>
      <c r="N113" s="2">
        <f t="shared" si="25"/>
        <v>56.25287599143028</v>
      </c>
      <c r="O113" s="2">
        <v>-0.67649999999999999</v>
      </c>
      <c r="P113" s="2">
        <f t="shared" si="29"/>
        <v>1.2902035777850982</v>
      </c>
      <c r="Q113" s="7">
        <f t="shared" si="30"/>
        <v>17979.554070843955</v>
      </c>
    </row>
    <row r="114" spans="1:17" x14ac:dyDescent="0.2">
      <c r="A114" s="2">
        <f t="shared" ca="1" si="23"/>
        <v>0.39650000000000002</v>
      </c>
      <c r="B114" s="1">
        <f t="shared" si="26"/>
        <v>110</v>
      </c>
      <c r="C114" s="2">
        <f>Sheet1!C114+D114</f>
        <v>37.348500000000001</v>
      </c>
      <c r="D114" s="2">
        <v>-0.65149999999999997</v>
      </c>
      <c r="E114" s="2">
        <v>0.3</v>
      </c>
      <c r="F114" s="6">
        <f t="shared" si="27"/>
        <v>17288.940880334078</v>
      </c>
      <c r="G114" s="2">
        <f t="shared" si="19"/>
        <v>110</v>
      </c>
      <c r="H114" s="2">
        <f t="shared" si="24"/>
        <v>48.344500000000004</v>
      </c>
      <c r="I114" s="2">
        <v>1.996</v>
      </c>
      <c r="J114" s="2">
        <f t="shared" si="28"/>
        <v>49.818199999999997</v>
      </c>
      <c r="K114" s="2">
        <f t="shared" si="20"/>
        <v>0.43949545454545458</v>
      </c>
      <c r="L114" s="6">
        <f t="shared" si="21"/>
        <v>24049.140622216601</v>
      </c>
      <c r="M114" s="2">
        <f t="shared" si="22"/>
        <v>44</v>
      </c>
      <c r="N114" s="2">
        <f t="shared" si="25"/>
        <v>56.154042872327857</v>
      </c>
      <c r="O114" s="2">
        <v>0.77675000000000005</v>
      </c>
      <c r="P114" s="2">
        <f t="shared" si="29"/>
        <v>1.2762282470983604</v>
      </c>
      <c r="Q114" s="7">
        <f t="shared" si="30"/>
        <v>17288.940880334078</v>
      </c>
    </row>
    <row r="115" spans="1:17" x14ac:dyDescent="0.2">
      <c r="A115" s="2">
        <f t="shared" ca="1" si="23"/>
        <v>0.2475</v>
      </c>
      <c r="B115" s="1">
        <f t="shared" si="26"/>
        <v>111</v>
      </c>
      <c r="C115" s="2">
        <f>Sheet1!C115+D115</f>
        <v>38.933499999999995</v>
      </c>
      <c r="D115" s="2">
        <v>0.63349999999999995</v>
      </c>
      <c r="E115" s="2">
        <v>0.3</v>
      </c>
      <c r="F115" s="6">
        <f t="shared" si="27"/>
        <v>18338.830318981371</v>
      </c>
      <c r="G115" s="2">
        <f t="shared" si="19"/>
        <v>111</v>
      </c>
      <c r="H115" s="2">
        <f t="shared" si="24"/>
        <v>47.290999999999997</v>
      </c>
      <c r="I115" s="2">
        <v>-0.64249999999999996</v>
      </c>
      <c r="J115" s="2">
        <f t="shared" si="28"/>
        <v>51.720199999999991</v>
      </c>
      <c r="K115" s="2">
        <f t="shared" si="20"/>
        <v>0.42604504504504503</v>
      </c>
      <c r="L115" s="6">
        <f t="shared" si="21"/>
        <v>23517.124924432788</v>
      </c>
      <c r="M115" s="2">
        <f t="shared" si="22"/>
        <v>44.400000000000006</v>
      </c>
      <c r="N115" s="2">
        <f t="shared" si="25"/>
        <v>56.387531127842266</v>
      </c>
      <c r="O115" s="2">
        <v>-0.97550000000000003</v>
      </c>
      <c r="P115" s="2">
        <f t="shared" si="29"/>
        <v>1.269989439816267</v>
      </c>
      <c r="Q115" s="7">
        <f t="shared" si="30"/>
        <v>18338.830318981371</v>
      </c>
    </row>
    <row r="116" spans="1:17" x14ac:dyDescent="0.2">
      <c r="A116" s="2">
        <f t="shared" ca="1" si="23"/>
        <v>-1.0925</v>
      </c>
      <c r="B116" s="1">
        <f t="shared" si="26"/>
        <v>112</v>
      </c>
      <c r="C116" s="2">
        <f>Sheet1!C116+D116</f>
        <v>40.222000000000001</v>
      </c>
      <c r="D116" s="2">
        <v>1.6220000000000001</v>
      </c>
      <c r="E116" s="2">
        <v>0.3</v>
      </c>
      <c r="F116" s="6">
        <f t="shared" si="27"/>
        <v>19234.929162281562</v>
      </c>
      <c r="G116" s="2">
        <f t="shared" si="19"/>
        <v>112</v>
      </c>
      <c r="H116" s="2">
        <f t="shared" si="24"/>
        <v>49.543500000000002</v>
      </c>
      <c r="I116" s="2">
        <v>0.32150000000000001</v>
      </c>
      <c r="J116" s="2">
        <f t="shared" si="28"/>
        <v>53.266399999999997</v>
      </c>
      <c r="K116" s="2">
        <f t="shared" si="20"/>
        <v>0.44235267857142857</v>
      </c>
      <c r="L116" s="6">
        <f t="shared" si="21"/>
        <v>25143.496885988676</v>
      </c>
      <c r="M116" s="2">
        <f t="shared" si="22"/>
        <v>44.800000000000004</v>
      </c>
      <c r="N116" s="2">
        <f t="shared" si="25"/>
        <v>59.828871597331471</v>
      </c>
      <c r="O116" s="2">
        <v>0.83825000000000005</v>
      </c>
      <c r="P116" s="2">
        <f t="shared" si="29"/>
        <v>1.3354658838690059</v>
      </c>
      <c r="Q116" s="7">
        <f t="shared" si="30"/>
        <v>19234.929162281562</v>
      </c>
    </row>
    <row r="117" spans="1:17" x14ac:dyDescent="0.2">
      <c r="A117" s="2">
        <f t="shared" ca="1" si="23"/>
        <v>1.76</v>
      </c>
      <c r="B117" s="1">
        <f t="shared" si="26"/>
        <v>113</v>
      </c>
      <c r="C117" s="2">
        <f>Sheet1!C117+D117</f>
        <v>37.295000000000002</v>
      </c>
      <c r="D117" s="2">
        <v>-1.605</v>
      </c>
      <c r="E117" s="2">
        <v>0.3</v>
      </c>
      <c r="F117" s="6">
        <f t="shared" si="27"/>
        <v>17609.40370921975</v>
      </c>
      <c r="G117" s="2">
        <f t="shared" si="19"/>
        <v>113</v>
      </c>
      <c r="H117" s="2">
        <f t="shared" si="24"/>
        <v>47.78</v>
      </c>
      <c r="I117" s="2">
        <v>1.4850000000000001</v>
      </c>
      <c r="J117" s="2">
        <f t="shared" si="28"/>
        <v>49.753999999999998</v>
      </c>
      <c r="K117" s="2">
        <f t="shared" si="20"/>
        <v>0.42283185840707965</v>
      </c>
      <c r="L117" s="6">
        <f t="shared" si="21"/>
        <v>24133.909264755999</v>
      </c>
      <c r="M117" s="2">
        <f t="shared" si="22"/>
        <v>45.2</v>
      </c>
      <c r="N117" s="2">
        <f t="shared" si="25"/>
        <v>55.024436065442835</v>
      </c>
      <c r="O117" s="2">
        <v>-0.58050000000000002</v>
      </c>
      <c r="P117" s="2">
        <f t="shared" si="29"/>
        <v>1.2173547802089122</v>
      </c>
      <c r="Q117" s="7">
        <f t="shared" si="30"/>
        <v>17609.40370921975</v>
      </c>
    </row>
    <row r="118" spans="1:17" x14ac:dyDescent="0.2">
      <c r="A118" s="2">
        <f t="shared" ca="1" si="23"/>
        <v>0.19700000000000001</v>
      </c>
      <c r="B118" s="1">
        <f t="shared" si="26"/>
        <v>114</v>
      </c>
      <c r="C118" s="2">
        <f>Sheet1!C118+D118</f>
        <v>41.038999999999994</v>
      </c>
      <c r="D118" s="2">
        <v>1.839</v>
      </c>
      <c r="E118" s="2">
        <v>0.3</v>
      </c>
      <c r="F118" s="6">
        <f t="shared" si="27"/>
        <v>19988.823542318383</v>
      </c>
      <c r="G118" s="2">
        <f t="shared" si="19"/>
        <v>114</v>
      </c>
      <c r="H118" s="2">
        <f t="shared" si="24"/>
        <v>48.769999999999996</v>
      </c>
      <c r="I118" s="2">
        <v>-1.2689999999999999</v>
      </c>
      <c r="J118" s="2">
        <f t="shared" si="28"/>
        <v>54.246799999999993</v>
      </c>
      <c r="K118" s="2">
        <f t="shared" si="20"/>
        <v>0.42780701754385964</v>
      </c>
      <c r="L118" s="6">
        <f t="shared" si="21"/>
        <v>24938.861591710993</v>
      </c>
      <c r="M118" s="2">
        <f t="shared" si="22"/>
        <v>45.6</v>
      </c>
      <c r="N118" s="2">
        <f t="shared" si="25"/>
        <v>60.095496868624558</v>
      </c>
      <c r="O118" s="2">
        <v>-6.5250000000000002E-2</v>
      </c>
      <c r="P118" s="2">
        <f t="shared" si="29"/>
        <v>1.3178837032593105</v>
      </c>
      <c r="Q118" s="7">
        <f t="shared" si="30"/>
        <v>19988.823542318383</v>
      </c>
    </row>
    <row r="119" spans="1:17" x14ac:dyDescent="0.2">
      <c r="A119" s="2">
        <f t="shared" ca="1" si="23"/>
        <v>-1.954</v>
      </c>
      <c r="B119" s="1">
        <f t="shared" si="26"/>
        <v>115</v>
      </c>
      <c r="C119" s="2">
        <f>Sheet1!C119+D119</f>
        <v>38.728000000000002</v>
      </c>
      <c r="D119" s="2">
        <v>-0.77200000000000002</v>
      </c>
      <c r="E119" s="2">
        <v>0.3</v>
      </c>
      <c r="F119" s="6">
        <f t="shared" si="27"/>
        <v>18703.701058754559</v>
      </c>
      <c r="G119" s="2">
        <f t="shared" si="19"/>
        <v>115</v>
      </c>
      <c r="H119" s="2">
        <f t="shared" si="24"/>
        <v>46.782000000000004</v>
      </c>
      <c r="I119" s="2">
        <v>-0.94599999999999995</v>
      </c>
      <c r="J119" s="2">
        <f t="shared" si="28"/>
        <v>51.473599999999998</v>
      </c>
      <c r="K119" s="2">
        <f t="shared" si="20"/>
        <v>0.40680000000000005</v>
      </c>
      <c r="L119" s="6">
        <f t="shared" si="21"/>
        <v>23777.07843734316</v>
      </c>
      <c r="M119" s="2">
        <f t="shared" si="22"/>
        <v>46</v>
      </c>
      <c r="N119" s="2">
        <f t="shared" si="25"/>
        <v>57.553958229562717</v>
      </c>
      <c r="O119" s="2">
        <v>3.95E-2</v>
      </c>
      <c r="P119" s="2">
        <f t="shared" si="29"/>
        <v>1.2511730049904939</v>
      </c>
      <c r="Q119" s="7">
        <f t="shared" si="30"/>
        <v>18703.701058754559</v>
      </c>
    </row>
    <row r="120" spans="1:17" x14ac:dyDescent="0.2">
      <c r="A120" s="2">
        <f t="shared" ca="1" si="23"/>
        <v>-0.59150000000000003</v>
      </c>
      <c r="B120" s="1">
        <f t="shared" si="26"/>
        <v>116</v>
      </c>
      <c r="C120" s="2">
        <f>Sheet1!C120+D120</f>
        <v>38.759499999999996</v>
      </c>
      <c r="D120" s="2">
        <v>-1.0405</v>
      </c>
      <c r="E120" s="2">
        <v>0.3</v>
      </c>
      <c r="F120" s="6">
        <f t="shared" si="27"/>
        <v>18844.516095720996</v>
      </c>
      <c r="G120" s="2">
        <f t="shared" si="19"/>
        <v>116</v>
      </c>
      <c r="H120" s="2">
        <f t="shared" si="24"/>
        <v>48.280499999999996</v>
      </c>
      <c r="I120" s="2">
        <v>0.52100000000000002</v>
      </c>
      <c r="J120" s="2">
        <f t="shared" si="28"/>
        <v>51.511399999999995</v>
      </c>
      <c r="K120" s="2">
        <f t="shared" si="20"/>
        <v>0.41621120689655167</v>
      </c>
      <c r="L120" s="6">
        <f t="shared" si="21"/>
        <v>24917.66145202659</v>
      </c>
      <c r="M120" s="2">
        <f t="shared" si="22"/>
        <v>46.400000000000006</v>
      </c>
      <c r="N120" s="2">
        <f t="shared" si="25"/>
        <v>57.229744990692417</v>
      </c>
      <c r="O120" s="2">
        <v>-0.41975000000000001</v>
      </c>
      <c r="P120" s="2">
        <f t="shared" si="29"/>
        <v>1.2333996765235433</v>
      </c>
      <c r="Q120" s="7">
        <f t="shared" si="30"/>
        <v>18844.516095720996</v>
      </c>
    </row>
    <row r="121" spans="1:17" x14ac:dyDescent="0.2">
      <c r="A121" s="2">
        <f t="shared" ca="1" si="23"/>
        <v>-0.1225</v>
      </c>
      <c r="B121" s="1">
        <f t="shared" si="26"/>
        <v>117</v>
      </c>
      <c r="C121" s="2">
        <f>Sheet1!C121+D121</f>
        <v>40.9955</v>
      </c>
      <c r="D121" s="2">
        <v>0.89549999999999996</v>
      </c>
      <c r="E121" s="2">
        <v>0.3</v>
      </c>
      <c r="F121" s="6">
        <f t="shared" si="27"/>
        <v>20348.406789772194</v>
      </c>
      <c r="G121" s="2">
        <f t="shared" si="19"/>
        <v>117</v>
      </c>
      <c r="H121" s="2">
        <f t="shared" si="24"/>
        <v>49.473999999999997</v>
      </c>
      <c r="I121" s="2">
        <v>-0.52149999999999996</v>
      </c>
      <c r="J121" s="2">
        <f t="shared" si="28"/>
        <v>54.194600000000001</v>
      </c>
      <c r="K121" s="2">
        <f t="shared" si="20"/>
        <v>0.42285470085470084</v>
      </c>
      <c r="L121" s="6">
        <f t="shared" si="21"/>
        <v>25874.558336774833</v>
      </c>
      <c r="M121" s="2">
        <f t="shared" si="22"/>
        <v>46.800000000000004</v>
      </c>
      <c r="N121" s="2">
        <f t="shared" si="25"/>
        <v>60.027021742904772</v>
      </c>
      <c r="O121" s="2">
        <v>-0.38624999999999998</v>
      </c>
      <c r="P121" s="2">
        <f t="shared" si="29"/>
        <v>1.2826286697201874</v>
      </c>
      <c r="Q121" s="7">
        <f t="shared" si="30"/>
        <v>20348.406789772194</v>
      </c>
    </row>
    <row r="122" spans="1:17" x14ac:dyDescent="0.2">
      <c r="A122" s="2">
        <f t="shared" ca="1" si="23"/>
        <v>0.59650000000000003</v>
      </c>
      <c r="B122" s="1">
        <f t="shared" si="26"/>
        <v>118</v>
      </c>
      <c r="C122" s="2">
        <f>Sheet1!C122+D122</f>
        <v>38.894999999999996</v>
      </c>
      <c r="D122" s="2">
        <v>-1.5049999999999999</v>
      </c>
      <c r="E122" s="2">
        <v>0.3</v>
      </c>
      <c r="F122" s="6">
        <f t="shared" si="27"/>
        <v>19171.336283829747</v>
      </c>
      <c r="G122" s="2">
        <f t="shared" si="19"/>
        <v>118</v>
      </c>
      <c r="H122" s="2">
        <f t="shared" si="24"/>
        <v>49.704499999999996</v>
      </c>
      <c r="I122" s="2">
        <v>1.8095000000000001</v>
      </c>
      <c r="J122" s="2">
        <f t="shared" si="28"/>
        <v>51.673999999999992</v>
      </c>
      <c r="K122" s="2">
        <f t="shared" si="20"/>
        <v>0.42122457627118642</v>
      </c>
      <c r="L122" s="6">
        <f t="shared" si="21"/>
        <v>26187.252238214194</v>
      </c>
      <c r="M122" s="2">
        <f t="shared" si="22"/>
        <v>47.2</v>
      </c>
      <c r="N122" s="2">
        <f t="shared" si="25"/>
        <v>58.745591906081437</v>
      </c>
      <c r="O122" s="2">
        <v>0.74050000000000005</v>
      </c>
      <c r="P122" s="2">
        <f t="shared" si="29"/>
        <v>1.2446099980101999</v>
      </c>
      <c r="Q122" s="7">
        <f t="shared" si="30"/>
        <v>19171.336283829747</v>
      </c>
    </row>
    <row r="123" spans="1:17" x14ac:dyDescent="0.2">
      <c r="A123" s="2">
        <f t="shared" ca="1" si="23"/>
        <v>0.62549999999999994</v>
      </c>
      <c r="B123" s="1">
        <f t="shared" si="26"/>
        <v>119</v>
      </c>
      <c r="C123" s="2">
        <f>Sheet1!C123+D123</f>
        <v>40.100999999999999</v>
      </c>
      <c r="D123" s="2">
        <v>-0.59899999999999998</v>
      </c>
      <c r="E123" s="2">
        <v>0.3</v>
      </c>
      <c r="F123" s="6">
        <f t="shared" si="27"/>
        <v>20043.687264769589</v>
      </c>
      <c r="G123" s="2">
        <f t="shared" si="19"/>
        <v>119</v>
      </c>
      <c r="H123" s="2">
        <f t="shared" si="24"/>
        <v>47.287500000000001</v>
      </c>
      <c r="I123" s="2">
        <v>-1.8134999999999999</v>
      </c>
      <c r="J123" s="2">
        <f t="shared" si="28"/>
        <v>53.121199999999995</v>
      </c>
      <c r="K123" s="2">
        <f t="shared" si="20"/>
        <v>0.39737394957983196</v>
      </c>
      <c r="L123" s="6">
        <f t="shared" si="21"/>
        <v>24703.327969673435</v>
      </c>
      <c r="M123" s="2">
        <f t="shared" si="22"/>
        <v>47.6</v>
      </c>
      <c r="N123" s="2">
        <f t="shared" si="25"/>
        <v>59.553960915931619</v>
      </c>
      <c r="O123" s="2">
        <v>8.0000000000000002E-3</v>
      </c>
      <c r="P123" s="2">
        <f t="shared" si="29"/>
        <v>1.251133632687639</v>
      </c>
      <c r="Q123" s="7">
        <f t="shared" si="30"/>
        <v>20043.687264769589</v>
      </c>
    </row>
    <row r="124" spans="1:17" x14ac:dyDescent="0.2">
      <c r="A124" s="2">
        <f t="shared" ca="1" si="23"/>
        <v>-1.0754999999999999</v>
      </c>
      <c r="B124" s="1">
        <f t="shared" si="26"/>
        <v>120</v>
      </c>
      <c r="C124" s="2">
        <f>Sheet1!C124+D124</f>
        <v>42.325499999999998</v>
      </c>
      <c r="D124" s="2">
        <v>1.3254999999999999</v>
      </c>
      <c r="E124" s="2">
        <v>0.3</v>
      </c>
      <c r="F124" s="6">
        <f t="shared" si="27"/>
        <v>21584.319071425896</v>
      </c>
      <c r="G124" s="2">
        <f t="shared" ref="G124:G143" si="31">B124</f>
        <v>120</v>
      </c>
      <c r="H124" s="2">
        <f t="shared" si="24"/>
        <v>51.899499999999996</v>
      </c>
      <c r="I124" s="2">
        <v>0.57399999999999995</v>
      </c>
      <c r="J124" s="2">
        <f t="shared" si="28"/>
        <v>55.790599999999998</v>
      </c>
      <c r="K124" s="2">
        <f t="shared" ref="K124:K143" si="32">H124/G124</f>
        <v>0.4324958333333333</v>
      </c>
      <c r="L124" s="6">
        <f t="shared" ref="L124:L143" si="33">3.14159*H124*(G124+H124)</f>
        <v>28027.689216764393</v>
      </c>
      <c r="M124" s="2">
        <f t="shared" si="22"/>
        <v>48</v>
      </c>
      <c r="N124" s="2">
        <f t="shared" si="25"/>
        <v>63.27690123606277</v>
      </c>
      <c r="O124" s="2">
        <v>0.98375000000000001</v>
      </c>
      <c r="P124" s="2">
        <f t="shared" si="29"/>
        <v>1.3182687757513076</v>
      </c>
      <c r="Q124" s="7">
        <f t="shared" si="30"/>
        <v>21584.319071425896</v>
      </c>
    </row>
    <row r="125" spans="1:17" x14ac:dyDescent="0.2">
      <c r="A125" s="2">
        <f t="shared" ca="1" si="23"/>
        <v>1.8480000000000001</v>
      </c>
      <c r="B125" s="1">
        <f t="shared" si="26"/>
        <v>121</v>
      </c>
      <c r="C125" s="2">
        <f>Sheet1!C125+D125</f>
        <v>43.083500000000001</v>
      </c>
      <c r="D125" s="2">
        <v>1.7835000000000001</v>
      </c>
      <c r="E125" s="2">
        <v>0.3</v>
      </c>
      <c r="F125" s="6">
        <f t="shared" si="27"/>
        <v>22208.815396305879</v>
      </c>
      <c r="G125" s="2">
        <f t="shared" si="31"/>
        <v>121</v>
      </c>
      <c r="H125" s="2">
        <f t="shared" si="24"/>
        <v>50.547000000000004</v>
      </c>
      <c r="I125" s="2">
        <v>-1.5365</v>
      </c>
      <c r="J125" s="2">
        <f t="shared" si="28"/>
        <v>56.700200000000002</v>
      </c>
      <c r="K125" s="2">
        <f t="shared" si="32"/>
        <v>0.4177438016528926</v>
      </c>
      <c r="L125" s="6">
        <f t="shared" si="33"/>
        <v>27241.311882332309</v>
      </c>
      <c r="M125" s="2">
        <f t="shared" si="22"/>
        <v>48.400000000000006</v>
      </c>
      <c r="N125" s="2">
        <f t="shared" si="25"/>
        <v>63.874465231298636</v>
      </c>
      <c r="O125" s="2">
        <v>0.58199999999999996</v>
      </c>
      <c r="P125" s="2">
        <f t="shared" si="29"/>
        <v>1.3197203560185666</v>
      </c>
      <c r="Q125" s="7">
        <f t="shared" si="30"/>
        <v>22208.815396305879</v>
      </c>
    </row>
    <row r="126" spans="1:17" x14ac:dyDescent="0.2">
      <c r="A126" s="2">
        <f t="shared" ca="1" si="23"/>
        <v>0.64900000000000002</v>
      </c>
      <c r="B126" s="1">
        <f t="shared" si="26"/>
        <v>122</v>
      </c>
      <c r="C126" s="2">
        <f>Sheet1!C126+D126</f>
        <v>41.04</v>
      </c>
      <c r="D126" s="2">
        <v>-0.56000000000000005</v>
      </c>
      <c r="E126" s="2">
        <v>0.3</v>
      </c>
      <c r="F126" s="6">
        <f t="shared" si="27"/>
        <v>21020.886370944001</v>
      </c>
      <c r="G126" s="2">
        <f t="shared" si="31"/>
        <v>122</v>
      </c>
      <c r="H126" s="2">
        <f t="shared" si="24"/>
        <v>48.647500000000001</v>
      </c>
      <c r="I126" s="2">
        <v>-1.3925000000000001</v>
      </c>
      <c r="J126" s="2">
        <f t="shared" si="28"/>
        <v>54.247999999999998</v>
      </c>
      <c r="K126" s="2">
        <f t="shared" si="32"/>
        <v>0.39874999999999999</v>
      </c>
      <c r="L126" s="6">
        <f t="shared" si="33"/>
        <v>26080.142667692438</v>
      </c>
      <c r="M126" s="2">
        <f t="shared" si="22"/>
        <v>48.800000000000004</v>
      </c>
      <c r="N126" s="2">
        <f t="shared" si="25"/>
        <v>60.555124641138597</v>
      </c>
      <c r="O126" s="2">
        <v>-0.40600000000000003</v>
      </c>
      <c r="P126" s="2">
        <f t="shared" si="29"/>
        <v>1.2408837016626761</v>
      </c>
      <c r="Q126" s="7">
        <f t="shared" si="30"/>
        <v>21020.886370944001</v>
      </c>
    </row>
    <row r="127" spans="1:17" x14ac:dyDescent="0.2">
      <c r="A127" s="2">
        <f t="shared" ca="1" si="23"/>
        <v>-1.9039999999999999</v>
      </c>
      <c r="B127" s="1">
        <f t="shared" si="26"/>
        <v>123</v>
      </c>
      <c r="C127" s="2">
        <f>Sheet1!C127+D127</f>
        <v>41.546500000000002</v>
      </c>
      <c r="D127" s="2">
        <v>-0.35349999999999998</v>
      </c>
      <c r="E127" s="2">
        <v>0.3</v>
      </c>
      <c r="F127" s="6">
        <f t="shared" si="27"/>
        <v>21476.949616012978</v>
      </c>
      <c r="G127" s="2">
        <f t="shared" si="31"/>
        <v>123</v>
      </c>
      <c r="H127" s="2">
        <f t="shared" si="24"/>
        <v>50.874500000000005</v>
      </c>
      <c r="I127" s="2">
        <v>0.32800000000000001</v>
      </c>
      <c r="J127" s="2">
        <f t="shared" si="28"/>
        <v>54.855800000000002</v>
      </c>
      <c r="K127" s="2">
        <f t="shared" si="32"/>
        <v>0.41361382113821143</v>
      </c>
      <c r="L127" s="6">
        <f t="shared" si="33"/>
        <v>27789.808493202901</v>
      </c>
      <c r="M127" s="2">
        <f t="shared" si="22"/>
        <v>49.2</v>
      </c>
      <c r="N127" s="2">
        <f t="shared" si="25"/>
        <v>62.584828052512684</v>
      </c>
      <c r="O127" s="2">
        <v>0.92074999999999996</v>
      </c>
      <c r="P127" s="2">
        <f t="shared" si="29"/>
        <v>1.2720493506608268</v>
      </c>
      <c r="Q127" s="7">
        <f t="shared" si="30"/>
        <v>21476.949616012978</v>
      </c>
    </row>
    <row r="128" spans="1:17" x14ac:dyDescent="0.2">
      <c r="A128" s="2">
        <f t="shared" ca="1" si="23"/>
        <v>0.38650000000000001</v>
      </c>
      <c r="B128" s="1">
        <f t="shared" si="26"/>
        <v>124</v>
      </c>
      <c r="C128" s="2">
        <f>Sheet1!C128+D128</f>
        <v>43.096999999999994</v>
      </c>
      <c r="D128" s="2">
        <v>0.89700000000000002</v>
      </c>
      <c r="E128" s="2">
        <v>0.3</v>
      </c>
      <c r="F128" s="6">
        <f t="shared" si="27"/>
        <v>22623.781537520303</v>
      </c>
      <c r="G128" s="2">
        <f t="shared" si="31"/>
        <v>124</v>
      </c>
      <c r="H128" s="2">
        <f t="shared" si="24"/>
        <v>52.108499999999992</v>
      </c>
      <c r="I128" s="2">
        <v>1.15E-2</v>
      </c>
      <c r="J128" s="2">
        <f t="shared" si="28"/>
        <v>56.716399999999993</v>
      </c>
      <c r="K128" s="2">
        <f t="shared" si="32"/>
        <v>0.42022983870967734</v>
      </c>
      <c r="L128" s="6">
        <f t="shared" si="33"/>
        <v>28829.585317002871</v>
      </c>
      <c r="M128" s="2">
        <f t="shared" si="22"/>
        <v>49.6</v>
      </c>
      <c r="N128" s="2">
        <f t="shared" si="25"/>
        <v>63.401266393696062</v>
      </c>
      <c r="O128" s="2">
        <v>-0.20924999999999999</v>
      </c>
      <c r="P128" s="2">
        <f t="shared" si="29"/>
        <v>1.2782513385825818</v>
      </c>
      <c r="Q128" s="7">
        <f t="shared" si="30"/>
        <v>22623.781537520303</v>
      </c>
    </row>
    <row r="129" spans="1:17" x14ac:dyDescent="0.2">
      <c r="A129" s="2">
        <f t="shared" ca="1" si="23"/>
        <v>-0.60599999999999998</v>
      </c>
      <c r="B129" s="1">
        <f t="shared" si="26"/>
        <v>125</v>
      </c>
      <c r="C129" s="2">
        <f>Sheet1!C129+D129</f>
        <v>43.564</v>
      </c>
      <c r="D129" s="2">
        <v>1.0640000000000001</v>
      </c>
      <c r="E129" s="2">
        <v>0.3</v>
      </c>
      <c r="F129" s="6">
        <f t="shared" si="27"/>
        <v>23069.707263572636</v>
      </c>
      <c r="G129" s="2">
        <f t="shared" si="31"/>
        <v>125</v>
      </c>
      <c r="H129" s="2">
        <f t="shared" si="24"/>
        <v>53.076999999999998</v>
      </c>
      <c r="I129" s="2">
        <v>0.51300000000000001</v>
      </c>
      <c r="J129" s="2">
        <f t="shared" si="28"/>
        <v>57.276800000000001</v>
      </c>
      <c r="K129" s="2">
        <f t="shared" si="32"/>
        <v>0.42461599999999999</v>
      </c>
      <c r="L129" s="6">
        <f t="shared" si="33"/>
        <v>29693.65814781711</v>
      </c>
      <c r="M129" s="2">
        <f t="shared" si="22"/>
        <v>50</v>
      </c>
      <c r="N129" s="2">
        <f t="shared" si="25"/>
        <v>63.712208582813538</v>
      </c>
      <c r="O129" s="2">
        <v>-0.55325000000000002</v>
      </c>
      <c r="P129" s="2">
        <f t="shared" si="29"/>
        <v>1.2742441716562707</v>
      </c>
      <c r="Q129" s="7">
        <f t="shared" si="30"/>
        <v>23069.707263572636</v>
      </c>
    </row>
    <row r="130" spans="1:17" x14ac:dyDescent="0.2">
      <c r="A130" s="2">
        <f t="shared" ca="1" si="23"/>
        <v>-1.266</v>
      </c>
      <c r="B130" s="1">
        <f t="shared" si="26"/>
        <v>126</v>
      </c>
      <c r="C130" s="2">
        <f>Sheet1!C130+D130</f>
        <v>42.961499999999994</v>
      </c>
      <c r="D130" s="2">
        <v>0.1615</v>
      </c>
      <c r="E130" s="2">
        <v>0.3</v>
      </c>
      <c r="F130" s="6">
        <f t="shared" si="27"/>
        <v>22804.297529041774</v>
      </c>
      <c r="G130" s="2">
        <f t="shared" si="31"/>
        <v>126</v>
      </c>
      <c r="H130" s="2">
        <f t="shared" si="24"/>
        <v>51.081999999999994</v>
      </c>
      <c r="I130" s="2">
        <v>-0.87949999999999995</v>
      </c>
      <c r="J130" s="2">
        <f t="shared" si="28"/>
        <v>56.553799999999988</v>
      </c>
      <c r="K130" s="2">
        <f t="shared" si="32"/>
        <v>0.40541269841269834</v>
      </c>
      <c r="L130" s="6">
        <f t="shared" si="33"/>
        <v>28417.889220691151</v>
      </c>
      <c r="M130" s="2">
        <f t="shared" si="22"/>
        <v>50.400000000000006</v>
      </c>
      <c r="N130" s="2">
        <f t="shared" si="25"/>
        <v>64.219506899462289</v>
      </c>
      <c r="O130" s="2">
        <v>0.57199999999999995</v>
      </c>
      <c r="P130" s="2">
        <f t="shared" si="29"/>
        <v>1.2741965654655214</v>
      </c>
      <c r="Q130" s="7">
        <f t="shared" si="30"/>
        <v>22804.297529041774</v>
      </c>
    </row>
    <row r="131" spans="1:17" x14ac:dyDescent="0.2">
      <c r="A131" s="2">
        <f t="shared" ca="1" si="23"/>
        <v>1.9005000000000001</v>
      </c>
      <c r="B131" s="1">
        <f t="shared" si="26"/>
        <v>127</v>
      </c>
      <c r="C131" s="2">
        <f>Sheet1!C131+D131</f>
        <v>44.932000000000002</v>
      </c>
      <c r="D131" s="2">
        <v>1.8320000000000001</v>
      </c>
      <c r="E131" s="2">
        <v>0.3</v>
      </c>
      <c r="F131" s="6">
        <f t="shared" si="27"/>
        <v>24269.563824672165</v>
      </c>
      <c r="G131" s="2">
        <f t="shared" si="31"/>
        <v>127</v>
      </c>
      <c r="H131" s="2">
        <f t="shared" si="24"/>
        <v>55.866</v>
      </c>
      <c r="I131" s="2">
        <v>1.9339999999999999</v>
      </c>
      <c r="J131" s="2">
        <f t="shared" si="28"/>
        <v>58.918399999999998</v>
      </c>
      <c r="K131" s="2">
        <f t="shared" si="32"/>
        <v>0.43988976377952754</v>
      </c>
      <c r="L131" s="6">
        <f t="shared" si="33"/>
        <v>32094.458169050034</v>
      </c>
      <c r="M131" s="2">
        <f t="shared" si="22"/>
        <v>50.800000000000004</v>
      </c>
      <c r="N131" s="2">
        <f t="shared" si="25"/>
        <v>67.024937282741647</v>
      </c>
      <c r="O131" s="2">
        <v>0.93500000000000005</v>
      </c>
      <c r="P131" s="2">
        <f t="shared" si="29"/>
        <v>1.3193885291878276</v>
      </c>
      <c r="Q131" s="7">
        <f t="shared" si="30"/>
        <v>24269.563824672165</v>
      </c>
    </row>
    <row r="132" spans="1:17" x14ac:dyDescent="0.2">
      <c r="A132" s="2">
        <f t="shared" ca="1" si="23"/>
        <v>-0.379</v>
      </c>
      <c r="B132" s="1">
        <f t="shared" si="26"/>
        <v>128</v>
      </c>
      <c r="C132" s="2">
        <f>Sheet1!C132+D132</f>
        <v>43.186999999999998</v>
      </c>
      <c r="D132" s="2">
        <v>-0.21299999999999999</v>
      </c>
      <c r="E132" s="2">
        <v>0.3</v>
      </c>
      <c r="F132" s="6">
        <f t="shared" si="27"/>
        <v>23225.941276880709</v>
      </c>
      <c r="G132" s="2">
        <f t="shared" si="31"/>
        <v>128</v>
      </c>
      <c r="H132" s="2">
        <f t="shared" si="24"/>
        <v>50.350999999999999</v>
      </c>
      <c r="I132" s="2">
        <v>-1.8360000000000001</v>
      </c>
      <c r="J132" s="2">
        <f t="shared" si="28"/>
        <v>56.824399999999997</v>
      </c>
      <c r="K132" s="2">
        <f t="shared" si="32"/>
        <v>0.39336718749999999</v>
      </c>
      <c r="L132" s="6">
        <f t="shared" si="33"/>
        <v>28211.953211549586</v>
      </c>
      <c r="M132" s="2">
        <f t="shared" ref="M132:M143" si="34">(100-$S$37)/100*B132</f>
        <v>51.2</v>
      </c>
      <c r="N132" s="2">
        <f t="shared" si="25"/>
        <v>63.771447610698878</v>
      </c>
      <c r="O132" s="2">
        <v>-0.34150000000000003</v>
      </c>
      <c r="P132" s="2">
        <f t="shared" si="29"/>
        <v>1.2455360861464624</v>
      </c>
      <c r="Q132" s="7">
        <f t="shared" si="30"/>
        <v>23225.941276880709</v>
      </c>
    </row>
    <row r="133" spans="1:17" x14ac:dyDescent="0.2">
      <c r="A133" s="2">
        <f t="shared" ref="A133:A143" ca="1" si="35">RANDBETWEEN(-4000,4000)/2000</f>
        <v>-1.4935</v>
      </c>
      <c r="B133" s="1">
        <f t="shared" si="26"/>
        <v>129</v>
      </c>
      <c r="C133" s="2">
        <f>Sheet1!C133+D133</f>
        <v>42.181999999999995</v>
      </c>
      <c r="D133" s="2">
        <v>-1.518</v>
      </c>
      <c r="E133" s="2">
        <v>0.3</v>
      </c>
      <c r="F133" s="6">
        <f t="shared" si="27"/>
        <v>22684.790319967153</v>
      </c>
      <c r="G133" s="2">
        <f t="shared" si="31"/>
        <v>129</v>
      </c>
      <c r="H133" s="2">
        <f t="shared" ref="H133:H143" si="36">C133+$S$36+I133</f>
        <v>50.83</v>
      </c>
      <c r="I133" s="2">
        <v>-0.35199999999999998</v>
      </c>
      <c r="J133" s="2">
        <f t="shared" si="28"/>
        <v>55.618399999999994</v>
      </c>
      <c r="K133" s="2">
        <f t="shared" si="32"/>
        <v>0.39403100775193795</v>
      </c>
      <c r="L133" s="6">
        <f t="shared" si="33"/>
        <v>28716.516752650994</v>
      </c>
      <c r="M133" s="2">
        <f t="shared" si="34"/>
        <v>51.6</v>
      </c>
      <c r="N133" s="2">
        <f t="shared" ref="N133:N143" si="37">SQRT(M133^2/4+Q133/3.14159)-M133/2+O133</f>
        <v>62.749625520008578</v>
      </c>
      <c r="O133" s="2">
        <v>-0.25600000000000001</v>
      </c>
      <c r="P133" s="2">
        <f t="shared" si="29"/>
        <v>1.2160780139536547</v>
      </c>
      <c r="Q133" s="7">
        <f t="shared" si="30"/>
        <v>22684.790319967153</v>
      </c>
    </row>
    <row r="134" spans="1:17" x14ac:dyDescent="0.2">
      <c r="A134" s="2">
        <f t="shared" ca="1" si="35"/>
        <v>1.19</v>
      </c>
      <c r="B134" s="1">
        <f t="shared" si="26"/>
        <v>130</v>
      </c>
      <c r="C134" s="2">
        <f>Sheet1!C134+D134</f>
        <v>43.746499999999997</v>
      </c>
      <c r="D134" s="2">
        <v>-0.2535</v>
      </c>
      <c r="E134" s="2">
        <v>0.3</v>
      </c>
      <c r="F134" s="6">
        <f t="shared" si="27"/>
        <v>23878.601237471976</v>
      </c>
      <c r="G134" s="2">
        <f t="shared" si="31"/>
        <v>130</v>
      </c>
      <c r="H134" s="2">
        <f t="shared" si="36"/>
        <v>53.383499999999998</v>
      </c>
      <c r="I134" s="2">
        <v>0.63700000000000001</v>
      </c>
      <c r="J134" s="2">
        <f t="shared" si="28"/>
        <v>57.495799999999996</v>
      </c>
      <c r="K134" s="2">
        <f t="shared" si="32"/>
        <v>0.4106423076923077</v>
      </c>
      <c r="L134" s="6">
        <f t="shared" si="33"/>
        <v>30755.076195249872</v>
      </c>
      <c r="M134" s="2">
        <f t="shared" si="34"/>
        <v>52</v>
      </c>
      <c r="N134" s="2">
        <f t="shared" si="37"/>
        <v>65.226677087311543</v>
      </c>
      <c r="O134" s="2">
        <v>0.24975</v>
      </c>
      <c r="P134" s="2">
        <f t="shared" si="29"/>
        <v>1.2543591747559912</v>
      </c>
      <c r="Q134" s="7">
        <f t="shared" si="30"/>
        <v>23878.601237471976</v>
      </c>
    </row>
    <row r="135" spans="1:17" x14ac:dyDescent="0.2">
      <c r="A135" s="2">
        <f t="shared" ca="1" si="35"/>
        <v>0.84850000000000003</v>
      </c>
      <c r="B135" s="1">
        <f t="shared" ref="B135:B143" si="38">B134+1</f>
        <v>131</v>
      </c>
      <c r="C135" s="2">
        <f>Sheet1!C135+D135</f>
        <v>42.652999999999999</v>
      </c>
      <c r="D135" s="2">
        <v>-1.647</v>
      </c>
      <c r="E135" s="2">
        <v>0.3</v>
      </c>
      <c r="F135" s="6">
        <f t="shared" si="27"/>
        <v>23269.19607030031</v>
      </c>
      <c r="G135" s="2">
        <f t="shared" si="31"/>
        <v>131</v>
      </c>
      <c r="H135" s="2">
        <f t="shared" si="36"/>
        <v>50.765999999999998</v>
      </c>
      <c r="I135" s="2">
        <v>-0.88700000000000001</v>
      </c>
      <c r="J135" s="2">
        <f t="shared" si="28"/>
        <v>56.183599999999998</v>
      </c>
      <c r="K135" s="2">
        <f t="shared" si="32"/>
        <v>0.38752671755725188</v>
      </c>
      <c r="L135" s="6">
        <f t="shared" si="33"/>
        <v>28989.124630922037</v>
      </c>
      <c r="M135" s="2">
        <f t="shared" si="34"/>
        <v>52.400000000000006</v>
      </c>
      <c r="N135" s="2">
        <f t="shared" si="37"/>
        <v>63.495805593980322</v>
      </c>
      <c r="O135" s="2">
        <v>-0.26674999999999999</v>
      </c>
      <c r="P135" s="2">
        <f t="shared" si="29"/>
        <v>1.211752015152296</v>
      </c>
      <c r="Q135" s="7">
        <f t="shared" si="30"/>
        <v>23269.19607030031</v>
      </c>
    </row>
    <row r="136" spans="1:17" x14ac:dyDescent="0.2">
      <c r="A136" s="2">
        <f t="shared" ca="1" si="35"/>
        <v>0.64249999999999996</v>
      </c>
      <c r="B136" s="1">
        <f t="shared" si="38"/>
        <v>132</v>
      </c>
      <c r="C136" s="2">
        <f>Sheet1!C136+D136</f>
        <v>44.853000000000002</v>
      </c>
      <c r="D136" s="2">
        <v>0.253</v>
      </c>
      <c r="E136" s="2">
        <v>0.3</v>
      </c>
      <c r="F136" s="6">
        <f t="shared" si="27"/>
        <v>24920.30958855831</v>
      </c>
      <c r="G136" s="2">
        <f t="shared" si="31"/>
        <v>132</v>
      </c>
      <c r="H136" s="2">
        <f t="shared" si="36"/>
        <v>51.9955</v>
      </c>
      <c r="I136" s="2">
        <v>-1.8574999999999999</v>
      </c>
      <c r="J136" s="2">
        <f t="shared" si="28"/>
        <v>58.823599999999999</v>
      </c>
      <c r="K136" s="2">
        <f t="shared" si="32"/>
        <v>0.39390530303030302</v>
      </c>
      <c r="L136" s="6">
        <f t="shared" si="33"/>
        <v>30055.396815037195</v>
      </c>
      <c r="M136" s="2">
        <f t="shared" si="34"/>
        <v>52.800000000000004</v>
      </c>
      <c r="N136" s="2">
        <f t="shared" si="37"/>
        <v>66.037781896142548</v>
      </c>
      <c r="O136" s="2">
        <v>-0.45650000000000002</v>
      </c>
      <c r="P136" s="2">
        <f t="shared" si="29"/>
        <v>1.2507155662148208</v>
      </c>
      <c r="Q136" s="7">
        <f t="shared" si="30"/>
        <v>24920.30958855831</v>
      </c>
    </row>
    <row r="137" spans="1:17" x14ac:dyDescent="0.2">
      <c r="A137" s="2">
        <f t="shared" ca="1" si="35"/>
        <v>0.39250000000000002</v>
      </c>
      <c r="B137" s="1">
        <f t="shared" si="38"/>
        <v>133</v>
      </c>
      <c r="C137" s="2">
        <f>Sheet1!C137+D137</f>
        <v>42.946999999999996</v>
      </c>
      <c r="D137" s="2">
        <v>-1.9530000000000001</v>
      </c>
      <c r="E137" s="2">
        <v>0.3</v>
      </c>
      <c r="F137" s="6">
        <f t="shared" si="27"/>
        <v>23739.097509596308</v>
      </c>
      <c r="G137" s="2">
        <f t="shared" si="31"/>
        <v>133</v>
      </c>
      <c r="H137" s="2">
        <f t="shared" si="36"/>
        <v>50.420499999999997</v>
      </c>
      <c r="I137" s="2">
        <v>-1.5265</v>
      </c>
      <c r="J137" s="2">
        <f t="shared" si="28"/>
        <v>56.536399999999993</v>
      </c>
      <c r="K137" s="2">
        <f t="shared" si="32"/>
        <v>0.37910150375939849</v>
      </c>
      <c r="L137" s="6">
        <f t="shared" si="33"/>
        <v>29053.905989364193</v>
      </c>
      <c r="M137" s="2">
        <f t="shared" si="34"/>
        <v>53.2</v>
      </c>
      <c r="N137" s="2">
        <f t="shared" si="37"/>
        <v>64.063052361277457</v>
      </c>
      <c r="O137" s="2">
        <v>-0.24324999999999999</v>
      </c>
      <c r="P137" s="2">
        <f t="shared" si="29"/>
        <v>1.204192713557847</v>
      </c>
      <c r="Q137" s="7">
        <f t="shared" si="30"/>
        <v>23739.097509596308</v>
      </c>
    </row>
    <row r="138" spans="1:17" x14ac:dyDescent="0.2">
      <c r="A138" s="2">
        <f t="shared" ca="1" si="35"/>
        <v>0.88149999999999995</v>
      </c>
      <c r="B138" s="1">
        <f t="shared" si="38"/>
        <v>134</v>
      </c>
      <c r="C138" s="2">
        <f>Sheet1!C138+D138</f>
        <v>43.73</v>
      </c>
      <c r="D138" s="2">
        <v>-1.47</v>
      </c>
      <c r="E138" s="2">
        <v>0.3</v>
      </c>
      <c r="F138" s="6">
        <f t="shared" si="27"/>
        <v>24416.854997310998</v>
      </c>
      <c r="G138" s="2">
        <f t="shared" si="31"/>
        <v>134</v>
      </c>
      <c r="H138" s="2">
        <f t="shared" si="36"/>
        <v>53.950999999999993</v>
      </c>
      <c r="I138" s="2">
        <v>1.2210000000000001</v>
      </c>
      <c r="J138" s="2">
        <f t="shared" si="28"/>
        <v>57.475999999999992</v>
      </c>
      <c r="K138" s="2">
        <f t="shared" si="32"/>
        <v>0.40261940298507459</v>
      </c>
      <c r="L138" s="6">
        <f t="shared" si="33"/>
        <v>31856.176248737585</v>
      </c>
      <c r="M138" s="2">
        <f t="shared" si="34"/>
        <v>53.6</v>
      </c>
      <c r="N138" s="2">
        <f t="shared" si="37"/>
        <v>65.479469500948639</v>
      </c>
      <c r="O138" s="2">
        <v>0.13625000000000001</v>
      </c>
      <c r="P138" s="2">
        <f t="shared" si="29"/>
        <v>1.2216318936744148</v>
      </c>
      <c r="Q138" s="7">
        <f t="shared" si="30"/>
        <v>24416.854997310998</v>
      </c>
    </row>
    <row r="139" spans="1:17" x14ac:dyDescent="0.2">
      <c r="A139" s="2">
        <f t="shared" ca="1" si="35"/>
        <v>0.26700000000000002</v>
      </c>
      <c r="B139" s="1">
        <f t="shared" si="38"/>
        <v>135</v>
      </c>
      <c r="C139" s="2">
        <f>Sheet1!C139+D139</f>
        <v>46.442500000000003</v>
      </c>
      <c r="D139" s="2">
        <v>0.9425</v>
      </c>
      <c r="E139" s="2">
        <v>0.3</v>
      </c>
      <c r="F139" s="6">
        <f t="shared" si="27"/>
        <v>26473.058344481935</v>
      </c>
      <c r="G139" s="2">
        <f t="shared" si="31"/>
        <v>135</v>
      </c>
      <c r="H139" s="2">
        <f t="shared" si="36"/>
        <v>53.6995</v>
      </c>
      <c r="I139" s="2">
        <v>-1.7430000000000001</v>
      </c>
      <c r="J139" s="2">
        <f t="shared" si="28"/>
        <v>60.731000000000002</v>
      </c>
      <c r="K139" s="2">
        <f t="shared" si="32"/>
        <v>0.39777407407407406</v>
      </c>
      <c r="L139" s="6">
        <f t="shared" si="33"/>
        <v>31833.947612177395</v>
      </c>
      <c r="M139" s="2">
        <f t="shared" si="34"/>
        <v>54</v>
      </c>
      <c r="N139" s="2">
        <f t="shared" si="37"/>
        <v>68.071875835993978</v>
      </c>
      <c r="O139" s="2">
        <v>-0.61324999999999996</v>
      </c>
      <c r="P139" s="2">
        <f t="shared" si="29"/>
        <v>1.2605902932591477</v>
      </c>
      <c r="Q139" s="7">
        <f t="shared" si="30"/>
        <v>26473.058344481935</v>
      </c>
    </row>
    <row r="140" spans="1:17" x14ac:dyDescent="0.2">
      <c r="A140" s="2">
        <f t="shared" ca="1" si="35"/>
        <v>-0.77300000000000002</v>
      </c>
      <c r="B140" s="1">
        <f t="shared" si="38"/>
        <v>136</v>
      </c>
      <c r="C140" s="2">
        <f>Sheet1!C140+D140</f>
        <v>46.735499999999995</v>
      </c>
      <c r="D140" s="2">
        <v>0.9355</v>
      </c>
      <c r="E140" s="2">
        <v>0.3</v>
      </c>
      <c r="F140" s="6">
        <f t="shared" si="27"/>
        <v>26829.916748771797</v>
      </c>
      <c r="G140" s="2">
        <f t="shared" si="31"/>
        <v>136</v>
      </c>
      <c r="H140" s="2">
        <f t="shared" si="36"/>
        <v>56.645999999999994</v>
      </c>
      <c r="I140" s="2">
        <v>0.91049999999999998</v>
      </c>
      <c r="J140" s="2">
        <f t="shared" si="28"/>
        <v>61.082599999999992</v>
      </c>
      <c r="K140" s="2">
        <f t="shared" si="32"/>
        <v>0.4165147058823529</v>
      </c>
      <c r="L140" s="6">
        <f t="shared" si="33"/>
        <v>34282.994566492431</v>
      </c>
      <c r="M140" s="2">
        <f t="shared" si="34"/>
        <v>54.400000000000006</v>
      </c>
      <c r="N140" s="2">
        <f t="shared" si="37"/>
        <v>69.581395698923373</v>
      </c>
      <c r="O140" s="2">
        <v>0.44824999999999998</v>
      </c>
      <c r="P140" s="2">
        <f t="shared" si="29"/>
        <v>1.2790697738772678</v>
      </c>
      <c r="Q140" s="7">
        <f t="shared" si="30"/>
        <v>26829.916748771797</v>
      </c>
    </row>
    <row r="141" spans="1:17" x14ac:dyDescent="0.2">
      <c r="A141" s="2">
        <f t="shared" ca="1" si="35"/>
        <v>0.58150000000000002</v>
      </c>
      <c r="B141" s="1">
        <f t="shared" si="38"/>
        <v>137</v>
      </c>
      <c r="C141" s="2">
        <f>Sheet1!C141+D141</f>
        <v>48.067500000000003</v>
      </c>
      <c r="D141" s="2">
        <v>1.9675</v>
      </c>
      <c r="E141" s="2">
        <v>0.3</v>
      </c>
      <c r="F141" s="6">
        <f t="shared" si="27"/>
        <v>27946.742870594437</v>
      </c>
      <c r="G141" s="2">
        <f t="shared" si="31"/>
        <v>137</v>
      </c>
      <c r="H141" s="2">
        <f t="shared" si="36"/>
        <v>58.946000000000005</v>
      </c>
      <c r="I141" s="2">
        <v>1.8785000000000001</v>
      </c>
      <c r="J141" s="2">
        <f t="shared" si="28"/>
        <v>62.680999999999997</v>
      </c>
      <c r="K141" s="2">
        <f t="shared" si="32"/>
        <v>0.43026277372262778</v>
      </c>
      <c r="L141" s="6">
        <f t="shared" si="33"/>
        <v>36286.096226576439</v>
      </c>
      <c r="M141" s="2">
        <f t="shared" si="34"/>
        <v>54.800000000000004</v>
      </c>
      <c r="N141" s="2">
        <f t="shared" si="37"/>
        <v>71.331056935427128</v>
      </c>
      <c r="O141" s="2">
        <v>0.51449999999999996</v>
      </c>
      <c r="P141" s="2">
        <f t="shared" si="29"/>
        <v>1.3016616229092541</v>
      </c>
      <c r="Q141" s="7">
        <f t="shared" si="30"/>
        <v>27946.742870594437</v>
      </c>
    </row>
    <row r="142" spans="1:17" x14ac:dyDescent="0.2">
      <c r="A142" s="2">
        <f t="shared" ca="1" si="35"/>
        <v>-1.9570000000000001</v>
      </c>
      <c r="B142" s="1">
        <f t="shared" si="38"/>
        <v>138</v>
      </c>
      <c r="C142" s="2">
        <f>Sheet1!C142+D142</f>
        <v>44.590499999999999</v>
      </c>
      <c r="D142" s="2">
        <v>-1.8095000000000001</v>
      </c>
      <c r="E142" s="2">
        <v>0.3</v>
      </c>
      <c r="F142" s="6">
        <f t="shared" si="27"/>
        <v>25578.202772072491</v>
      </c>
      <c r="G142" s="2">
        <f t="shared" si="31"/>
        <v>138</v>
      </c>
      <c r="H142" s="2">
        <f t="shared" si="36"/>
        <v>55.587499999999999</v>
      </c>
      <c r="I142" s="2">
        <v>1.9970000000000001</v>
      </c>
      <c r="J142" s="2">
        <f t="shared" si="28"/>
        <v>58.508599999999994</v>
      </c>
      <c r="K142" s="2">
        <f t="shared" si="32"/>
        <v>0.40280797101449273</v>
      </c>
      <c r="L142" s="6">
        <f t="shared" si="33"/>
        <v>33806.791852423441</v>
      </c>
      <c r="M142" s="2">
        <f t="shared" si="34"/>
        <v>55.2</v>
      </c>
      <c r="N142" s="2">
        <f t="shared" si="37"/>
        <v>67.271936352926701</v>
      </c>
      <c r="O142" s="2">
        <v>0.51324999999999998</v>
      </c>
      <c r="P142" s="2">
        <f t="shared" si="29"/>
        <v>1.2186944991472228</v>
      </c>
      <c r="Q142" s="7">
        <f t="shared" si="30"/>
        <v>25578.202772072491</v>
      </c>
    </row>
    <row r="143" spans="1:17" x14ac:dyDescent="0.2">
      <c r="A143" s="2">
        <f t="shared" ca="1" si="35"/>
        <v>-1.7915000000000001</v>
      </c>
      <c r="B143" s="1">
        <f t="shared" si="38"/>
        <v>139</v>
      </c>
      <c r="C143" s="2">
        <f>Sheet1!C143+D143</f>
        <v>46.281499999999994</v>
      </c>
      <c r="D143" s="2">
        <v>-0.41849999999999998</v>
      </c>
      <c r="E143" s="2">
        <v>0.3</v>
      </c>
      <c r="F143" s="6">
        <f t="shared" si="27"/>
        <v>26939.46644879517</v>
      </c>
      <c r="G143" s="2">
        <f t="shared" si="31"/>
        <v>139</v>
      </c>
      <c r="H143" s="2">
        <f t="shared" si="36"/>
        <v>57.174499999999995</v>
      </c>
      <c r="I143" s="2">
        <v>1.893</v>
      </c>
      <c r="J143" s="2">
        <f t="shared" si="28"/>
        <v>60.53779999999999</v>
      </c>
      <c r="K143" s="2">
        <f t="shared" si="32"/>
        <v>0.41132733812949634</v>
      </c>
      <c r="L143" s="6">
        <f t="shared" si="33"/>
        <v>35236.635628315889</v>
      </c>
      <c r="M143" s="2">
        <f t="shared" si="34"/>
        <v>55.6</v>
      </c>
      <c r="N143" s="2">
        <f t="shared" si="37"/>
        <v>68.556525131610044</v>
      </c>
      <c r="O143" s="2">
        <v>-0.32824999999999999</v>
      </c>
      <c r="P143" s="2">
        <f t="shared" si="29"/>
        <v>1.2330310275469432</v>
      </c>
      <c r="Q143" s="7">
        <f t="shared" si="30"/>
        <v>26939.46644879517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3" name="Spinner 1">
              <controlPr defaultSize="0" autoPict="0">
                <anchor moveWithCells="1" sizeWithCells="1">
                  <from>
                    <xdr:col>26</xdr:col>
                    <xdr:colOff>127000</xdr:colOff>
                    <xdr:row>7</xdr:row>
                    <xdr:rowOff>50800</xdr:rowOff>
                  </from>
                  <to>
                    <xdr:col>26</xdr:col>
                    <xdr:colOff>330200</xdr:colOff>
                    <xdr:row>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4" name="Spinner 2">
              <controlPr defaultSize="0" autoPict="0">
                <anchor moveWithCells="1" sizeWithCells="1">
                  <from>
                    <xdr:col>26</xdr:col>
                    <xdr:colOff>139700</xdr:colOff>
                    <xdr:row>12</xdr:row>
                    <xdr:rowOff>76200</xdr:rowOff>
                  </from>
                  <to>
                    <xdr:col>26</xdr:col>
                    <xdr:colOff>342900</xdr:colOff>
                    <xdr:row>15</xdr:row>
                    <xdr:rowOff>12700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16B83-1E6D-3B45-B0DE-BFCB0A58350D}">
  <dimension ref="A1:U143"/>
  <sheetViews>
    <sheetView tabSelected="1" topLeftCell="F2" zoomScale="68" zoomScaleNormal="60" workbookViewId="0">
      <selection activeCell="AE38" sqref="AE38"/>
    </sheetView>
  </sheetViews>
  <sheetFormatPr baseColWidth="10" defaultRowHeight="16" x14ac:dyDescent="0.2"/>
  <cols>
    <col min="2" max="17" width="9.1640625" customWidth="1"/>
  </cols>
  <sheetData>
    <row r="1" spans="1:17" x14ac:dyDescent="0.2">
      <c r="E1" t="s">
        <v>20</v>
      </c>
    </row>
    <row r="2" spans="1:17" ht="17" thickBot="1" x14ac:dyDescent="0.25">
      <c r="B2" t="s">
        <v>13</v>
      </c>
      <c r="C2" s="8"/>
      <c r="D2" s="8"/>
      <c r="G2" t="s">
        <v>14</v>
      </c>
      <c r="H2" t="s">
        <v>19</v>
      </c>
      <c r="M2" t="s">
        <v>15</v>
      </c>
      <c r="N2" t="s">
        <v>18</v>
      </c>
    </row>
    <row r="3" spans="1:17" x14ac:dyDescent="0.2">
      <c r="B3" s="3" t="s">
        <v>1</v>
      </c>
      <c r="C3" s="4" t="s">
        <v>0</v>
      </c>
      <c r="D3" s="4" t="s">
        <v>24</v>
      </c>
      <c r="E3" s="4" t="s">
        <v>2</v>
      </c>
      <c r="F3" s="4" t="s">
        <v>3</v>
      </c>
      <c r="G3" s="4" t="s">
        <v>6</v>
      </c>
      <c r="H3" s="4" t="s">
        <v>4</v>
      </c>
      <c r="I3" s="4"/>
      <c r="J3" s="4"/>
      <c r="K3" s="4" t="s">
        <v>7</v>
      </c>
      <c r="L3" s="4" t="s">
        <v>8</v>
      </c>
      <c r="M3" s="4" t="s">
        <v>9</v>
      </c>
      <c r="N3" s="4" t="s">
        <v>10</v>
      </c>
      <c r="O3" s="4"/>
      <c r="P3" s="4" t="s">
        <v>11</v>
      </c>
      <c r="Q3" s="5" t="s">
        <v>12</v>
      </c>
    </row>
    <row r="4" spans="1:17" x14ac:dyDescent="0.2">
      <c r="A4" s="2">
        <f ca="1">RANDBETWEEN(-4000,4000)/2000</f>
        <v>-1.72</v>
      </c>
      <c r="B4" s="1" t="b">
        <v>0</v>
      </c>
      <c r="C4" s="2">
        <f>Sheet1!C4+D4</f>
        <v>5.5330000000000004</v>
      </c>
      <c r="D4" s="2">
        <v>0.53300000000000003</v>
      </c>
      <c r="E4" s="2">
        <v>0.3</v>
      </c>
      <c r="F4" s="6">
        <f t="shared" ref="F4:F17" si="0">3.14159*C4*(B4+C4)</f>
        <v>96.176915861510011</v>
      </c>
      <c r="G4" s="2" t="b">
        <f t="shared" ref="G4:G17" si="1">B4</f>
        <v>0</v>
      </c>
      <c r="H4" s="2">
        <f>C4+$S$36+I4</f>
        <v>12.094500000000002</v>
      </c>
      <c r="I4" s="2">
        <v>1.5615000000000001</v>
      </c>
      <c r="J4" s="2">
        <f t="shared" ref="J4:J17" si="2">1.2*C4+5</f>
        <v>11.639600000000002</v>
      </c>
      <c r="K4" s="2" t="e">
        <f t="shared" ref="K4:K17" si="3">H4/G4</f>
        <v>#DIV/0!</v>
      </c>
      <c r="L4" s="6">
        <f t="shared" ref="L4:L17" si="4">3.14159*H4*(G4+H4)</f>
        <v>459.54214130409764</v>
      </c>
      <c r="M4" s="2">
        <f t="shared" ref="M4:M18" si="5">(100-$S$37)/100*B4</f>
        <v>0</v>
      </c>
      <c r="N4" s="2">
        <f>SQRT(M4^2/4+Q4/3.14159)-M4/2+O4</f>
        <v>4.9990000000000006</v>
      </c>
      <c r="O4" s="2">
        <v>-0.53400000000000003</v>
      </c>
      <c r="P4" s="2" t="e">
        <f t="shared" ref="P4:P17" si="6">N4/M4</f>
        <v>#DIV/0!</v>
      </c>
      <c r="Q4" s="7">
        <f t="shared" ref="Q4:Q17" si="7">F4</f>
        <v>96.176915861510011</v>
      </c>
    </row>
    <row r="5" spans="1:17" x14ac:dyDescent="0.2">
      <c r="A5" s="2">
        <f t="shared" ref="A5:A68" ca="1" si="8">RANDBETWEEN(-4000,4000)/2000</f>
        <v>0.62849999999999995</v>
      </c>
      <c r="B5" s="1">
        <f>B4+1</f>
        <v>1</v>
      </c>
      <c r="C5" s="2">
        <f>Sheet1!C5+D5</f>
        <v>3.7915000000000001</v>
      </c>
      <c r="D5" s="2">
        <v>-1.5085</v>
      </c>
      <c r="E5" s="2">
        <v>0.3</v>
      </c>
      <c r="F5" s="6">
        <f t="shared" si="0"/>
        <v>57.073178350877498</v>
      </c>
      <c r="G5" s="2">
        <f t="shared" si="1"/>
        <v>1</v>
      </c>
      <c r="H5" s="2">
        <f t="shared" ref="H5:H68" si="9">C5+$S$36+I5</f>
        <v>9.7809999999999988</v>
      </c>
      <c r="I5" s="2">
        <v>0.98950000000000005</v>
      </c>
      <c r="J5" s="2">
        <f t="shared" si="2"/>
        <v>9.5498000000000012</v>
      </c>
      <c r="K5" s="2">
        <f t="shared" si="3"/>
        <v>9.7809999999999988</v>
      </c>
      <c r="L5" s="6">
        <f t="shared" si="4"/>
        <v>331.27740138798993</v>
      </c>
      <c r="M5" s="2">
        <f t="shared" si="5"/>
        <v>0.6</v>
      </c>
      <c r="N5" s="2">
        <f t="shared" ref="N5:N68" si="10">SQRT(M5^2/4+Q5/3.14159)-M5/2+O5</f>
        <v>3.6875678348719716</v>
      </c>
      <c r="O5" s="2">
        <v>-0.28525</v>
      </c>
      <c r="P5" s="2">
        <f t="shared" si="6"/>
        <v>6.1459463914532861</v>
      </c>
      <c r="Q5" s="7">
        <f t="shared" si="7"/>
        <v>57.073178350877498</v>
      </c>
    </row>
    <row r="6" spans="1:17" x14ac:dyDescent="0.2">
      <c r="A6" s="2">
        <f t="shared" ca="1" si="8"/>
        <v>-0.64400000000000002</v>
      </c>
      <c r="B6" s="1">
        <f>B5+1</f>
        <v>2</v>
      </c>
      <c r="C6" s="2">
        <f>Sheet1!C6+D6</f>
        <v>4.0489999999999995</v>
      </c>
      <c r="D6" s="2">
        <v>-1.5509999999999999</v>
      </c>
      <c r="E6" s="2">
        <v>0.3</v>
      </c>
      <c r="F6" s="6">
        <f t="shared" si="0"/>
        <v>76.945082057589985</v>
      </c>
      <c r="G6" s="2">
        <f t="shared" si="1"/>
        <v>2</v>
      </c>
      <c r="H6" s="2">
        <f t="shared" si="9"/>
        <v>8.2294999999999998</v>
      </c>
      <c r="I6" s="2">
        <v>-0.81950000000000001</v>
      </c>
      <c r="J6" s="2">
        <f t="shared" si="2"/>
        <v>9.8587999999999987</v>
      </c>
      <c r="K6" s="2">
        <f t="shared" si="3"/>
        <v>4.1147499999999999</v>
      </c>
      <c r="L6" s="6">
        <f t="shared" si="4"/>
        <v>264.47057662069744</v>
      </c>
      <c r="M6" s="2">
        <f t="shared" si="5"/>
        <v>1.2</v>
      </c>
      <c r="N6" s="2">
        <f t="shared" si="10"/>
        <v>4.2757182499866548</v>
      </c>
      <c r="O6" s="2">
        <v>-0.1095</v>
      </c>
      <c r="P6" s="2">
        <f t="shared" si="6"/>
        <v>3.5630985416555458</v>
      </c>
      <c r="Q6" s="7">
        <f t="shared" si="7"/>
        <v>76.945082057589985</v>
      </c>
    </row>
    <row r="7" spans="1:17" x14ac:dyDescent="0.2">
      <c r="A7" s="2">
        <f t="shared" ca="1" si="8"/>
        <v>-1.7195</v>
      </c>
      <c r="B7" s="1">
        <f t="shared" ref="B7:B70" si="11">B6+1</f>
        <v>3</v>
      </c>
      <c r="C7" s="2">
        <f>Sheet1!C7+D7</f>
        <v>5.952</v>
      </c>
      <c r="D7" s="2">
        <v>5.1999999999999998E-2</v>
      </c>
      <c r="E7" s="2">
        <v>0.3</v>
      </c>
      <c r="F7" s="6">
        <f t="shared" si="0"/>
        <v>167.39115342336001</v>
      </c>
      <c r="G7" s="2">
        <f t="shared" si="1"/>
        <v>3</v>
      </c>
      <c r="H7" s="2">
        <f t="shared" si="9"/>
        <v>9.3640000000000008</v>
      </c>
      <c r="I7" s="2">
        <v>-1.5880000000000001</v>
      </c>
      <c r="J7" s="2">
        <f t="shared" si="2"/>
        <v>12.142399999999999</v>
      </c>
      <c r="K7" s="2">
        <f t="shared" si="3"/>
        <v>3.1213333333333337</v>
      </c>
      <c r="L7" s="6">
        <f t="shared" si="4"/>
        <v>363.72228206864003</v>
      </c>
      <c r="M7" s="2">
        <f t="shared" si="5"/>
        <v>1.7999999999999998</v>
      </c>
      <c r="N7" s="2">
        <f t="shared" si="10"/>
        <v>5.9917470384779383</v>
      </c>
      <c r="O7" s="2">
        <v>-0.46300000000000002</v>
      </c>
      <c r="P7" s="2">
        <f t="shared" si="6"/>
        <v>3.3287483547099659</v>
      </c>
      <c r="Q7" s="7">
        <f t="shared" si="7"/>
        <v>167.39115342336001</v>
      </c>
    </row>
    <row r="8" spans="1:17" x14ac:dyDescent="0.2">
      <c r="A8" s="2">
        <f t="shared" ca="1" si="8"/>
        <v>-0.316</v>
      </c>
      <c r="B8" s="1">
        <f t="shared" si="11"/>
        <v>4</v>
      </c>
      <c r="C8" s="2">
        <f>Sheet1!C8+D8</f>
        <v>5.5259999999999998</v>
      </c>
      <c r="D8" s="2">
        <v>-0.67400000000000004</v>
      </c>
      <c r="E8" s="2">
        <v>0.3</v>
      </c>
      <c r="F8" s="6">
        <f t="shared" si="0"/>
        <v>165.37542131484</v>
      </c>
      <c r="G8" s="2">
        <f t="shared" si="1"/>
        <v>4</v>
      </c>
      <c r="H8" s="2">
        <f t="shared" si="9"/>
        <v>12.062999999999999</v>
      </c>
      <c r="I8" s="2">
        <v>1.5369999999999999</v>
      </c>
      <c r="J8" s="2">
        <f t="shared" si="2"/>
        <v>11.6312</v>
      </c>
      <c r="K8" s="2">
        <f t="shared" si="3"/>
        <v>3.0157499999999997</v>
      </c>
      <c r="L8" s="6">
        <f t="shared" si="4"/>
        <v>608.73951373070997</v>
      </c>
      <c r="M8" s="2">
        <f t="shared" si="5"/>
        <v>2.4</v>
      </c>
      <c r="N8" s="2">
        <f t="shared" si="10"/>
        <v>7.1532064861372406</v>
      </c>
      <c r="O8" s="2">
        <v>0.99924999999999997</v>
      </c>
      <c r="P8" s="2">
        <f t="shared" si="6"/>
        <v>2.9805027025571835</v>
      </c>
      <c r="Q8" s="7">
        <f t="shared" si="7"/>
        <v>165.37542131484</v>
      </c>
    </row>
    <row r="9" spans="1:17" x14ac:dyDescent="0.2">
      <c r="A9" s="2">
        <f t="shared" ca="1" si="8"/>
        <v>-1.6305000000000001</v>
      </c>
      <c r="B9" s="1">
        <f t="shared" si="11"/>
        <v>5</v>
      </c>
      <c r="C9" s="2">
        <f>Sheet1!C9+D9</f>
        <v>7.5685000000000002</v>
      </c>
      <c r="D9" s="2">
        <v>1.0685</v>
      </c>
      <c r="E9" s="2">
        <v>0.3</v>
      </c>
      <c r="F9" s="6">
        <f t="shared" si="0"/>
        <v>298.84278192567751</v>
      </c>
      <c r="G9" s="2">
        <f t="shared" si="1"/>
        <v>5</v>
      </c>
      <c r="H9" s="2">
        <f t="shared" si="9"/>
        <v>13.039</v>
      </c>
      <c r="I9" s="2">
        <v>0.47049999999999997</v>
      </c>
      <c r="J9" s="2">
        <f t="shared" si="2"/>
        <v>14.0822</v>
      </c>
      <c r="K9" s="2">
        <f t="shared" si="3"/>
        <v>2.6078000000000001</v>
      </c>
      <c r="L9" s="6">
        <f t="shared" si="4"/>
        <v>738.93502066839005</v>
      </c>
      <c r="M9" s="2">
        <f t="shared" si="5"/>
        <v>3</v>
      </c>
      <c r="N9" s="2">
        <f t="shared" si="10"/>
        <v>9.2238615844568876</v>
      </c>
      <c r="O9" s="2">
        <v>0.85599999999999998</v>
      </c>
      <c r="P9" s="2">
        <f t="shared" si="6"/>
        <v>3.074620528152296</v>
      </c>
      <c r="Q9" s="7">
        <f t="shared" si="7"/>
        <v>298.84278192567751</v>
      </c>
    </row>
    <row r="10" spans="1:17" x14ac:dyDescent="0.2">
      <c r="A10" s="2">
        <f t="shared" ca="1" si="8"/>
        <v>-1.2064999999999999</v>
      </c>
      <c r="B10" s="1">
        <f t="shared" si="11"/>
        <v>6</v>
      </c>
      <c r="C10" s="2">
        <f>Sheet1!C10+D10</f>
        <v>5.9965000000000002</v>
      </c>
      <c r="D10" s="2">
        <v>-0.80349999999999999</v>
      </c>
      <c r="E10" s="2">
        <v>0.3</v>
      </c>
      <c r="F10" s="6">
        <f t="shared" si="0"/>
        <v>225.99659831447752</v>
      </c>
      <c r="G10" s="2">
        <f t="shared" si="1"/>
        <v>6</v>
      </c>
      <c r="H10" s="2">
        <f t="shared" si="9"/>
        <v>12.754000000000001</v>
      </c>
      <c r="I10" s="2">
        <v>1.7575000000000001</v>
      </c>
      <c r="J10" s="2">
        <f t="shared" si="2"/>
        <v>12.1958</v>
      </c>
      <c r="K10" s="2">
        <f t="shared" si="3"/>
        <v>2.125666666666667</v>
      </c>
      <c r="L10" s="6">
        <f t="shared" si="4"/>
        <v>751.43224998044013</v>
      </c>
      <c r="M10" s="2">
        <f t="shared" si="5"/>
        <v>3.5999999999999996</v>
      </c>
      <c r="N10" s="2">
        <f t="shared" si="10"/>
        <v>6.4444678218652074</v>
      </c>
      <c r="O10" s="2">
        <v>-0.42599999999999999</v>
      </c>
      <c r="P10" s="2">
        <f t="shared" si="6"/>
        <v>1.7901299505181134</v>
      </c>
      <c r="Q10" s="7">
        <f t="shared" si="7"/>
        <v>225.99659831447752</v>
      </c>
    </row>
    <row r="11" spans="1:17" x14ac:dyDescent="0.2">
      <c r="A11" s="2">
        <f t="shared" ca="1" si="8"/>
        <v>0.74150000000000005</v>
      </c>
      <c r="B11" s="1">
        <f t="shared" si="11"/>
        <v>7</v>
      </c>
      <c r="C11" s="2">
        <f>Sheet1!C11+D11</f>
        <v>8.5470000000000006</v>
      </c>
      <c r="D11" s="2">
        <v>1.4470000000000001</v>
      </c>
      <c r="E11" s="2">
        <v>0.3</v>
      </c>
      <c r="F11" s="6">
        <f t="shared" si="0"/>
        <v>417.45513579231005</v>
      </c>
      <c r="G11" s="2">
        <f t="shared" si="1"/>
        <v>7</v>
      </c>
      <c r="H11" s="2">
        <f t="shared" si="9"/>
        <v>12.2005</v>
      </c>
      <c r="I11" s="2">
        <v>-1.3465</v>
      </c>
      <c r="J11" s="2">
        <f t="shared" si="2"/>
        <v>15.256400000000001</v>
      </c>
      <c r="K11" s="2">
        <f t="shared" si="3"/>
        <v>1.7429285714285714</v>
      </c>
      <c r="L11" s="6">
        <f t="shared" si="4"/>
        <v>735.93536534839745</v>
      </c>
      <c r="M11" s="2">
        <f t="shared" si="5"/>
        <v>4.2</v>
      </c>
      <c r="N11" s="2">
        <f t="shared" si="10"/>
        <v>8.8175904664938045</v>
      </c>
      <c r="O11" s="2">
        <v>-0.79949999999999999</v>
      </c>
      <c r="P11" s="2">
        <f t="shared" si="6"/>
        <v>2.0994263015461438</v>
      </c>
      <c r="Q11" s="7">
        <f t="shared" si="7"/>
        <v>417.45513579231005</v>
      </c>
    </row>
    <row r="12" spans="1:17" x14ac:dyDescent="0.2">
      <c r="A12" s="2">
        <f t="shared" ca="1" si="8"/>
        <v>-1.1020000000000001</v>
      </c>
      <c r="B12" s="1">
        <f t="shared" si="11"/>
        <v>8</v>
      </c>
      <c r="C12" s="2">
        <f>Sheet1!C12+D12</f>
        <v>7.2280000000000006</v>
      </c>
      <c r="D12" s="2">
        <v>-0.17199999999999999</v>
      </c>
      <c r="E12" s="2">
        <v>0.3</v>
      </c>
      <c r="F12" s="6">
        <f t="shared" si="0"/>
        <v>345.78847785456009</v>
      </c>
      <c r="G12" s="2">
        <f t="shared" si="1"/>
        <v>8</v>
      </c>
      <c r="H12" s="2">
        <f t="shared" si="9"/>
        <v>11.506000000000002</v>
      </c>
      <c r="I12" s="2">
        <v>-0.72199999999999998</v>
      </c>
      <c r="J12" s="2">
        <f t="shared" si="2"/>
        <v>13.6736</v>
      </c>
      <c r="K12" s="2">
        <f t="shared" si="3"/>
        <v>1.4382500000000003</v>
      </c>
      <c r="L12" s="6">
        <f t="shared" si="4"/>
        <v>705.08600633724006</v>
      </c>
      <c r="M12" s="2">
        <f t="shared" si="5"/>
        <v>4.8</v>
      </c>
      <c r="N12" s="2">
        <f t="shared" si="10"/>
        <v>7.6148410092786047</v>
      </c>
      <c r="O12" s="2">
        <v>-0.74750000000000005</v>
      </c>
      <c r="P12" s="2">
        <f t="shared" si="6"/>
        <v>1.5864252102663761</v>
      </c>
      <c r="Q12" s="7">
        <f t="shared" si="7"/>
        <v>345.78847785456009</v>
      </c>
    </row>
    <row r="13" spans="1:17" x14ac:dyDescent="0.2">
      <c r="A13" s="2">
        <f t="shared" ca="1" si="8"/>
        <v>-1.4464999999999999</v>
      </c>
      <c r="B13" s="1">
        <f t="shared" si="11"/>
        <v>9</v>
      </c>
      <c r="C13" s="2">
        <f>Sheet1!C13+D13</f>
        <v>9.4874999999999989</v>
      </c>
      <c r="D13" s="2">
        <v>1.7875000000000001</v>
      </c>
      <c r="E13" s="2">
        <v>0.3</v>
      </c>
      <c r="F13" s="6">
        <f t="shared" si="0"/>
        <v>551.03537687343726</v>
      </c>
      <c r="G13" s="2">
        <f t="shared" si="1"/>
        <v>9</v>
      </c>
      <c r="H13" s="2">
        <f t="shared" si="9"/>
        <v>15.225499999999998</v>
      </c>
      <c r="I13" s="2">
        <v>0.73799999999999999</v>
      </c>
      <c r="J13" s="2">
        <f t="shared" si="2"/>
        <v>16.384999999999998</v>
      </c>
      <c r="K13" s="2">
        <f t="shared" si="3"/>
        <v>1.6917222222222221</v>
      </c>
      <c r="L13" s="6">
        <f t="shared" si="4"/>
        <v>1158.7608638918971</v>
      </c>
      <c r="M13" s="2">
        <f t="shared" si="5"/>
        <v>5.3999999999999995</v>
      </c>
      <c r="N13" s="2">
        <f t="shared" si="10"/>
        <v>10.28254225231535</v>
      </c>
      <c r="O13" s="2">
        <v>-0.53374999999999995</v>
      </c>
      <c r="P13" s="2">
        <f t="shared" si="6"/>
        <v>1.9041744911695095</v>
      </c>
      <c r="Q13" s="7">
        <f t="shared" si="7"/>
        <v>551.03537687343726</v>
      </c>
    </row>
    <row r="14" spans="1:17" x14ac:dyDescent="0.2">
      <c r="A14" s="2">
        <f t="shared" ca="1" si="8"/>
        <v>0.92900000000000005</v>
      </c>
      <c r="B14" s="1">
        <f t="shared" si="11"/>
        <v>10</v>
      </c>
      <c r="C14" s="2">
        <f>Sheet1!C14+D14</f>
        <v>7.6795</v>
      </c>
      <c r="D14" s="2">
        <v>-0.32050000000000001</v>
      </c>
      <c r="E14" s="2">
        <v>0.3</v>
      </c>
      <c r="F14" s="6">
        <f t="shared" si="0"/>
        <v>426.5327954401975</v>
      </c>
      <c r="G14" s="2">
        <f t="shared" si="1"/>
        <v>10</v>
      </c>
      <c r="H14" s="2">
        <f t="shared" si="9"/>
        <v>14.333500000000001</v>
      </c>
      <c r="I14" s="2">
        <v>1.6539999999999999</v>
      </c>
      <c r="J14" s="2">
        <f t="shared" si="2"/>
        <v>14.215399999999999</v>
      </c>
      <c r="K14" s="2">
        <f t="shared" si="3"/>
        <v>1.4333500000000001</v>
      </c>
      <c r="L14" s="6">
        <f t="shared" si="4"/>
        <v>1095.7370247783774</v>
      </c>
      <c r="M14" s="2">
        <f t="shared" si="5"/>
        <v>6</v>
      </c>
      <c r="N14" s="2">
        <f t="shared" si="10"/>
        <v>9.2377789332265152</v>
      </c>
      <c r="O14" s="2">
        <v>0.20574999999999999</v>
      </c>
      <c r="P14" s="2">
        <f t="shared" si="6"/>
        <v>1.5396298222044191</v>
      </c>
      <c r="Q14" s="7">
        <f t="shared" si="7"/>
        <v>426.5327954401975</v>
      </c>
    </row>
    <row r="15" spans="1:17" x14ac:dyDescent="0.2">
      <c r="A15" s="2">
        <f t="shared" ca="1" si="8"/>
        <v>-0.51649999999999996</v>
      </c>
      <c r="B15" s="1">
        <f t="shared" si="11"/>
        <v>11</v>
      </c>
      <c r="C15" s="2">
        <f>Sheet1!C15+D15</f>
        <v>9.0635000000000012</v>
      </c>
      <c r="D15" s="2">
        <v>0.76349999999999996</v>
      </c>
      <c r="E15" s="2">
        <v>0.3</v>
      </c>
      <c r="F15" s="6">
        <f t="shared" si="0"/>
        <v>571.28410566127764</v>
      </c>
      <c r="G15" s="2">
        <f t="shared" si="1"/>
        <v>11</v>
      </c>
      <c r="H15" s="2">
        <f t="shared" si="9"/>
        <v>13.279500000000001</v>
      </c>
      <c r="I15" s="2">
        <v>-0.78400000000000003</v>
      </c>
      <c r="J15" s="2">
        <f t="shared" si="2"/>
        <v>15.876200000000001</v>
      </c>
      <c r="K15" s="2">
        <f t="shared" si="3"/>
        <v>1.2072272727272728</v>
      </c>
      <c r="L15" s="6">
        <f t="shared" si="4"/>
        <v>1012.9102547811975</v>
      </c>
      <c r="M15" s="2">
        <f t="shared" si="5"/>
        <v>6.6</v>
      </c>
      <c r="N15" s="2">
        <f t="shared" si="10"/>
        <v>10.970922323848106</v>
      </c>
      <c r="O15" s="2">
        <v>0.38800000000000001</v>
      </c>
      <c r="P15" s="2">
        <f t="shared" si="6"/>
        <v>1.6622609581588039</v>
      </c>
      <c r="Q15" s="7">
        <f t="shared" si="7"/>
        <v>571.28410566127764</v>
      </c>
    </row>
    <row r="16" spans="1:17" x14ac:dyDescent="0.2">
      <c r="A16" s="2">
        <f t="shared" ca="1" si="8"/>
        <v>-0.65700000000000003</v>
      </c>
      <c r="B16" s="1">
        <f t="shared" si="11"/>
        <v>12</v>
      </c>
      <c r="C16" s="2">
        <f>Sheet1!C16+D16</f>
        <v>10.151</v>
      </c>
      <c r="D16" s="2">
        <v>1.5509999999999999</v>
      </c>
      <c r="E16" s="2">
        <v>0.3</v>
      </c>
      <c r="F16" s="6">
        <f t="shared" si="0"/>
        <v>706.40159427358992</v>
      </c>
      <c r="G16" s="2">
        <f t="shared" si="1"/>
        <v>12</v>
      </c>
      <c r="H16" s="2">
        <f t="shared" si="9"/>
        <v>14.6465</v>
      </c>
      <c r="I16" s="2">
        <v>-0.50449999999999995</v>
      </c>
      <c r="J16" s="2">
        <f t="shared" si="2"/>
        <v>17.181199999999997</v>
      </c>
      <c r="K16" s="2">
        <f t="shared" si="3"/>
        <v>1.2205416666666666</v>
      </c>
      <c r="L16" s="6">
        <f t="shared" si="4"/>
        <v>1226.0933434249773</v>
      </c>
      <c r="M16" s="2">
        <f t="shared" si="5"/>
        <v>7.1999999999999993</v>
      </c>
      <c r="N16" s="2">
        <f t="shared" si="10"/>
        <v>10.955245118342424</v>
      </c>
      <c r="O16" s="2">
        <v>-0.86599999999999999</v>
      </c>
      <c r="P16" s="2">
        <f t="shared" si="6"/>
        <v>1.5215618219920035</v>
      </c>
      <c r="Q16" s="7">
        <f t="shared" si="7"/>
        <v>706.40159427358992</v>
      </c>
    </row>
    <row r="17" spans="1:17" x14ac:dyDescent="0.2">
      <c r="A17" s="2">
        <f t="shared" ca="1" si="8"/>
        <v>1.7344999999999999</v>
      </c>
      <c r="B17" s="1">
        <f t="shared" si="11"/>
        <v>13</v>
      </c>
      <c r="C17" s="2">
        <f>Sheet1!C17+D17</f>
        <v>7.4725000000000001</v>
      </c>
      <c r="D17" s="2">
        <v>-1.4275</v>
      </c>
      <c r="E17" s="2">
        <v>0.3</v>
      </c>
      <c r="F17" s="6">
        <f t="shared" si="0"/>
        <v>480.60281402743749</v>
      </c>
      <c r="G17" s="2">
        <f t="shared" si="1"/>
        <v>13</v>
      </c>
      <c r="H17" s="2">
        <f t="shared" si="9"/>
        <v>12.612</v>
      </c>
      <c r="I17" s="2">
        <v>0.13950000000000001</v>
      </c>
      <c r="J17" s="2">
        <f t="shared" si="2"/>
        <v>13.967000000000001</v>
      </c>
      <c r="K17" s="2">
        <f t="shared" si="3"/>
        <v>0.97015384615384614</v>
      </c>
      <c r="L17" s="6">
        <f t="shared" si="4"/>
        <v>1014.79182764496</v>
      </c>
      <c r="M17" s="2">
        <f t="shared" si="5"/>
        <v>7.8</v>
      </c>
      <c r="N17" s="2">
        <f t="shared" si="10"/>
        <v>9.8615878912684387</v>
      </c>
      <c r="O17" s="2">
        <v>0.79274999999999995</v>
      </c>
      <c r="P17" s="2">
        <f t="shared" si="6"/>
        <v>1.2643061399062101</v>
      </c>
      <c r="Q17" s="7">
        <f t="shared" si="7"/>
        <v>480.60281402743749</v>
      </c>
    </row>
    <row r="18" spans="1:17" x14ac:dyDescent="0.2">
      <c r="A18" s="2">
        <f t="shared" ca="1" si="8"/>
        <v>0.8115</v>
      </c>
      <c r="B18" s="1">
        <f t="shared" si="11"/>
        <v>14</v>
      </c>
      <c r="C18" s="2">
        <f>Sheet1!C18+D18</f>
        <v>9.7279999999999998</v>
      </c>
      <c r="D18" s="2">
        <v>0.52800000000000002</v>
      </c>
      <c r="E18" s="2">
        <v>0.3</v>
      </c>
      <c r="F18" s="6">
        <f>3.14159*C18*(B18+C18)</f>
        <v>725.16060307455996</v>
      </c>
      <c r="G18" s="2">
        <f>B18</f>
        <v>14</v>
      </c>
      <c r="H18" s="2">
        <f t="shared" si="9"/>
        <v>14.3385</v>
      </c>
      <c r="I18" s="2">
        <v>-0.38950000000000001</v>
      </c>
      <c r="J18" s="2">
        <f>1.2*C18+5</f>
        <v>16.6736</v>
      </c>
      <c r="K18" s="2">
        <f>H18/G18</f>
        <v>1.0241785714285714</v>
      </c>
      <c r="L18" s="6">
        <f>3.14159*H18*(G18+H18)</f>
        <v>1276.5272354807773</v>
      </c>
      <c r="M18" s="2">
        <f t="shared" si="5"/>
        <v>8.4</v>
      </c>
      <c r="N18" s="2">
        <f t="shared" si="10"/>
        <v>10.94980381150511</v>
      </c>
      <c r="O18" s="2">
        <v>-0.61299999999999999</v>
      </c>
      <c r="P18" s="2">
        <f>N18/M18</f>
        <v>1.3035480727982274</v>
      </c>
      <c r="Q18" s="7">
        <f>F18</f>
        <v>725.16060307455996</v>
      </c>
    </row>
    <row r="19" spans="1:17" x14ac:dyDescent="0.2">
      <c r="A19" s="2">
        <f t="shared" ca="1" si="8"/>
        <v>0.79049999999999998</v>
      </c>
      <c r="B19" s="1">
        <f t="shared" si="11"/>
        <v>15</v>
      </c>
      <c r="C19" s="2">
        <f>Sheet1!C19+D19</f>
        <v>9.5640000000000001</v>
      </c>
      <c r="D19" s="2">
        <v>6.4000000000000001E-2</v>
      </c>
      <c r="E19" s="2">
        <v>0.3</v>
      </c>
      <c r="F19" s="6">
        <f t="shared" ref="F19:F82" si="12">3.14159*C19*(B19+C19)</f>
        <v>738.05404029263991</v>
      </c>
      <c r="G19" s="2">
        <f t="shared" ref="G19:G58" si="13">B19</f>
        <v>15</v>
      </c>
      <c r="H19" s="2">
        <f t="shared" si="9"/>
        <v>15.480499999999999</v>
      </c>
      <c r="I19" s="2">
        <v>0.91649999999999998</v>
      </c>
      <c r="J19" s="2">
        <f t="shared" ref="J19:J82" si="14">1.2*C19+5</f>
        <v>16.476799999999997</v>
      </c>
      <c r="K19" s="2">
        <f t="shared" ref="K19:K58" si="15">H19/G19</f>
        <v>1.0320333333333334</v>
      </c>
      <c r="L19" s="6">
        <f t="shared" ref="L19:L58" si="16">3.14159*H19*(G19+H19)</f>
        <v>1482.3698608595973</v>
      </c>
      <c r="M19" s="2">
        <f t="shared" ref="M19:M82" si="17">(100-$S$37)/100*B19</f>
        <v>9</v>
      </c>
      <c r="N19" s="2">
        <f t="shared" si="10"/>
        <v>10.624107451866411</v>
      </c>
      <c r="O19" s="2">
        <v>-0.85024999999999995</v>
      </c>
      <c r="P19" s="2">
        <f t="shared" ref="P19:P82" si="18">N19/M19</f>
        <v>1.1804563835407125</v>
      </c>
      <c r="Q19" s="7">
        <f t="shared" ref="Q19:Q82" si="19">F19</f>
        <v>738.05404029263991</v>
      </c>
    </row>
    <row r="20" spans="1:17" x14ac:dyDescent="0.2">
      <c r="A20" s="2">
        <f t="shared" ca="1" si="8"/>
        <v>-1.1455</v>
      </c>
      <c r="B20" s="1">
        <f t="shared" si="11"/>
        <v>16</v>
      </c>
      <c r="C20" s="2">
        <f>Sheet1!C20+D20</f>
        <v>8.7285000000000004</v>
      </c>
      <c r="D20" s="2">
        <v>-1.0714999999999999</v>
      </c>
      <c r="E20" s="2">
        <v>0.3</v>
      </c>
      <c r="F20" s="6">
        <f t="shared" si="12"/>
        <v>678.08930637747744</v>
      </c>
      <c r="G20" s="2">
        <f t="shared" si="13"/>
        <v>16</v>
      </c>
      <c r="H20" s="2">
        <f t="shared" si="9"/>
        <v>12.679</v>
      </c>
      <c r="I20" s="2">
        <v>-1.0495000000000001</v>
      </c>
      <c r="J20" s="2">
        <f t="shared" si="14"/>
        <v>15.4742</v>
      </c>
      <c r="K20" s="2">
        <f t="shared" si="15"/>
        <v>0.79243750000000002</v>
      </c>
      <c r="L20" s="6">
        <f t="shared" si="16"/>
        <v>1142.3482261951901</v>
      </c>
      <c r="M20" s="2">
        <f t="shared" si="17"/>
        <v>9.6</v>
      </c>
      <c r="N20" s="2">
        <f t="shared" si="10"/>
        <v>11.581331011304439</v>
      </c>
      <c r="O20" s="2">
        <v>0.92549999999999999</v>
      </c>
      <c r="P20" s="2">
        <f t="shared" si="18"/>
        <v>1.2063886470108791</v>
      </c>
      <c r="Q20" s="7">
        <f t="shared" si="19"/>
        <v>678.08930637747744</v>
      </c>
    </row>
    <row r="21" spans="1:17" x14ac:dyDescent="0.2">
      <c r="A21" s="2">
        <f t="shared" ca="1" si="8"/>
        <v>0.33300000000000002</v>
      </c>
      <c r="B21" s="1">
        <f t="shared" si="11"/>
        <v>17</v>
      </c>
      <c r="C21" s="2">
        <f>Sheet1!C21+D21</f>
        <v>10.731</v>
      </c>
      <c r="D21" s="2">
        <v>0.63100000000000001</v>
      </c>
      <c r="E21" s="2">
        <v>0.3</v>
      </c>
      <c r="F21" s="6">
        <f t="shared" si="12"/>
        <v>934.87862790399004</v>
      </c>
      <c r="G21" s="2">
        <f t="shared" si="13"/>
        <v>17</v>
      </c>
      <c r="H21" s="2">
        <f t="shared" si="9"/>
        <v>17.4665</v>
      </c>
      <c r="I21" s="2">
        <v>1.7355</v>
      </c>
      <c r="J21" s="2">
        <f t="shared" si="14"/>
        <v>17.877200000000002</v>
      </c>
      <c r="K21" s="2">
        <f t="shared" si="15"/>
        <v>1.0274411764705882</v>
      </c>
      <c r="L21" s="6">
        <f t="shared" si="16"/>
        <v>1891.2658383693772</v>
      </c>
      <c r="M21" s="2">
        <f t="shared" si="17"/>
        <v>10.199999999999999</v>
      </c>
      <c r="N21" s="2">
        <f t="shared" si="10"/>
        <v>13.502895335321945</v>
      </c>
      <c r="O21" s="2">
        <v>0.61424999999999996</v>
      </c>
      <c r="P21" s="2">
        <f t="shared" si="18"/>
        <v>1.3238132681688182</v>
      </c>
      <c r="Q21" s="7">
        <f t="shared" si="19"/>
        <v>934.87862790399004</v>
      </c>
    </row>
    <row r="22" spans="1:17" x14ac:dyDescent="0.2">
      <c r="A22" s="2">
        <f t="shared" ca="1" si="8"/>
        <v>-0.14949999999999999</v>
      </c>
      <c r="B22" s="1">
        <f t="shared" si="11"/>
        <v>18</v>
      </c>
      <c r="C22" s="2">
        <f>Sheet1!C22+D22</f>
        <v>11.933499999999999</v>
      </c>
      <c r="D22" s="2">
        <v>1.5335000000000001</v>
      </c>
      <c r="E22" s="2">
        <v>0.3</v>
      </c>
      <c r="F22" s="6">
        <f t="shared" si="12"/>
        <v>1122.2118320263774</v>
      </c>
      <c r="G22" s="2">
        <f t="shared" si="13"/>
        <v>18</v>
      </c>
      <c r="H22" s="2">
        <f t="shared" si="9"/>
        <v>17.140999999999998</v>
      </c>
      <c r="I22" s="2">
        <v>0.20749999999999999</v>
      </c>
      <c r="J22" s="2">
        <f t="shared" si="14"/>
        <v>19.3202</v>
      </c>
      <c r="K22" s="2">
        <f t="shared" si="15"/>
        <v>0.95227777777777767</v>
      </c>
      <c r="L22" s="6">
        <f t="shared" si="16"/>
        <v>1892.3426458307895</v>
      </c>
      <c r="M22" s="2">
        <f t="shared" si="17"/>
        <v>10.799999999999999</v>
      </c>
      <c r="N22" s="2">
        <f t="shared" si="10"/>
        <v>13.674082878998563</v>
      </c>
      <c r="O22" s="2">
        <v>-0.58225000000000005</v>
      </c>
      <c r="P22" s="2">
        <f t="shared" si="18"/>
        <v>1.2661187850924596</v>
      </c>
      <c r="Q22" s="7">
        <f t="shared" si="19"/>
        <v>1122.2118320263774</v>
      </c>
    </row>
    <row r="23" spans="1:17" x14ac:dyDescent="0.2">
      <c r="A23" s="2">
        <f t="shared" ca="1" si="8"/>
        <v>0.99299999999999999</v>
      </c>
      <c r="B23" s="1">
        <f t="shared" si="11"/>
        <v>19</v>
      </c>
      <c r="C23" s="2">
        <f>Sheet1!C23+D23</f>
        <v>11.688499999999999</v>
      </c>
      <c r="D23" s="2">
        <v>0.98850000000000005</v>
      </c>
      <c r="E23" s="2">
        <v>0.3</v>
      </c>
      <c r="F23" s="6">
        <f t="shared" si="12"/>
        <v>1126.8962882912772</v>
      </c>
      <c r="G23" s="2">
        <f t="shared" si="13"/>
        <v>19</v>
      </c>
      <c r="H23" s="2">
        <f t="shared" si="9"/>
        <v>17.967999999999996</v>
      </c>
      <c r="I23" s="2">
        <v>1.2795000000000001</v>
      </c>
      <c r="J23" s="2">
        <f t="shared" si="14"/>
        <v>19.026199999999999</v>
      </c>
      <c r="K23" s="2">
        <f t="shared" si="15"/>
        <v>0.94568421052631557</v>
      </c>
      <c r="L23" s="6">
        <f t="shared" si="16"/>
        <v>2086.7729585881593</v>
      </c>
      <c r="M23" s="2">
        <f t="shared" si="17"/>
        <v>11.4</v>
      </c>
      <c r="N23" s="2">
        <f t="shared" si="10"/>
        <v>13.535087721321256</v>
      </c>
      <c r="O23" s="2">
        <v>-0.54349999999999998</v>
      </c>
      <c r="P23" s="2">
        <f t="shared" si="18"/>
        <v>1.1872883966071277</v>
      </c>
      <c r="Q23" s="7">
        <f t="shared" si="19"/>
        <v>1126.8962882912772</v>
      </c>
    </row>
    <row r="24" spans="1:17" x14ac:dyDescent="0.2">
      <c r="A24" s="2">
        <f t="shared" ca="1" si="8"/>
        <v>1.002</v>
      </c>
      <c r="B24" s="1">
        <f t="shared" si="11"/>
        <v>20</v>
      </c>
      <c r="C24" s="2">
        <f>Sheet1!C24+D24</f>
        <v>9.3539999999999992</v>
      </c>
      <c r="D24" s="2">
        <v>-1.6459999999999999</v>
      </c>
      <c r="E24" s="2">
        <v>0.3</v>
      </c>
      <c r="F24" s="6">
        <f t="shared" si="12"/>
        <v>862.6093501724398</v>
      </c>
      <c r="G24" s="2">
        <f t="shared" si="13"/>
        <v>20</v>
      </c>
      <c r="H24" s="2">
        <f t="shared" si="9"/>
        <v>13.482999999999999</v>
      </c>
      <c r="I24" s="2">
        <v>-0.871</v>
      </c>
      <c r="J24" s="2">
        <f t="shared" si="14"/>
        <v>16.224799999999998</v>
      </c>
      <c r="K24" s="2">
        <f t="shared" si="15"/>
        <v>0.67414999999999992</v>
      </c>
      <c r="L24" s="6">
        <f t="shared" si="16"/>
        <v>1418.2748550095098</v>
      </c>
      <c r="M24" s="2">
        <f t="shared" si="17"/>
        <v>12</v>
      </c>
      <c r="N24" s="2">
        <f t="shared" si="10"/>
        <v>10.689453908483834</v>
      </c>
      <c r="O24" s="2">
        <v>-0.93374999999999997</v>
      </c>
      <c r="P24" s="2">
        <f t="shared" si="18"/>
        <v>0.89078782570698622</v>
      </c>
      <c r="Q24" s="7">
        <f t="shared" si="19"/>
        <v>862.6093501724398</v>
      </c>
    </row>
    <row r="25" spans="1:17" x14ac:dyDescent="0.2">
      <c r="A25" s="2">
        <f t="shared" ca="1" si="8"/>
        <v>0.69399999999999995</v>
      </c>
      <c r="B25" s="1">
        <f t="shared" si="11"/>
        <v>21</v>
      </c>
      <c r="C25" s="2">
        <f>Sheet1!C25+D25</f>
        <v>12.445500000000001</v>
      </c>
      <c r="D25" s="2">
        <v>1.1455</v>
      </c>
      <c r="E25" s="2">
        <v>0.3</v>
      </c>
      <c r="F25" s="6">
        <f t="shared" si="12"/>
        <v>1307.6741776776978</v>
      </c>
      <c r="G25" s="2">
        <f t="shared" si="13"/>
        <v>21</v>
      </c>
      <c r="H25" s="2">
        <f t="shared" si="9"/>
        <v>16.267500000000002</v>
      </c>
      <c r="I25" s="2">
        <v>-1.1779999999999999</v>
      </c>
      <c r="J25" s="2">
        <f t="shared" si="14"/>
        <v>19.9346</v>
      </c>
      <c r="K25" s="2">
        <f t="shared" si="15"/>
        <v>0.77464285714285719</v>
      </c>
      <c r="L25" s="6">
        <f t="shared" si="16"/>
        <v>1904.5859726244375</v>
      </c>
      <c r="M25" s="2">
        <f t="shared" si="17"/>
        <v>12.6</v>
      </c>
      <c r="N25" s="2">
        <f t="shared" si="10"/>
        <v>14.761907217545552</v>
      </c>
      <c r="O25" s="2">
        <v>-0.29075000000000001</v>
      </c>
      <c r="P25" s="2">
        <f t="shared" si="18"/>
        <v>1.1715799379004406</v>
      </c>
      <c r="Q25" s="7">
        <f t="shared" si="19"/>
        <v>1307.6741776776978</v>
      </c>
    </row>
    <row r="26" spans="1:17" x14ac:dyDescent="0.2">
      <c r="A26" s="2">
        <f t="shared" ca="1" si="8"/>
        <v>-1.946</v>
      </c>
      <c r="B26" s="1">
        <f t="shared" si="11"/>
        <v>22</v>
      </c>
      <c r="C26" s="2">
        <f>Sheet1!C26+D26</f>
        <v>12.8215</v>
      </c>
      <c r="D26" s="2">
        <v>1.2215</v>
      </c>
      <c r="E26" s="2">
        <v>0.3</v>
      </c>
      <c r="F26" s="6">
        <f t="shared" si="12"/>
        <v>1402.6064050059774</v>
      </c>
      <c r="G26" s="2">
        <f t="shared" si="13"/>
        <v>22</v>
      </c>
      <c r="H26" s="2">
        <f t="shared" si="9"/>
        <v>19.0855</v>
      </c>
      <c r="I26" s="2">
        <v>1.264</v>
      </c>
      <c r="J26" s="2">
        <f t="shared" si="14"/>
        <v>20.3858</v>
      </c>
      <c r="K26" s="2">
        <f t="shared" si="15"/>
        <v>0.86752272727272728</v>
      </c>
      <c r="L26" s="6">
        <f t="shared" si="16"/>
        <v>2463.4379325082973</v>
      </c>
      <c r="M26" s="2">
        <f t="shared" si="17"/>
        <v>13.2</v>
      </c>
      <c r="N26" s="2">
        <f t="shared" si="10"/>
        <v>14.680732607903179</v>
      </c>
      <c r="O26" s="2">
        <v>-0.85575000000000001</v>
      </c>
      <c r="P26" s="2">
        <f t="shared" si="18"/>
        <v>1.1121767127199378</v>
      </c>
      <c r="Q26" s="7">
        <f t="shared" si="19"/>
        <v>1402.6064050059774</v>
      </c>
    </row>
    <row r="27" spans="1:17" x14ac:dyDescent="0.2">
      <c r="A27" s="2">
        <f t="shared" ca="1" si="8"/>
        <v>-0.2505</v>
      </c>
      <c r="B27" s="1">
        <f t="shared" si="11"/>
        <v>23</v>
      </c>
      <c r="C27" s="2">
        <f>Sheet1!C27+D27</f>
        <v>12.962499999999999</v>
      </c>
      <c r="D27" s="2">
        <v>1.0625</v>
      </c>
      <c r="E27" s="2">
        <v>0.3</v>
      </c>
      <c r="F27" s="6">
        <f t="shared" si="12"/>
        <v>1464.4958662359372</v>
      </c>
      <c r="G27" s="2">
        <f t="shared" si="13"/>
        <v>23</v>
      </c>
      <c r="H27" s="2">
        <f t="shared" si="9"/>
        <v>18.593999999999998</v>
      </c>
      <c r="I27" s="2">
        <v>0.63149999999999995</v>
      </c>
      <c r="J27" s="2">
        <f t="shared" si="14"/>
        <v>20.555</v>
      </c>
      <c r="K27" s="2">
        <f t="shared" si="15"/>
        <v>0.8084347826086955</v>
      </c>
      <c r="L27" s="6">
        <f t="shared" si="16"/>
        <v>2429.702049189239</v>
      </c>
      <c r="M27" s="2">
        <f t="shared" si="17"/>
        <v>13.799999999999999</v>
      </c>
      <c r="N27" s="2">
        <f t="shared" si="10"/>
        <v>15.955331265157744</v>
      </c>
      <c r="O27" s="2">
        <v>0.18875</v>
      </c>
      <c r="P27" s="2">
        <f>N27/M27</f>
        <v>1.1561834250114309</v>
      </c>
      <c r="Q27" s="7">
        <f t="shared" si="19"/>
        <v>1464.4958662359372</v>
      </c>
    </row>
    <row r="28" spans="1:17" x14ac:dyDescent="0.2">
      <c r="A28" s="2">
        <f t="shared" ca="1" si="8"/>
        <v>0.96199999999999997</v>
      </c>
      <c r="B28" s="1">
        <f t="shared" si="11"/>
        <v>24</v>
      </c>
      <c r="C28" s="2">
        <f>Sheet1!C28+D28</f>
        <v>12.4825</v>
      </c>
      <c r="D28" s="2">
        <v>0.28249999999999997</v>
      </c>
      <c r="E28" s="2">
        <v>0.3</v>
      </c>
      <c r="F28" s="6">
        <f t="shared" si="12"/>
        <v>1430.6574861869374</v>
      </c>
      <c r="G28" s="2">
        <f t="shared" si="13"/>
        <v>24</v>
      </c>
      <c r="H28" s="2">
        <f t="shared" si="9"/>
        <v>18.434000000000001</v>
      </c>
      <c r="I28" s="2">
        <v>0.95150000000000001</v>
      </c>
      <c r="J28" s="2">
        <f t="shared" si="14"/>
        <v>19.978999999999999</v>
      </c>
      <c r="K28" s="2">
        <f t="shared" si="15"/>
        <v>0.76808333333333334</v>
      </c>
      <c r="L28" s="6">
        <f t="shared" si="16"/>
        <v>2457.4407809260397</v>
      </c>
      <c r="M28" s="2">
        <f t="shared" si="17"/>
        <v>14.399999999999999</v>
      </c>
      <c r="N28" s="2">
        <f t="shared" si="10"/>
        <v>14.862329549350557</v>
      </c>
      <c r="O28" s="2">
        <v>-0.45950000000000002</v>
      </c>
      <c r="P28" s="2">
        <f t="shared" si="18"/>
        <v>1.0321062187048999</v>
      </c>
      <c r="Q28" s="7">
        <f t="shared" si="19"/>
        <v>1430.6574861869374</v>
      </c>
    </row>
    <row r="29" spans="1:17" x14ac:dyDescent="0.2">
      <c r="A29" s="2">
        <f t="shared" ca="1" si="8"/>
        <v>-1.5185</v>
      </c>
      <c r="B29" s="1">
        <f t="shared" si="11"/>
        <v>25</v>
      </c>
      <c r="C29" s="2">
        <f>Sheet1!C29+D29</f>
        <v>10.686</v>
      </c>
      <c r="D29" s="2">
        <v>-1.8140000000000001</v>
      </c>
      <c r="E29" s="2">
        <v>0.3</v>
      </c>
      <c r="F29" s="6">
        <f t="shared" si="12"/>
        <v>1198.01580298764</v>
      </c>
      <c r="G29" s="2">
        <f t="shared" si="13"/>
        <v>25</v>
      </c>
      <c r="H29" s="2">
        <f t="shared" si="9"/>
        <v>14.436</v>
      </c>
      <c r="I29" s="2">
        <v>-1.25</v>
      </c>
      <c r="J29" s="2">
        <f t="shared" si="14"/>
        <v>17.8232</v>
      </c>
      <c r="K29" s="2">
        <f t="shared" si="15"/>
        <v>0.57743999999999995</v>
      </c>
      <c r="L29" s="6">
        <f t="shared" si="16"/>
        <v>1788.50120541264</v>
      </c>
      <c r="M29" s="2">
        <f t="shared" si="17"/>
        <v>15</v>
      </c>
      <c r="N29" s="2">
        <f t="shared" si="10"/>
        <v>13.82441620987103</v>
      </c>
      <c r="O29" s="2">
        <v>0.40575</v>
      </c>
      <c r="P29" s="2">
        <f t="shared" si="18"/>
        <v>0.92162774732473529</v>
      </c>
      <c r="Q29" s="7">
        <f t="shared" si="19"/>
        <v>1198.01580298764</v>
      </c>
    </row>
    <row r="30" spans="1:17" x14ac:dyDescent="0.2">
      <c r="A30" s="2">
        <f t="shared" ca="1" si="8"/>
        <v>0.67800000000000005</v>
      </c>
      <c r="B30" s="1">
        <f t="shared" si="11"/>
        <v>26</v>
      </c>
      <c r="C30" s="2">
        <f>Sheet1!C30+D30</f>
        <v>14.3155</v>
      </c>
      <c r="D30" s="2">
        <v>1.5155000000000001</v>
      </c>
      <c r="E30" s="2">
        <v>0.3</v>
      </c>
      <c r="F30" s="6">
        <f t="shared" si="12"/>
        <v>1813.1263834839974</v>
      </c>
      <c r="G30" s="2">
        <f t="shared" si="13"/>
        <v>26</v>
      </c>
      <c r="H30" s="2">
        <f t="shared" si="9"/>
        <v>19.2075</v>
      </c>
      <c r="I30" s="2">
        <v>-0.108</v>
      </c>
      <c r="J30" s="2">
        <f t="shared" si="14"/>
        <v>22.178599999999999</v>
      </c>
      <c r="K30" s="2">
        <f t="shared" si="15"/>
        <v>0.73875000000000002</v>
      </c>
      <c r="L30" s="6">
        <f t="shared" si="16"/>
        <v>2727.9150302844373</v>
      </c>
      <c r="M30" s="2">
        <f t="shared" si="17"/>
        <v>15.6</v>
      </c>
      <c r="N30" s="2">
        <f t="shared" si="10"/>
        <v>17.201697486162782</v>
      </c>
      <c r="O30" s="2">
        <v>-0.25650000000000001</v>
      </c>
      <c r="P30" s="2">
        <f t="shared" si="18"/>
        <v>1.1026729157796655</v>
      </c>
      <c r="Q30" s="7">
        <f t="shared" si="19"/>
        <v>1813.1263834839974</v>
      </c>
    </row>
    <row r="31" spans="1:17" x14ac:dyDescent="0.2">
      <c r="A31" s="2">
        <f t="shared" ca="1" si="8"/>
        <v>-1.7004999999999999</v>
      </c>
      <c r="B31" s="1">
        <f t="shared" si="11"/>
        <v>27</v>
      </c>
      <c r="C31" s="2">
        <f>Sheet1!C31+D31</f>
        <v>12.528499999999999</v>
      </c>
      <c r="D31" s="2">
        <v>-0.57150000000000001</v>
      </c>
      <c r="E31" s="2">
        <v>0.3</v>
      </c>
      <c r="F31" s="6">
        <f t="shared" si="12"/>
        <v>1555.8184506364776</v>
      </c>
      <c r="G31" s="2">
        <f t="shared" si="13"/>
        <v>27</v>
      </c>
      <c r="H31" s="2">
        <f t="shared" si="9"/>
        <v>18.806000000000001</v>
      </c>
      <c r="I31" s="2">
        <v>1.2775000000000001</v>
      </c>
      <c r="J31" s="2">
        <f t="shared" si="14"/>
        <v>20.034199999999998</v>
      </c>
      <c r="K31" s="2">
        <f t="shared" si="15"/>
        <v>0.69651851851851854</v>
      </c>
      <c r="L31" s="6">
        <f t="shared" si="16"/>
        <v>2706.2524469812397</v>
      </c>
      <c r="M31" s="2">
        <f t="shared" si="17"/>
        <v>16.2</v>
      </c>
      <c r="N31" s="2">
        <f t="shared" si="10"/>
        <v>15.263870096182266</v>
      </c>
      <c r="O31" s="2">
        <v>-0.31824999999999998</v>
      </c>
      <c r="P31" s="2">
        <f t="shared" si="18"/>
        <v>0.94221420346804119</v>
      </c>
      <c r="Q31" s="7">
        <f t="shared" si="19"/>
        <v>1555.8184506364776</v>
      </c>
    </row>
    <row r="32" spans="1:17" x14ac:dyDescent="0.2">
      <c r="A32" s="2">
        <f t="shared" ca="1" si="8"/>
        <v>-0.54849999999999999</v>
      </c>
      <c r="B32" s="1">
        <f t="shared" si="11"/>
        <v>28</v>
      </c>
      <c r="C32" s="2">
        <f>Sheet1!C32+D32</f>
        <v>11.795500000000001</v>
      </c>
      <c r="D32" s="2">
        <v>-1.6045</v>
      </c>
      <c r="E32" s="2">
        <v>0.3</v>
      </c>
      <c r="F32" s="6">
        <f t="shared" si="12"/>
        <v>1474.6869140191977</v>
      </c>
      <c r="G32" s="2">
        <f t="shared" si="13"/>
        <v>28</v>
      </c>
      <c r="H32" s="2">
        <f t="shared" si="9"/>
        <v>17.1035</v>
      </c>
      <c r="I32" s="2">
        <v>0.308</v>
      </c>
      <c r="J32" s="2">
        <f t="shared" si="14"/>
        <v>19.154600000000002</v>
      </c>
      <c r="K32" s="2">
        <f t="shared" si="15"/>
        <v>0.6108392857142857</v>
      </c>
      <c r="L32" s="6">
        <f t="shared" si="16"/>
        <v>2423.509586527477</v>
      </c>
      <c r="M32" s="2">
        <f t="shared" si="17"/>
        <v>16.8</v>
      </c>
      <c r="N32" s="2">
        <f t="shared" si="10"/>
        <v>13.966957668951967</v>
      </c>
      <c r="O32" s="2">
        <v>-0.87024999999999997</v>
      </c>
      <c r="P32" s="2">
        <f t="shared" si="18"/>
        <v>0.8313665279138075</v>
      </c>
      <c r="Q32" s="7">
        <f t="shared" si="19"/>
        <v>1474.6869140191977</v>
      </c>
    </row>
    <row r="33" spans="1:21" x14ac:dyDescent="0.2">
      <c r="A33" s="2">
        <f t="shared" ca="1" si="8"/>
        <v>-0.52400000000000002</v>
      </c>
      <c r="B33" s="1">
        <f t="shared" si="11"/>
        <v>29</v>
      </c>
      <c r="C33" s="2">
        <f>Sheet1!C33+D33</f>
        <v>13.3575</v>
      </c>
      <c r="D33" s="2">
        <v>-0.34250000000000003</v>
      </c>
      <c r="E33" s="2">
        <v>0.3</v>
      </c>
      <c r="F33" s="6">
        <f t="shared" si="12"/>
        <v>1777.4811682119375</v>
      </c>
      <c r="G33" s="2">
        <f t="shared" si="13"/>
        <v>29</v>
      </c>
      <c r="H33" s="2">
        <f t="shared" si="9"/>
        <v>19.23</v>
      </c>
      <c r="I33" s="2">
        <v>0.87250000000000005</v>
      </c>
      <c r="J33" s="2">
        <f t="shared" si="14"/>
        <v>21.029</v>
      </c>
      <c r="K33" s="2">
        <f t="shared" si="15"/>
        <v>0.6631034482758621</v>
      </c>
      <c r="L33" s="6">
        <f t="shared" si="16"/>
        <v>2913.708172011</v>
      </c>
      <c r="M33" s="2">
        <f t="shared" si="17"/>
        <v>17.399999999999999</v>
      </c>
      <c r="N33" s="2">
        <f t="shared" si="10"/>
        <v>15.940461504264499</v>
      </c>
      <c r="O33" s="2">
        <v>-0.68700000000000006</v>
      </c>
      <c r="P33" s="2">
        <f t="shared" si="18"/>
        <v>0.91611847725658047</v>
      </c>
      <c r="Q33" s="7">
        <f t="shared" si="19"/>
        <v>1777.4811682119375</v>
      </c>
    </row>
    <row r="34" spans="1:21" x14ac:dyDescent="0.2">
      <c r="A34" s="2">
        <f t="shared" ca="1" si="8"/>
        <v>0.41699999999999998</v>
      </c>
      <c r="B34" s="1">
        <f t="shared" si="11"/>
        <v>30</v>
      </c>
      <c r="C34" s="2">
        <f>Sheet1!C34+D34</f>
        <v>12.595499999999999</v>
      </c>
      <c r="D34" s="2">
        <v>-1.4045000000000001</v>
      </c>
      <c r="E34" s="2">
        <v>0.3</v>
      </c>
      <c r="F34" s="6">
        <f t="shared" si="12"/>
        <v>1685.4995410611973</v>
      </c>
      <c r="G34" s="2">
        <f t="shared" si="13"/>
        <v>30</v>
      </c>
      <c r="H34" s="2">
        <f t="shared" si="9"/>
        <v>17.607000000000003</v>
      </c>
      <c r="I34" s="2">
        <v>1.15E-2</v>
      </c>
      <c r="J34" s="2">
        <f t="shared" si="14"/>
        <v>20.114599999999999</v>
      </c>
      <c r="K34" s="2">
        <f t="shared" si="15"/>
        <v>0.58690000000000009</v>
      </c>
      <c r="L34" s="6">
        <f t="shared" si="16"/>
        <v>2633.3324140139102</v>
      </c>
      <c r="M34" s="2">
        <f t="shared" si="17"/>
        <v>18</v>
      </c>
      <c r="N34" s="2">
        <f t="shared" si="10"/>
        <v>15.109281090585082</v>
      </c>
      <c r="O34" s="2">
        <v>-0.74050000000000005</v>
      </c>
      <c r="P34" s="2">
        <f t="shared" si="18"/>
        <v>0.83940450503250452</v>
      </c>
      <c r="Q34" s="7">
        <f t="shared" si="19"/>
        <v>1685.4995410611973</v>
      </c>
    </row>
    <row r="35" spans="1:21" x14ac:dyDescent="0.2">
      <c r="A35" s="2">
        <f t="shared" ca="1" si="8"/>
        <v>-0.77749999999999997</v>
      </c>
      <c r="B35" s="1">
        <f t="shared" si="11"/>
        <v>31</v>
      </c>
      <c r="C35" s="2">
        <f>Sheet1!C35+D35</f>
        <v>13.2525</v>
      </c>
      <c r="D35" s="2">
        <v>-1.0475000000000001</v>
      </c>
      <c r="E35" s="2">
        <v>0.3</v>
      </c>
      <c r="F35" s="6">
        <f t="shared" si="12"/>
        <v>1842.4051100724371</v>
      </c>
      <c r="G35" s="2">
        <f t="shared" si="13"/>
        <v>31</v>
      </c>
      <c r="H35" s="2">
        <f t="shared" si="9"/>
        <v>18.830499999999997</v>
      </c>
      <c r="I35" s="2">
        <v>0.57799999999999996</v>
      </c>
      <c r="J35" s="2">
        <f t="shared" si="14"/>
        <v>20.902999999999999</v>
      </c>
      <c r="K35" s="2">
        <f t="shared" si="15"/>
        <v>0.60743548387096769</v>
      </c>
      <c r="L35" s="6">
        <f t="shared" si="16"/>
        <v>2947.8582928210972</v>
      </c>
      <c r="M35" s="2">
        <f t="shared" si="17"/>
        <v>18.599999999999998</v>
      </c>
      <c r="N35" s="2">
        <f t="shared" si="10"/>
        <v>17.269957686805949</v>
      </c>
      <c r="O35" s="2">
        <v>0.62875000000000003</v>
      </c>
      <c r="P35" s="2">
        <f t="shared" si="18"/>
        <v>0.92849234875300812</v>
      </c>
      <c r="Q35" s="7">
        <f t="shared" si="19"/>
        <v>1842.4051100724371</v>
      </c>
      <c r="S35">
        <f>3.14159*400</f>
        <v>1256.636</v>
      </c>
    </row>
    <row r="36" spans="1:21" x14ac:dyDescent="0.2">
      <c r="A36" s="2">
        <f t="shared" ca="1" si="8"/>
        <v>1.097</v>
      </c>
      <c r="B36" s="1">
        <f t="shared" si="11"/>
        <v>32</v>
      </c>
      <c r="C36" s="2">
        <f>Sheet1!C36+D36</f>
        <v>13.464499999999999</v>
      </c>
      <c r="D36" s="2">
        <v>-1.1355</v>
      </c>
      <c r="E36" s="2">
        <v>0.3</v>
      </c>
      <c r="F36" s="6">
        <f t="shared" si="12"/>
        <v>1923.1455564337973</v>
      </c>
      <c r="G36" s="2">
        <f t="shared" si="13"/>
        <v>32</v>
      </c>
      <c r="H36" s="2">
        <f t="shared" si="9"/>
        <v>19.516500000000001</v>
      </c>
      <c r="I36" s="2">
        <v>1.052</v>
      </c>
      <c r="J36" s="2">
        <f t="shared" si="14"/>
        <v>21.157399999999999</v>
      </c>
      <c r="K36" s="2">
        <f t="shared" si="15"/>
        <v>0.60989062500000002</v>
      </c>
      <c r="L36" s="6">
        <f t="shared" si="16"/>
        <v>3158.6229854828775</v>
      </c>
      <c r="M36" s="2">
        <f t="shared" si="17"/>
        <v>19.2</v>
      </c>
      <c r="N36" s="2">
        <f t="shared" si="10"/>
        <v>17.501216827101615</v>
      </c>
      <c r="O36" s="2">
        <v>0.56225000000000003</v>
      </c>
      <c r="P36" s="2">
        <f t="shared" si="18"/>
        <v>0.91152170974487579</v>
      </c>
      <c r="Q36" s="7">
        <f t="shared" si="19"/>
        <v>1923.1455564337973</v>
      </c>
      <c r="S36">
        <v>5</v>
      </c>
      <c r="U36" t="s">
        <v>17</v>
      </c>
    </row>
    <row r="37" spans="1:21" x14ac:dyDescent="0.2">
      <c r="A37" s="2">
        <f t="shared" ca="1" si="8"/>
        <v>-1.212</v>
      </c>
      <c r="B37" s="1">
        <f t="shared" si="11"/>
        <v>33</v>
      </c>
      <c r="C37" s="2">
        <f>Sheet1!C37+D37</f>
        <v>16.6585</v>
      </c>
      <c r="D37" s="2">
        <v>1.7585</v>
      </c>
      <c r="E37" s="2">
        <v>0.3</v>
      </c>
      <c r="F37" s="6">
        <f t="shared" si="12"/>
        <v>2598.8367292993776</v>
      </c>
      <c r="G37" s="2">
        <f t="shared" si="13"/>
        <v>33</v>
      </c>
      <c r="H37" s="2">
        <f t="shared" si="9"/>
        <v>23.573</v>
      </c>
      <c r="I37" s="2">
        <v>1.9145000000000001</v>
      </c>
      <c r="J37" s="2">
        <f t="shared" si="14"/>
        <v>24.990199999999998</v>
      </c>
      <c r="K37" s="2">
        <f t="shared" si="15"/>
        <v>0.71433333333333338</v>
      </c>
      <c r="L37" s="6">
        <f t="shared" si="16"/>
        <v>4189.6097496331104</v>
      </c>
      <c r="M37" s="2">
        <f t="shared" si="17"/>
        <v>19.8</v>
      </c>
      <c r="N37" s="2">
        <f t="shared" si="10"/>
        <v>21.028608607239271</v>
      </c>
      <c r="O37" s="2">
        <v>0.51075000000000004</v>
      </c>
      <c r="P37" s="2">
        <f t="shared" si="18"/>
        <v>1.062050939759559</v>
      </c>
      <c r="Q37" s="7">
        <f t="shared" si="19"/>
        <v>2598.8367292993776</v>
      </c>
      <c r="S37">
        <v>40</v>
      </c>
      <c r="T37" t="s">
        <v>5</v>
      </c>
      <c r="U37" t="s">
        <v>16</v>
      </c>
    </row>
    <row r="38" spans="1:21" x14ac:dyDescent="0.2">
      <c r="A38" s="2">
        <f t="shared" ca="1" si="8"/>
        <v>-0.95</v>
      </c>
      <c r="B38" s="1">
        <f t="shared" si="11"/>
        <v>34</v>
      </c>
      <c r="C38" s="2">
        <f>Sheet1!C38+D38</f>
        <v>13.679499999999999</v>
      </c>
      <c r="D38" s="2">
        <v>-1.5205</v>
      </c>
      <c r="E38" s="2">
        <v>0.3</v>
      </c>
      <c r="F38" s="6">
        <f t="shared" si="12"/>
        <v>2049.044650020197</v>
      </c>
      <c r="G38" s="2">
        <f t="shared" si="13"/>
        <v>34</v>
      </c>
      <c r="H38" s="2">
        <f t="shared" si="9"/>
        <v>18.456999999999997</v>
      </c>
      <c r="I38" s="2">
        <v>-0.2225</v>
      </c>
      <c r="J38" s="2">
        <f t="shared" si="14"/>
        <v>21.415399999999998</v>
      </c>
      <c r="K38" s="2">
        <f t="shared" si="15"/>
        <v>0.54285294117647054</v>
      </c>
      <c r="L38" s="6">
        <f t="shared" si="16"/>
        <v>3041.6838220299092</v>
      </c>
      <c r="M38" s="2">
        <f t="shared" si="17"/>
        <v>20.399999999999999</v>
      </c>
      <c r="N38" s="2">
        <f t="shared" si="10"/>
        <v>18.238394910800821</v>
      </c>
      <c r="O38" s="2">
        <v>0.93799999999999994</v>
      </c>
      <c r="P38" s="2">
        <f t="shared" si="18"/>
        <v>0.89403896621572654</v>
      </c>
      <c r="Q38" s="7">
        <f t="shared" si="19"/>
        <v>2049.044650020197</v>
      </c>
    </row>
    <row r="39" spans="1:21" x14ac:dyDescent="0.2">
      <c r="A39" s="2">
        <f t="shared" ca="1" si="8"/>
        <v>-0.34649999999999997</v>
      </c>
      <c r="B39" s="1">
        <f t="shared" si="11"/>
        <v>35</v>
      </c>
      <c r="C39" s="2">
        <f>Sheet1!C39+D39</f>
        <v>15.355</v>
      </c>
      <c r="D39" s="2">
        <v>-0.14499999999999999</v>
      </c>
      <c r="E39" s="2">
        <v>0.3</v>
      </c>
      <c r="F39" s="6">
        <f t="shared" si="12"/>
        <v>2429.0806081297501</v>
      </c>
      <c r="G39" s="2">
        <f t="shared" si="13"/>
        <v>35</v>
      </c>
      <c r="H39" s="2">
        <f t="shared" si="9"/>
        <v>18.377500000000001</v>
      </c>
      <c r="I39" s="2">
        <v>-1.9775</v>
      </c>
      <c r="J39" s="2">
        <f t="shared" si="14"/>
        <v>23.425999999999998</v>
      </c>
      <c r="K39" s="2">
        <f t="shared" si="15"/>
        <v>0.52507142857142863</v>
      </c>
      <c r="L39" s="6">
        <f t="shared" si="16"/>
        <v>3081.7270221849371</v>
      </c>
      <c r="M39" s="2">
        <f t="shared" si="17"/>
        <v>21</v>
      </c>
      <c r="N39" s="2">
        <f t="shared" si="10"/>
        <v>18.318404047215846</v>
      </c>
      <c r="O39" s="2">
        <v>-0.90449999999999997</v>
      </c>
      <c r="P39" s="2">
        <f t="shared" si="18"/>
        <v>0.872304954629326</v>
      </c>
      <c r="Q39" s="7">
        <f t="shared" si="19"/>
        <v>2429.0806081297501</v>
      </c>
    </row>
    <row r="40" spans="1:21" x14ac:dyDescent="0.2">
      <c r="A40" s="2">
        <f t="shared" ca="1" si="8"/>
        <v>-1.833</v>
      </c>
      <c r="B40" s="1">
        <f t="shared" si="11"/>
        <v>36</v>
      </c>
      <c r="C40" s="2">
        <f>Sheet1!C40+D40</f>
        <v>14.0345</v>
      </c>
      <c r="D40" s="2">
        <v>-1.7655000000000001</v>
      </c>
      <c r="E40" s="2">
        <v>0.3</v>
      </c>
      <c r="F40" s="6">
        <f t="shared" si="12"/>
        <v>2206.0533699974972</v>
      </c>
      <c r="G40" s="2">
        <f t="shared" si="13"/>
        <v>36</v>
      </c>
      <c r="H40" s="2">
        <f t="shared" si="9"/>
        <v>17.515000000000001</v>
      </c>
      <c r="I40" s="2">
        <v>-1.5195000000000001</v>
      </c>
      <c r="J40" s="2">
        <f t="shared" si="14"/>
        <v>21.8414</v>
      </c>
      <c r="K40" s="2">
        <f t="shared" si="15"/>
        <v>0.48652777777777778</v>
      </c>
      <c r="L40" s="6">
        <f t="shared" si="16"/>
        <v>2944.66013770775</v>
      </c>
      <c r="M40" s="2">
        <f t="shared" si="17"/>
        <v>21.599999999999998</v>
      </c>
      <c r="N40" s="2">
        <f t="shared" si="10"/>
        <v>17.852041061632921</v>
      </c>
      <c r="O40" s="2">
        <v>3.6499999999999998E-2</v>
      </c>
      <c r="P40" s="2">
        <f t="shared" si="18"/>
        <v>0.82648338248300568</v>
      </c>
      <c r="Q40" s="7">
        <f t="shared" si="19"/>
        <v>2206.0533699974972</v>
      </c>
    </row>
    <row r="41" spans="1:21" x14ac:dyDescent="0.2">
      <c r="A41" s="2">
        <f t="shared" ca="1" si="8"/>
        <v>-0.62949999999999995</v>
      </c>
      <c r="B41" s="1">
        <f t="shared" si="11"/>
        <v>37</v>
      </c>
      <c r="C41" s="2">
        <f>Sheet1!C41+D41</f>
        <v>17.190000000000001</v>
      </c>
      <c r="D41" s="2">
        <v>1.0900000000000001</v>
      </c>
      <c r="E41" s="2">
        <v>0.3</v>
      </c>
      <c r="F41" s="6">
        <f t="shared" si="12"/>
        <v>2926.4730804989999</v>
      </c>
      <c r="G41" s="2">
        <f t="shared" si="13"/>
        <v>37</v>
      </c>
      <c r="H41" s="2">
        <f t="shared" si="9"/>
        <v>22.6525</v>
      </c>
      <c r="I41" s="2">
        <v>0.46250000000000002</v>
      </c>
      <c r="J41" s="2">
        <f t="shared" si="14"/>
        <v>25.628</v>
      </c>
      <c r="K41" s="2">
        <f t="shared" si="15"/>
        <v>0.61222972972972978</v>
      </c>
      <c r="L41" s="6">
        <f t="shared" si="16"/>
        <v>4245.1622570524378</v>
      </c>
      <c r="M41" s="2">
        <f t="shared" si="17"/>
        <v>22.2</v>
      </c>
      <c r="N41" s="2">
        <f t="shared" si="10"/>
        <v>20.410450879245726</v>
      </c>
      <c r="O41" s="2">
        <v>-0.96625000000000005</v>
      </c>
      <c r="P41" s="2">
        <f t="shared" si="18"/>
        <v>0.91938967924530302</v>
      </c>
      <c r="Q41" s="7">
        <f t="shared" si="19"/>
        <v>2926.4730804989999</v>
      </c>
    </row>
    <row r="42" spans="1:21" x14ac:dyDescent="0.2">
      <c r="A42" s="2">
        <f t="shared" ca="1" si="8"/>
        <v>0.95650000000000002</v>
      </c>
      <c r="B42" s="1">
        <f t="shared" si="11"/>
        <v>38</v>
      </c>
      <c r="C42" s="2">
        <f>Sheet1!C42+D42</f>
        <v>17.614999999999998</v>
      </c>
      <c r="D42" s="2">
        <v>1.2150000000000001</v>
      </c>
      <c r="E42" s="2">
        <v>0.3</v>
      </c>
      <c r="F42" s="6">
        <f t="shared" si="12"/>
        <v>3077.6844830777491</v>
      </c>
      <c r="G42" s="2">
        <f t="shared" si="13"/>
        <v>38</v>
      </c>
      <c r="H42" s="2">
        <f t="shared" si="9"/>
        <v>21.169999999999998</v>
      </c>
      <c r="I42" s="2">
        <v>-1.4450000000000001</v>
      </c>
      <c r="J42" s="2">
        <f t="shared" si="14"/>
        <v>26.137999999999998</v>
      </c>
      <c r="K42" s="2">
        <f t="shared" si="15"/>
        <v>0.55710526315789466</v>
      </c>
      <c r="L42" s="6">
        <f t="shared" si="16"/>
        <v>3935.2464259509998</v>
      </c>
      <c r="M42" s="2">
        <f t="shared" si="17"/>
        <v>22.8</v>
      </c>
      <c r="N42" s="2">
        <f t="shared" si="10"/>
        <v>22.305182514716542</v>
      </c>
      <c r="O42" s="2">
        <v>0.39424999999999999</v>
      </c>
      <c r="P42" s="2">
        <f t="shared" si="18"/>
        <v>0.97829747871563777</v>
      </c>
      <c r="Q42" s="7">
        <f t="shared" si="19"/>
        <v>3077.6844830777491</v>
      </c>
    </row>
    <row r="43" spans="1:21" x14ac:dyDescent="0.2">
      <c r="A43" s="2">
        <f t="shared" ca="1" si="8"/>
        <v>1.26</v>
      </c>
      <c r="B43" s="1">
        <f t="shared" si="11"/>
        <v>39</v>
      </c>
      <c r="C43" s="2">
        <f>Sheet1!C43+D43</f>
        <v>15.0335</v>
      </c>
      <c r="D43" s="2">
        <v>-1.6665000000000001</v>
      </c>
      <c r="E43" s="2">
        <v>0.3</v>
      </c>
      <c r="F43" s="6">
        <f t="shared" si="12"/>
        <v>2551.9532109343772</v>
      </c>
      <c r="G43" s="2">
        <f t="shared" si="13"/>
        <v>39</v>
      </c>
      <c r="H43" s="2">
        <f t="shared" si="9"/>
        <v>19.600000000000001</v>
      </c>
      <c r="I43" s="2">
        <v>-0.4335</v>
      </c>
      <c r="J43" s="2">
        <f t="shared" si="14"/>
        <v>23.040199999999999</v>
      </c>
      <c r="K43" s="2">
        <f t="shared" si="15"/>
        <v>0.50256410256410255</v>
      </c>
      <c r="L43" s="6">
        <f t="shared" si="16"/>
        <v>3608.3046104</v>
      </c>
      <c r="M43" s="2">
        <f t="shared" si="17"/>
        <v>23.4</v>
      </c>
      <c r="N43" s="2">
        <f t="shared" si="10"/>
        <v>18.157882124258222</v>
      </c>
      <c r="O43" s="2">
        <v>-0.95125000000000004</v>
      </c>
      <c r="P43" s="2">
        <f t="shared" si="18"/>
        <v>0.77597786855804374</v>
      </c>
      <c r="Q43" s="7">
        <f t="shared" si="19"/>
        <v>2551.9532109343772</v>
      </c>
    </row>
    <row r="44" spans="1:21" x14ac:dyDescent="0.2">
      <c r="A44" s="2">
        <f t="shared" ca="1" si="8"/>
        <v>1.9059999999999999</v>
      </c>
      <c r="B44" s="1">
        <f t="shared" si="11"/>
        <v>40</v>
      </c>
      <c r="C44" s="2">
        <f>Sheet1!C44+D44</f>
        <v>17.1435</v>
      </c>
      <c r="D44" s="2">
        <v>0.14349999999999999</v>
      </c>
      <c r="E44" s="2">
        <v>0.3</v>
      </c>
      <c r="F44" s="6">
        <f t="shared" si="12"/>
        <v>3077.6259466166771</v>
      </c>
      <c r="G44" s="2">
        <f t="shared" si="13"/>
        <v>40</v>
      </c>
      <c r="H44" s="2">
        <f t="shared" si="9"/>
        <v>21.368500000000001</v>
      </c>
      <c r="I44" s="2">
        <v>-0.77500000000000002</v>
      </c>
      <c r="J44" s="2">
        <f t="shared" si="14"/>
        <v>25.572199999999999</v>
      </c>
      <c r="K44" s="2">
        <f t="shared" si="15"/>
        <v>0.53421249999999998</v>
      </c>
      <c r="L44" s="6">
        <f t="shared" si="16"/>
        <v>4119.732818604677</v>
      </c>
      <c r="M44" s="2">
        <f t="shared" si="17"/>
        <v>24</v>
      </c>
      <c r="N44" s="2">
        <f t="shared" si="10"/>
        <v>21.674483766580945</v>
      </c>
      <c r="O44" s="2">
        <v>0.15375</v>
      </c>
      <c r="P44" s="2">
        <f t="shared" si="18"/>
        <v>0.903103490274206</v>
      </c>
      <c r="Q44" s="7">
        <f t="shared" si="19"/>
        <v>3077.6259466166771</v>
      </c>
    </row>
    <row r="45" spans="1:21" x14ac:dyDescent="0.2">
      <c r="A45" s="2">
        <f t="shared" ca="1" si="8"/>
        <v>1.1419999999999999</v>
      </c>
      <c r="B45" s="1">
        <f t="shared" si="11"/>
        <v>41</v>
      </c>
      <c r="C45" s="2">
        <f>Sheet1!C45+D45</f>
        <v>18.553499999999996</v>
      </c>
      <c r="D45" s="2">
        <v>1.2535000000000001</v>
      </c>
      <c r="E45" s="2">
        <v>0.3</v>
      </c>
      <c r="F45" s="6">
        <f t="shared" si="12"/>
        <v>3471.2240395859767</v>
      </c>
      <c r="G45" s="2">
        <f t="shared" si="13"/>
        <v>41</v>
      </c>
      <c r="H45" s="2">
        <f t="shared" si="9"/>
        <v>25.035999999999994</v>
      </c>
      <c r="I45" s="2">
        <v>1.4824999999999999</v>
      </c>
      <c r="J45" s="2">
        <f t="shared" si="14"/>
        <v>27.264199999999995</v>
      </c>
      <c r="K45" s="2">
        <f t="shared" si="15"/>
        <v>0.61063414634146329</v>
      </c>
      <c r="L45" s="6">
        <f t="shared" si="16"/>
        <v>5193.9194203406396</v>
      </c>
      <c r="M45" s="2">
        <f t="shared" si="17"/>
        <v>24.599999999999998</v>
      </c>
      <c r="N45" s="2">
        <f t="shared" si="10"/>
        <v>23.533385615376922</v>
      </c>
      <c r="O45" s="2">
        <v>0.39024999999999999</v>
      </c>
      <c r="P45" s="2">
        <f t="shared" si="18"/>
        <v>0.95664169168198876</v>
      </c>
      <c r="Q45" s="7">
        <f t="shared" si="19"/>
        <v>3471.2240395859767</v>
      </c>
    </row>
    <row r="46" spans="1:21" x14ac:dyDescent="0.2">
      <c r="A46" s="2">
        <f t="shared" ca="1" si="8"/>
        <v>0.11700000000000001</v>
      </c>
      <c r="B46" s="1">
        <f t="shared" si="11"/>
        <v>42</v>
      </c>
      <c r="C46" s="2">
        <f>Sheet1!C46+D46</f>
        <v>18.172000000000001</v>
      </c>
      <c r="D46" s="2">
        <v>0.57199999999999995</v>
      </c>
      <c r="E46" s="2">
        <v>0.3</v>
      </c>
      <c r="F46" s="6">
        <f t="shared" si="12"/>
        <v>3435.1577122385597</v>
      </c>
      <c r="G46" s="2">
        <f t="shared" si="13"/>
        <v>42</v>
      </c>
      <c r="H46" s="2">
        <f t="shared" si="9"/>
        <v>22.4815</v>
      </c>
      <c r="I46" s="2">
        <v>-0.6905</v>
      </c>
      <c r="J46" s="2">
        <f t="shared" si="14"/>
        <v>26.8064</v>
      </c>
      <c r="K46" s="2">
        <f t="shared" si="15"/>
        <v>0.53527380952380954</v>
      </c>
      <c r="L46" s="6">
        <f t="shared" si="16"/>
        <v>4554.1771736041774</v>
      </c>
      <c r="M46" s="2">
        <f t="shared" si="17"/>
        <v>25.2</v>
      </c>
      <c r="N46" s="2">
        <f t="shared" si="10"/>
        <v>22.587266980341539</v>
      </c>
      <c r="O46" s="2">
        <v>-0.19925000000000001</v>
      </c>
      <c r="P46" s="2">
        <f t="shared" si="18"/>
        <v>0.89632011826752145</v>
      </c>
      <c r="Q46" s="7">
        <f t="shared" si="19"/>
        <v>3435.1577122385597</v>
      </c>
    </row>
    <row r="47" spans="1:21" x14ac:dyDescent="0.2">
      <c r="A47" s="2">
        <f t="shared" ca="1" si="8"/>
        <v>1.7010000000000001</v>
      </c>
      <c r="B47" s="1">
        <f t="shared" si="11"/>
        <v>43</v>
      </c>
      <c r="C47" s="2">
        <f>Sheet1!C47+D47</f>
        <v>17.8325</v>
      </c>
      <c r="D47" s="2">
        <v>-6.7500000000000004E-2</v>
      </c>
      <c r="E47" s="2">
        <v>0.3</v>
      </c>
      <c r="F47" s="6">
        <f t="shared" si="12"/>
        <v>3407.9828715594372</v>
      </c>
      <c r="G47" s="2">
        <f t="shared" si="13"/>
        <v>43</v>
      </c>
      <c r="H47" s="2">
        <f t="shared" si="9"/>
        <v>24.465499999999999</v>
      </c>
      <c r="I47" s="2">
        <v>1.633</v>
      </c>
      <c r="J47" s="2">
        <f t="shared" si="14"/>
        <v>26.398999999999997</v>
      </c>
      <c r="K47" s="2">
        <f t="shared" si="15"/>
        <v>0.56896511627906976</v>
      </c>
      <c r="L47" s="6">
        <f t="shared" si="16"/>
        <v>5185.4367951174963</v>
      </c>
      <c r="M47" s="2">
        <f t="shared" si="17"/>
        <v>25.8</v>
      </c>
      <c r="N47" s="2">
        <f t="shared" si="10"/>
        <v>22.803634090558557</v>
      </c>
      <c r="O47" s="2">
        <v>0.33124999999999999</v>
      </c>
      <c r="P47" s="2">
        <f t="shared" si="18"/>
        <v>0.88386178645575797</v>
      </c>
      <c r="Q47" s="7">
        <f t="shared" si="19"/>
        <v>3407.9828715594372</v>
      </c>
    </row>
    <row r="48" spans="1:21" x14ac:dyDescent="0.2">
      <c r="A48" s="2">
        <f t="shared" ca="1" si="8"/>
        <v>-0.69850000000000001</v>
      </c>
      <c r="B48" s="1">
        <f t="shared" si="11"/>
        <v>44</v>
      </c>
      <c r="C48" s="2">
        <f>Sheet1!C48+D48</f>
        <v>16.407999999999998</v>
      </c>
      <c r="D48" s="2">
        <v>-1.792</v>
      </c>
      <c r="E48" s="2">
        <v>0.3</v>
      </c>
      <c r="F48" s="6">
        <f t="shared" si="12"/>
        <v>3113.8637843577599</v>
      </c>
      <c r="G48" s="2">
        <f t="shared" si="13"/>
        <v>44</v>
      </c>
      <c r="H48" s="2">
        <f t="shared" si="9"/>
        <v>20.021499999999996</v>
      </c>
      <c r="I48" s="2">
        <v>-1.3865000000000001</v>
      </c>
      <c r="J48" s="2">
        <f t="shared" si="14"/>
        <v>24.689599999999995</v>
      </c>
      <c r="K48" s="2">
        <f t="shared" si="15"/>
        <v>0.4550340909090908</v>
      </c>
      <c r="L48" s="6">
        <f t="shared" si="16"/>
        <v>4026.9103637399767</v>
      </c>
      <c r="M48" s="2">
        <f t="shared" si="17"/>
        <v>26.4</v>
      </c>
      <c r="N48" s="2">
        <f t="shared" si="10"/>
        <v>21.812917261878599</v>
      </c>
      <c r="O48" s="2">
        <v>0.87475000000000003</v>
      </c>
      <c r="P48" s="2">
        <f t="shared" si="18"/>
        <v>0.82624686598024999</v>
      </c>
      <c r="Q48" s="7">
        <f t="shared" si="19"/>
        <v>3113.8637843577599</v>
      </c>
    </row>
    <row r="49" spans="1:17" x14ac:dyDescent="0.2">
      <c r="A49" s="2">
        <f t="shared" ca="1" si="8"/>
        <v>0.17050000000000001</v>
      </c>
      <c r="B49" s="1">
        <f t="shared" si="11"/>
        <v>45</v>
      </c>
      <c r="C49" s="2">
        <f>Sheet1!C49+D49</f>
        <v>17.358499999999999</v>
      </c>
      <c r="D49" s="2">
        <v>-1.1415</v>
      </c>
      <c r="E49" s="2">
        <v>0.3</v>
      </c>
      <c r="F49" s="6">
        <f t="shared" si="12"/>
        <v>3400.6141654003773</v>
      </c>
      <c r="G49" s="2">
        <f t="shared" si="13"/>
        <v>45</v>
      </c>
      <c r="H49" s="2">
        <f t="shared" si="9"/>
        <v>22.18</v>
      </c>
      <c r="I49" s="2">
        <v>-0.17849999999999999</v>
      </c>
      <c r="J49" s="2">
        <f t="shared" si="14"/>
        <v>25.830199999999998</v>
      </c>
      <c r="K49" s="2">
        <f t="shared" si="15"/>
        <v>0.49288888888888888</v>
      </c>
      <c r="L49" s="6">
        <f t="shared" si="16"/>
        <v>4681.1337193160007</v>
      </c>
      <c r="M49" s="2">
        <f t="shared" si="17"/>
        <v>27</v>
      </c>
      <c r="N49" s="2">
        <f t="shared" si="10"/>
        <v>21.720871138633751</v>
      </c>
      <c r="O49" s="2">
        <v>-0.34175</v>
      </c>
      <c r="P49" s="2">
        <f t="shared" si="18"/>
        <v>0.80447670883828704</v>
      </c>
      <c r="Q49" s="7">
        <f t="shared" si="19"/>
        <v>3400.6141654003773</v>
      </c>
    </row>
    <row r="50" spans="1:17" x14ac:dyDescent="0.2">
      <c r="A50" s="2">
        <f t="shared" ca="1" si="8"/>
        <v>1.093</v>
      </c>
      <c r="B50" s="1">
        <f t="shared" si="11"/>
        <v>46</v>
      </c>
      <c r="C50" s="2">
        <f>Sheet1!C50+D50</f>
        <v>19.013499999999997</v>
      </c>
      <c r="D50" s="2">
        <v>0.2135</v>
      </c>
      <c r="E50" s="2">
        <v>0.3</v>
      </c>
      <c r="F50" s="6">
        <f t="shared" si="12"/>
        <v>3883.4267856147762</v>
      </c>
      <c r="G50" s="2">
        <f t="shared" si="13"/>
        <v>46</v>
      </c>
      <c r="H50" s="2">
        <f t="shared" si="9"/>
        <v>24.077999999999996</v>
      </c>
      <c r="I50" s="2">
        <v>6.4500000000000002E-2</v>
      </c>
      <c r="J50" s="2">
        <f t="shared" si="14"/>
        <v>27.816199999999995</v>
      </c>
      <c r="K50" s="2">
        <f t="shared" si="15"/>
        <v>0.52343478260869558</v>
      </c>
      <c r="L50" s="6">
        <f t="shared" si="16"/>
        <v>5300.9244513135591</v>
      </c>
      <c r="M50" s="2">
        <f t="shared" si="17"/>
        <v>27.599999999999998</v>
      </c>
      <c r="N50" s="2">
        <f t="shared" si="10"/>
        <v>24.344266974446807</v>
      </c>
      <c r="O50" s="2">
        <v>0.37425000000000003</v>
      </c>
      <c r="P50" s="2">
        <f t="shared" si="18"/>
        <v>0.88203865849444962</v>
      </c>
      <c r="Q50" s="7">
        <f t="shared" si="19"/>
        <v>3883.4267856147762</v>
      </c>
    </row>
    <row r="51" spans="1:17" x14ac:dyDescent="0.2">
      <c r="A51" s="2">
        <f t="shared" ca="1" si="8"/>
        <v>0.53649999999999998</v>
      </c>
      <c r="B51" s="1">
        <f t="shared" si="11"/>
        <v>47</v>
      </c>
      <c r="C51" s="2">
        <f>Sheet1!C51+D51</f>
        <v>18.707000000000001</v>
      </c>
      <c r="D51" s="2">
        <v>-0.39300000000000002</v>
      </c>
      <c r="E51" s="2">
        <v>0.3</v>
      </c>
      <c r="F51" s="6">
        <f t="shared" si="12"/>
        <v>3861.5822634099095</v>
      </c>
      <c r="G51" s="2">
        <f t="shared" si="13"/>
        <v>47</v>
      </c>
      <c r="H51" s="2">
        <f t="shared" si="9"/>
        <v>21.972999999999999</v>
      </c>
      <c r="I51" s="2">
        <v>-1.734</v>
      </c>
      <c r="J51" s="2">
        <f t="shared" si="14"/>
        <v>27.448399999999999</v>
      </c>
      <c r="K51" s="2">
        <f t="shared" si="15"/>
        <v>0.46751063829787232</v>
      </c>
      <c r="L51" s="6">
        <f t="shared" si="16"/>
        <v>4761.217023589109</v>
      </c>
      <c r="M51" s="2">
        <f t="shared" si="17"/>
        <v>28.2</v>
      </c>
      <c r="N51" s="2">
        <f t="shared" si="10"/>
        <v>23.042766174618613</v>
      </c>
      <c r="O51" s="2">
        <v>-0.64600000000000002</v>
      </c>
      <c r="P51" s="2">
        <f t="shared" si="18"/>
        <v>0.81711936789427708</v>
      </c>
      <c r="Q51" s="7">
        <f t="shared" si="19"/>
        <v>3861.5822634099095</v>
      </c>
    </row>
    <row r="52" spans="1:17" x14ac:dyDescent="0.2">
      <c r="A52" s="2">
        <f t="shared" ca="1" si="8"/>
        <v>1.3640000000000001</v>
      </c>
      <c r="B52" s="1">
        <f t="shared" si="11"/>
        <v>48</v>
      </c>
      <c r="C52" s="2">
        <f>Sheet1!C52+D52</f>
        <v>18.106999999999999</v>
      </c>
      <c r="D52" s="2">
        <v>-1.2929999999999999</v>
      </c>
      <c r="E52" s="2">
        <v>0.3</v>
      </c>
      <c r="F52" s="6">
        <f t="shared" si="12"/>
        <v>3760.4814989839097</v>
      </c>
      <c r="G52" s="2">
        <f t="shared" si="13"/>
        <v>48</v>
      </c>
      <c r="H52" s="2">
        <f t="shared" si="9"/>
        <v>22.6205</v>
      </c>
      <c r="I52" s="2">
        <v>-0.48649999999999999</v>
      </c>
      <c r="J52" s="2">
        <f t="shared" si="14"/>
        <v>26.728399999999997</v>
      </c>
      <c r="K52" s="2">
        <f t="shared" si="15"/>
        <v>0.47126041666666668</v>
      </c>
      <c r="L52" s="6">
        <f t="shared" si="16"/>
        <v>5018.5989825071974</v>
      </c>
      <c r="M52" s="2">
        <f t="shared" si="17"/>
        <v>28.799999999999997</v>
      </c>
      <c r="N52" s="2">
        <f t="shared" si="10"/>
        <v>23.04678417549593</v>
      </c>
      <c r="O52" s="2">
        <v>-2.8000000000000001E-2</v>
      </c>
      <c r="P52" s="2">
        <f t="shared" si="18"/>
        <v>0.80023556164916432</v>
      </c>
      <c r="Q52" s="7">
        <f t="shared" si="19"/>
        <v>3760.4814989839097</v>
      </c>
    </row>
    <row r="53" spans="1:17" x14ac:dyDescent="0.2">
      <c r="A53" s="2">
        <f t="shared" ca="1" si="8"/>
        <v>0.46550000000000002</v>
      </c>
      <c r="B53" s="1">
        <f t="shared" si="11"/>
        <v>49</v>
      </c>
      <c r="C53" s="2">
        <f>Sheet1!C53+D53</f>
        <v>21.458500000000001</v>
      </c>
      <c r="D53" s="2">
        <v>1.7585</v>
      </c>
      <c r="E53" s="2">
        <v>0.3</v>
      </c>
      <c r="F53" s="6">
        <f t="shared" si="12"/>
        <v>4749.8758624833772</v>
      </c>
      <c r="G53" s="2">
        <f t="shared" si="13"/>
        <v>49</v>
      </c>
      <c r="H53" s="2">
        <f t="shared" si="9"/>
        <v>27.263500000000001</v>
      </c>
      <c r="I53" s="2">
        <v>0.80500000000000005</v>
      </c>
      <c r="J53" s="2">
        <f t="shared" si="14"/>
        <v>30.7502</v>
      </c>
      <c r="K53" s="2">
        <f t="shared" si="15"/>
        <v>0.55639795918367352</v>
      </c>
      <c r="L53" s="6">
        <f t="shared" si="16"/>
        <v>6532.0251310572767</v>
      </c>
      <c r="M53" s="2">
        <f t="shared" si="17"/>
        <v>29.4</v>
      </c>
      <c r="N53" s="2">
        <f t="shared" si="10"/>
        <v>27.134754714995104</v>
      </c>
      <c r="O53" s="2">
        <v>0.26524999999999999</v>
      </c>
      <c r="P53" s="2">
        <f t="shared" si="18"/>
        <v>0.92295084064609201</v>
      </c>
      <c r="Q53" s="7">
        <f t="shared" si="19"/>
        <v>4749.8758624833772</v>
      </c>
    </row>
    <row r="54" spans="1:17" x14ac:dyDescent="0.2">
      <c r="A54" s="2">
        <f t="shared" ca="1" si="8"/>
        <v>1.6944999999999999</v>
      </c>
      <c r="B54" s="1">
        <f t="shared" si="11"/>
        <v>50</v>
      </c>
      <c r="C54" s="2">
        <f>Sheet1!C54+D54</f>
        <v>19.475999999999999</v>
      </c>
      <c r="D54" s="2">
        <v>-0.52400000000000002</v>
      </c>
      <c r="E54" s="2">
        <v>0.3</v>
      </c>
      <c r="F54" s="6">
        <f t="shared" si="12"/>
        <v>4250.9312208158399</v>
      </c>
      <c r="G54" s="2">
        <f t="shared" si="13"/>
        <v>50</v>
      </c>
      <c r="H54" s="2">
        <f t="shared" si="9"/>
        <v>22.683</v>
      </c>
      <c r="I54" s="2">
        <v>-1.7929999999999999</v>
      </c>
      <c r="J54" s="2">
        <f t="shared" si="14"/>
        <v>28.371199999999998</v>
      </c>
      <c r="K54" s="2">
        <f t="shared" si="15"/>
        <v>0.45366000000000001</v>
      </c>
      <c r="L54" s="6">
        <f t="shared" si="16"/>
        <v>5179.4404383575093</v>
      </c>
      <c r="M54" s="2">
        <f t="shared" si="17"/>
        <v>30</v>
      </c>
      <c r="N54" s="2">
        <f t="shared" si="10"/>
        <v>24.719240254998738</v>
      </c>
      <c r="O54" s="2">
        <v>-6.2500000000000003E-3</v>
      </c>
      <c r="P54" s="2">
        <f t="shared" si="18"/>
        <v>0.82397467516662459</v>
      </c>
      <c r="Q54" s="7">
        <f t="shared" si="19"/>
        <v>4250.9312208158399</v>
      </c>
    </row>
    <row r="55" spans="1:17" x14ac:dyDescent="0.2">
      <c r="A55" s="2">
        <f t="shared" ca="1" si="8"/>
        <v>1.0880000000000001</v>
      </c>
      <c r="B55" s="1">
        <f t="shared" si="11"/>
        <v>51</v>
      </c>
      <c r="C55" s="2">
        <f>Sheet1!C55+D55</f>
        <v>20.633999999999997</v>
      </c>
      <c r="D55" s="2">
        <v>0.33400000000000002</v>
      </c>
      <c r="E55" s="2">
        <v>0.3</v>
      </c>
      <c r="F55" s="6">
        <f t="shared" si="12"/>
        <v>4643.5714744100387</v>
      </c>
      <c r="G55" s="2">
        <f t="shared" si="13"/>
        <v>51</v>
      </c>
      <c r="H55" s="2">
        <f t="shared" si="9"/>
        <v>26.077999999999996</v>
      </c>
      <c r="I55" s="2">
        <v>0.44400000000000001</v>
      </c>
      <c r="J55" s="2">
        <f t="shared" si="14"/>
        <v>29.760799999999996</v>
      </c>
      <c r="K55" s="2">
        <f t="shared" si="15"/>
        <v>0.51133333333333331</v>
      </c>
      <c r="L55" s="6">
        <f t="shared" si="16"/>
        <v>6314.7218274935594</v>
      </c>
      <c r="M55" s="2">
        <f t="shared" si="17"/>
        <v>30.599999999999998</v>
      </c>
      <c r="N55" s="2">
        <f t="shared" si="10"/>
        <v>25.200818800769319</v>
      </c>
      <c r="O55" s="2">
        <v>-0.87775000000000003</v>
      </c>
      <c r="P55" s="2">
        <f t="shared" si="18"/>
        <v>0.82355616995978176</v>
      </c>
      <c r="Q55" s="7">
        <f t="shared" si="19"/>
        <v>4643.5714744100387</v>
      </c>
    </row>
    <row r="56" spans="1:17" x14ac:dyDescent="0.2">
      <c r="A56" s="2">
        <f t="shared" ca="1" si="8"/>
        <v>1.9350000000000001</v>
      </c>
      <c r="B56" s="1">
        <f t="shared" si="11"/>
        <v>52</v>
      </c>
      <c r="C56" s="2">
        <f>Sheet1!C56+D56</f>
        <v>20.078000000000003</v>
      </c>
      <c r="D56" s="2">
        <v>-0.52200000000000002</v>
      </c>
      <c r="E56" s="2">
        <v>0.3</v>
      </c>
      <c r="F56" s="6">
        <f t="shared" si="12"/>
        <v>4546.4527632735608</v>
      </c>
      <c r="G56" s="2">
        <f t="shared" si="13"/>
        <v>52</v>
      </c>
      <c r="H56" s="2">
        <f t="shared" si="9"/>
        <v>24.193000000000001</v>
      </c>
      <c r="I56" s="2">
        <v>-0.88500000000000001</v>
      </c>
      <c r="J56" s="2">
        <f t="shared" si="14"/>
        <v>29.093600000000002</v>
      </c>
      <c r="K56" s="2">
        <f t="shared" si="15"/>
        <v>0.46525000000000005</v>
      </c>
      <c r="L56" s="6">
        <f t="shared" si="16"/>
        <v>5791.0098680859101</v>
      </c>
      <c r="M56" s="2">
        <f t="shared" si="17"/>
        <v>31.2</v>
      </c>
      <c r="N56" s="2">
        <f t="shared" si="10"/>
        <v>24.993952207888803</v>
      </c>
      <c r="O56" s="2">
        <v>-0.52224999999999999</v>
      </c>
      <c r="P56" s="2">
        <f t="shared" si="18"/>
        <v>0.80108821179130785</v>
      </c>
      <c r="Q56" s="7">
        <f t="shared" si="19"/>
        <v>4546.4527632735608</v>
      </c>
    </row>
    <row r="57" spans="1:17" x14ac:dyDescent="0.2">
      <c r="A57" s="2">
        <f t="shared" ca="1" si="8"/>
        <v>-0.73650000000000004</v>
      </c>
      <c r="B57" s="1">
        <f t="shared" si="11"/>
        <v>53</v>
      </c>
      <c r="C57" s="2">
        <f>Sheet1!C57+D57</f>
        <v>21.427</v>
      </c>
      <c r="D57" s="2">
        <v>0.52700000000000002</v>
      </c>
      <c r="E57" s="2">
        <v>0.3</v>
      </c>
      <c r="F57" s="6">
        <f t="shared" si="12"/>
        <v>5010.0422613131095</v>
      </c>
      <c r="G57" s="2">
        <f t="shared" si="13"/>
        <v>53</v>
      </c>
      <c r="H57" s="2">
        <f t="shared" si="9"/>
        <v>27.056999999999999</v>
      </c>
      <c r="I57" s="2">
        <v>0.63</v>
      </c>
      <c r="J57" s="2">
        <f t="shared" si="14"/>
        <v>30.712399999999999</v>
      </c>
      <c r="K57" s="2">
        <f t="shared" si="15"/>
        <v>0.51050943396226411</v>
      </c>
      <c r="L57" s="6">
        <f t="shared" si="16"/>
        <v>6805.00516443591</v>
      </c>
      <c r="M57" s="2">
        <f t="shared" si="17"/>
        <v>31.799999999999997</v>
      </c>
      <c r="N57" s="2">
        <f t="shared" si="10"/>
        <v>27.307471482341224</v>
      </c>
      <c r="O57" s="2">
        <v>0.22425</v>
      </c>
      <c r="P57" s="2">
        <f t="shared" si="18"/>
        <v>0.85872551831261723</v>
      </c>
      <c r="Q57" s="7">
        <f t="shared" si="19"/>
        <v>5010.0422613131095</v>
      </c>
    </row>
    <row r="58" spans="1:17" x14ac:dyDescent="0.2">
      <c r="A58" s="2">
        <f t="shared" ca="1" si="8"/>
        <v>0.76700000000000002</v>
      </c>
      <c r="B58" s="1">
        <f t="shared" si="11"/>
        <v>54</v>
      </c>
      <c r="C58" s="2">
        <f>Sheet1!C58+D58</f>
        <v>22.7605</v>
      </c>
      <c r="D58" s="2">
        <v>1.5605</v>
      </c>
      <c r="E58" s="2">
        <v>0.3</v>
      </c>
      <c r="F58" s="6">
        <f t="shared" si="12"/>
        <v>5488.6950118877976</v>
      </c>
      <c r="G58" s="2">
        <f t="shared" si="13"/>
        <v>54</v>
      </c>
      <c r="H58" s="2">
        <f t="shared" si="9"/>
        <v>26.826000000000001</v>
      </c>
      <c r="I58" s="2">
        <v>-0.9345</v>
      </c>
      <c r="J58" s="2">
        <f t="shared" si="14"/>
        <v>32.312600000000003</v>
      </c>
      <c r="K58" s="2">
        <f t="shared" si="15"/>
        <v>0.49677777777777776</v>
      </c>
      <c r="L58" s="6">
        <f t="shared" si="16"/>
        <v>6811.7156854988389</v>
      </c>
      <c r="M58" s="2">
        <f t="shared" si="17"/>
        <v>32.4</v>
      </c>
      <c r="N58" s="2">
        <f t="shared" si="10"/>
        <v>28.887725196856707</v>
      </c>
      <c r="O58" s="2">
        <v>0.25974999999999998</v>
      </c>
      <c r="P58" s="2">
        <f t="shared" si="18"/>
        <v>0.89159645669310827</v>
      </c>
      <c r="Q58" s="7">
        <f t="shared" si="19"/>
        <v>5488.6950118877976</v>
      </c>
    </row>
    <row r="59" spans="1:17" x14ac:dyDescent="0.2">
      <c r="A59" s="2">
        <f t="shared" ca="1" si="8"/>
        <v>-1.41</v>
      </c>
      <c r="B59" s="1">
        <f t="shared" si="11"/>
        <v>55</v>
      </c>
      <c r="C59" s="2">
        <f>Sheet1!C59+D59</f>
        <v>22.87</v>
      </c>
      <c r="D59" s="2">
        <v>1.37</v>
      </c>
      <c r="E59" s="2">
        <v>0.3</v>
      </c>
      <c r="F59" s="6">
        <f t="shared" si="12"/>
        <v>5594.8164761710004</v>
      </c>
      <c r="G59" s="2">
        <f>B59</f>
        <v>55</v>
      </c>
      <c r="H59" s="2">
        <f t="shared" si="9"/>
        <v>27.641000000000002</v>
      </c>
      <c r="I59" s="2">
        <v>-0.22900000000000001</v>
      </c>
      <c r="J59" s="2">
        <f t="shared" si="14"/>
        <v>32.444000000000003</v>
      </c>
      <c r="K59" s="2">
        <f>H59/G59</f>
        <v>0.50256363636363643</v>
      </c>
      <c r="L59" s="6">
        <f>3.14159*H59*(G59+H59)</f>
        <v>7176.270831350791</v>
      </c>
      <c r="M59" s="2">
        <f t="shared" si="17"/>
        <v>33</v>
      </c>
      <c r="N59" s="2">
        <f t="shared" si="10"/>
        <v>28.687553714257039</v>
      </c>
      <c r="O59" s="2">
        <v>-0.124</v>
      </c>
      <c r="P59" s="2">
        <f t="shared" si="18"/>
        <v>0.86931980952294052</v>
      </c>
      <c r="Q59" s="7">
        <f t="shared" si="19"/>
        <v>5594.8164761710004</v>
      </c>
    </row>
    <row r="60" spans="1:17" x14ac:dyDescent="0.2">
      <c r="A60" s="2">
        <f t="shared" ca="1" si="8"/>
        <v>1.1665000000000001</v>
      </c>
      <c r="B60" s="1">
        <f t="shared" si="11"/>
        <v>56</v>
      </c>
      <c r="C60" s="2">
        <f>Sheet1!C60+D60</f>
        <v>23.7835</v>
      </c>
      <c r="D60" s="2">
        <v>1.9835</v>
      </c>
      <c r="E60" s="2">
        <v>0.3</v>
      </c>
      <c r="F60" s="6">
        <f t="shared" si="12"/>
        <v>5961.2640129518777</v>
      </c>
      <c r="G60" s="2">
        <f t="shared" ref="G60:G123" si="20">B60</f>
        <v>56</v>
      </c>
      <c r="H60" s="2">
        <f t="shared" si="9"/>
        <v>30.242999999999999</v>
      </c>
      <c r="I60" s="2">
        <v>1.4595</v>
      </c>
      <c r="J60" s="2">
        <f t="shared" si="14"/>
        <v>33.540199999999999</v>
      </c>
      <c r="K60" s="2">
        <f t="shared" ref="K60:K123" si="21">H60/G60</f>
        <v>0.54005357142857136</v>
      </c>
      <c r="L60" s="6">
        <f t="shared" ref="L60:L123" si="22">3.14159*H60*(G60+H60)</f>
        <v>8194.0428466679095</v>
      </c>
      <c r="M60" s="2">
        <f t="shared" si="17"/>
        <v>33.6</v>
      </c>
      <c r="N60" s="2">
        <f t="shared" si="10"/>
        <v>29.833266366622393</v>
      </c>
      <c r="O60" s="2">
        <v>-5.475E-2</v>
      </c>
      <c r="P60" s="2">
        <f t="shared" si="18"/>
        <v>0.88789483233995214</v>
      </c>
      <c r="Q60" s="7">
        <f t="shared" si="19"/>
        <v>5961.2640129518777</v>
      </c>
    </row>
    <row r="61" spans="1:17" x14ac:dyDescent="0.2">
      <c r="A61" s="2">
        <f t="shared" ca="1" si="8"/>
        <v>0.77500000000000002</v>
      </c>
      <c r="B61" s="1">
        <f t="shared" si="11"/>
        <v>57</v>
      </c>
      <c r="C61" s="2">
        <f>Sheet1!C61+D61</f>
        <v>22.65</v>
      </c>
      <c r="D61" s="2">
        <v>0.55000000000000004</v>
      </c>
      <c r="E61" s="2">
        <v>0.3</v>
      </c>
      <c r="F61" s="6">
        <f t="shared" si="12"/>
        <v>5667.6561252749998</v>
      </c>
      <c r="G61" s="2">
        <f t="shared" si="20"/>
        <v>57</v>
      </c>
      <c r="H61" s="2">
        <f t="shared" si="9"/>
        <v>28.311499999999999</v>
      </c>
      <c r="I61" s="2">
        <v>0.66149999999999998</v>
      </c>
      <c r="J61" s="2">
        <f t="shared" si="14"/>
        <v>32.179999999999993</v>
      </c>
      <c r="K61" s="2">
        <f t="shared" si="21"/>
        <v>0.49669298245614035</v>
      </c>
      <c r="L61" s="6">
        <f t="shared" si="22"/>
        <v>7587.8714327512762</v>
      </c>
      <c r="M61" s="2">
        <f t="shared" si="17"/>
        <v>34.199999999999996</v>
      </c>
      <c r="N61" s="2">
        <f t="shared" si="10"/>
        <v>28.262361793403215</v>
      </c>
      <c r="O61" s="2">
        <v>-0.42499999999999999</v>
      </c>
      <c r="P61" s="2">
        <f t="shared" si="18"/>
        <v>0.82638484776032806</v>
      </c>
      <c r="Q61" s="7">
        <f t="shared" si="19"/>
        <v>5667.6561252749998</v>
      </c>
    </row>
    <row r="62" spans="1:17" x14ac:dyDescent="0.2">
      <c r="A62" s="2">
        <f t="shared" ca="1" si="8"/>
        <v>1.57</v>
      </c>
      <c r="B62" s="1">
        <f t="shared" si="11"/>
        <v>58</v>
      </c>
      <c r="C62" s="2">
        <f>Sheet1!C62+D62</f>
        <v>24.04</v>
      </c>
      <c r="D62" s="2">
        <v>1.64</v>
      </c>
      <c r="E62" s="2">
        <v>0.3</v>
      </c>
      <c r="F62" s="6">
        <f t="shared" si="12"/>
        <v>6195.9744881439992</v>
      </c>
      <c r="G62" s="2">
        <f t="shared" si="20"/>
        <v>58</v>
      </c>
      <c r="H62" s="2">
        <f t="shared" si="9"/>
        <v>28.385999999999999</v>
      </c>
      <c r="I62" s="2">
        <v>-0.65400000000000003</v>
      </c>
      <c r="J62" s="2">
        <f t="shared" si="14"/>
        <v>33.847999999999999</v>
      </c>
      <c r="K62" s="2">
        <f t="shared" si="21"/>
        <v>0.48941379310344824</v>
      </c>
      <c r="L62" s="6">
        <f t="shared" si="22"/>
        <v>7703.6593307036401</v>
      </c>
      <c r="M62" s="2">
        <f t="shared" si="17"/>
        <v>34.799999999999997</v>
      </c>
      <c r="N62" s="2">
        <f t="shared" si="10"/>
        <v>30.334226843401716</v>
      </c>
      <c r="O62" s="2">
        <v>3.7249999999999998E-2</v>
      </c>
      <c r="P62" s="2">
        <f t="shared" si="18"/>
        <v>0.87167318515522174</v>
      </c>
      <c r="Q62" s="7">
        <f t="shared" si="19"/>
        <v>6195.9744881439992</v>
      </c>
    </row>
    <row r="63" spans="1:17" x14ac:dyDescent="0.2">
      <c r="A63" s="2">
        <f t="shared" ca="1" si="8"/>
        <v>-0.33100000000000002</v>
      </c>
      <c r="B63" s="1">
        <f t="shared" si="11"/>
        <v>59</v>
      </c>
      <c r="C63" s="2">
        <f>Sheet1!C63+D63</f>
        <v>22.354499999999998</v>
      </c>
      <c r="D63" s="2">
        <v>-0.34549999999999997</v>
      </c>
      <c r="E63" s="2">
        <v>0.3</v>
      </c>
      <c r="F63" s="6">
        <f t="shared" si="12"/>
        <v>5713.4186308656972</v>
      </c>
      <c r="G63" s="2">
        <f t="shared" si="20"/>
        <v>59</v>
      </c>
      <c r="H63" s="2">
        <f t="shared" si="9"/>
        <v>27.238999999999997</v>
      </c>
      <c r="I63" s="2">
        <v>-0.11550000000000001</v>
      </c>
      <c r="J63" s="2">
        <f t="shared" si="14"/>
        <v>31.825399999999998</v>
      </c>
      <c r="K63" s="2">
        <f t="shared" si="21"/>
        <v>0.46167796610169487</v>
      </c>
      <c r="L63" s="6">
        <f t="shared" si="22"/>
        <v>7379.7963518923898</v>
      </c>
      <c r="M63" s="2">
        <f t="shared" si="17"/>
        <v>35.4</v>
      </c>
      <c r="N63" s="2">
        <f t="shared" si="10"/>
        <v>27.684318521831653</v>
      </c>
      <c r="O63" s="2">
        <v>-0.78849999999999998</v>
      </c>
      <c r="P63" s="2">
        <f t="shared" si="18"/>
        <v>0.78204289609693933</v>
      </c>
      <c r="Q63" s="7">
        <f t="shared" si="19"/>
        <v>5713.4186308656972</v>
      </c>
    </row>
    <row r="64" spans="1:17" x14ac:dyDescent="0.2">
      <c r="A64" s="2">
        <f t="shared" ca="1" si="8"/>
        <v>4.8500000000000001E-2</v>
      </c>
      <c r="B64" s="1">
        <f t="shared" si="11"/>
        <v>60</v>
      </c>
      <c r="C64" s="2">
        <f>Sheet1!C64+D64</f>
        <v>22.945</v>
      </c>
      <c r="D64" s="2">
        <v>-5.5E-2</v>
      </c>
      <c r="E64" s="2">
        <v>0.3</v>
      </c>
      <c r="F64" s="6">
        <f t="shared" si="12"/>
        <v>5978.9893436097491</v>
      </c>
      <c r="G64" s="2">
        <f t="shared" si="20"/>
        <v>60</v>
      </c>
      <c r="H64" s="2">
        <f t="shared" si="9"/>
        <v>26.471</v>
      </c>
      <c r="I64" s="2">
        <v>-1.474</v>
      </c>
      <c r="J64" s="2">
        <f t="shared" si="14"/>
        <v>32.533999999999999</v>
      </c>
      <c r="K64" s="2">
        <f t="shared" si="21"/>
        <v>0.44118333333333332</v>
      </c>
      <c r="L64" s="6">
        <f t="shared" si="22"/>
        <v>7191.0173291471901</v>
      </c>
      <c r="M64" s="2">
        <f t="shared" si="17"/>
        <v>36</v>
      </c>
      <c r="N64" s="2">
        <f t="shared" si="10"/>
        <v>28.364934057971009</v>
      </c>
      <c r="O64" s="2">
        <v>-0.82799999999999996</v>
      </c>
      <c r="P64" s="2">
        <f t="shared" si="18"/>
        <v>0.78791483494363912</v>
      </c>
      <c r="Q64" s="7">
        <f t="shared" si="19"/>
        <v>5978.9893436097491</v>
      </c>
    </row>
    <row r="65" spans="1:17" x14ac:dyDescent="0.2">
      <c r="A65" s="2">
        <f t="shared" ca="1" si="8"/>
        <v>-1.978</v>
      </c>
      <c r="B65" s="1">
        <f t="shared" si="11"/>
        <v>61</v>
      </c>
      <c r="C65" s="2">
        <f>Sheet1!C65+D65</f>
        <v>24.599</v>
      </c>
      <c r="D65" s="2">
        <v>1.2989999999999999</v>
      </c>
      <c r="E65" s="2">
        <v>0.3</v>
      </c>
      <c r="F65" s="6">
        <f t="shared" si="12"/>
        <v>6615.08835832359</v>
      </c>
      <c r="G65" s="2">
        <f t="shared" si="20"/>
        <v>61</v>
      </c>
      <c r="H65" s="2">
        <f t="shared" si="9"/>
        <v>30.899000000000001</v>
      </c>
      <c r="I65" s="2">
        <v>1.3</v>
      </c>
      <c r="J65" s="2">
        <f t="shared" si="14"/>
        <v>34.518799999999999</v>
      </c>
      <c r="K65" s="2">
        <f t="shared" si="21"/>
        <v>0.50654098360655742</v>
      </c>
      <c r="L65" s="6">
        <f t="shared" si="22"/>
        <v>8920.8187547895905</v>
      </c>
      <c r="M65" s="2">
        <f t="shared" si="17"/>
        <v>36.6</v>
      </c>
      <c r="N65" s="2">
        <f t="shared" si="10"/>
        <v>31.29506981465865</v>
      </c>
      <c r="O65" s="2">
        <v>0.19325000000000001</v>
      </c>
      <c r="P65" s="2">
        <f t="shared" si="18"/>
        <v>0.85505655231307787</v>
      </c>
      <c r="Q65" s="7">
        <f t="shared" si="19"/>
        <v>6615.08835832359</v>
      </c>
    </row>
    <row r="66" spans="1:17" x14ac:dyDescent="0.2">
      <c r="A66" s="2">
        <f t="shared" ca="1" si="8"/>
        <v>-0.33700000000000002</v>
      </c>
      <c r="B66" s="1">
        <f t="shared" si="11"/>
        <v>62</v>
      </c>
      <c r="C66" s="2">
        <f>Sheet1!C66+D66</f>
        <v>22.841499999999996</v>
      </c>
      <c r="D66" s="2">
        <v>-0.75849999999999995</v>
      </c>
      <c r="E66" s="2">
        <v>0.3</v>
      </c>
      <c r="F66" s="6">
        <f t="shared" si="12"/>
        <v>6088.109636189376</v>
      </c>
      <c r="G66" s="2">
        <f t="shared" si="20"/>
        <v>62</v>
      </c>
      <c r="H66" s="2">
        <f t="shared" si="9"/>
        <v>26.720499999999998</v>
      </c>
      <c r="I66" s="2">
        <v>-1.121</v>
      </c>
      <c r="J66" s="2">
        <f t="shared" si="14"/>
        <v>32.40979999999999</v>
      </c>
      <c r="K66" s="2">
        <f t="shared" si="21"/>
        <v>0.43097580645161288</v>
      </c>
      <c r="L66" s="6">
        <f t="shared" si="22"/>
        <v>7447.6295608161972</v>
      </c>
      <c r="M66" s="2">
        <f t="shared" si="17"/>
        <v>37.199999999999996</v>
      </c>
      <c r="N66" s="2">
        <f t="shared" si="10"/>
        <v>29.849072370981876</v>
      </c>
      <c r="O66" s="2">
        <v>0.65925</v>
      </c>
      <c r="P66" s="2">
        <f t="shared" si="18"/>
        <v>0.80239441857478166</v>
      </c>
      <c r="Q66" s="7">
        <f t="shared" si="19"/>
        <v>6088.109636189376</v>
      </c>
    </row>
    <row r="67" spans="1:17" x14ac:dyDescent="0.2">
      <c r="A67" s="2">
        <f t="shared" ca="1" si="8"/>
        <v>-0.18</v>
      </c>
      <c r="B67" s="1">
        <f t="shared" si="11"/>
        <v>63</v>
      </c>
      <c r="C67" s="2">
        <f>Sheet1!C67+D67</f>
        <v>22.901</v>
      </c>
      <c r="D67" s="2">
        <v>-0.999</v>
      </c>
      <c r="E67" s="2">
        <v>0.3</v>
      </c>
      <c r="F67" s="6">
        <f t="shared" si="12"/>
        <v>6180.1949130335888</v>
      </c>
      <c r="G67" s="2">
        <f t="shared" si="20"/>
        <v>63</v>
      </c>
      <c r="H67" s="2">
        <f t="shared" si="9"/>
        <v>28.071000000000002</v>
      </c>
      <c r="I67" s="2">
        <v>0.17</v>
      </c>
      <c r="J67" s="2">
        <f t="shared" si="14"/>
        <v>32.481200000000001</v>
      </c>
      <c r="K67" s="2">
        <f t="shared" si="21"/>
        <v>0.44557142857142862</v>
      </c>
      <c r="L67" s="6">
        <f t="shared" si="22"/>
        <v>8031.3304506651893</v>
      </c>
      <c r="M67" s="2">
        <f t="shared" si="17"/>
        <v>37.799999999999997</v>
      </c>
      <c r="N67" s="2">
        <f t="shared" si="10"/>
        <v>28.82508038341955</v>
      </c>
      <c r="O67" s="2">
        <v>-0.48725000000000002</v>
      </c>
      <c r="P67" s="2">
        <f t="shared" si="18"/>
        <v>0.76256826411162837</v>
      </c>
      <c r="Q67" s="7">
        <f t="shared" si="19"/>
        <v>6180.1949130335888</v>
      </c>
    </row>
    <row r="68" spans="1:17" x14ac:dyDescent="0.2">
      <c r="A68" s="2">
        <f t="shared" ca="1" si="8"/>
        <v>-0.21099999999999999</v>
      </c>
      <c r="B68" s="1">
        <f t="shared" si="11"/>
        <v>64</v>
      </c>
      <c r="C68" s="2">
        <f>Sheet1!C68+D68</f>
        <v>25.740500000000001</v>
      </c>
      <c r="D68" s="2">
        <v>1.5405</v>
      </c>
      <c r="E68" s="2">
        <v>0.3</v>
      </c>
      <c r="F68" s="6">
        <f t="shared" si="12"/>
        <v>7256.9640132759969</v>
      </c>
      <c r="G68" s="2">
        <f t="shared" si="20"/>
        <v>64</v>
      </c>
      <c r="H68" s="2">
        <f t="shared" si="9"/>
        <v>29.692500000000003</v>
      </c>
      <c r="I68" s="2">
        <v>-1.048</v>
      </c>
      <c r="J68" s="2">
        <f t="shared" si="14"/>
        <v>35.888599999999997</v>
      </c>
      <c r="K68" s="2">
        <f t="shared" si="21"/>
        <v>0.46394531250000004</v>
      </c>
      <c r="L68" s="6">
        <f t="shared" si="22"/>
        <v>8739.7920302694365</v>
      </c>
      <c r="M68" s="2">
        <f t="shared" si="17"/>
        <v>38.4</v>
      </c>
      <c r="N68" s="2">
        <f t="shared" si="10"/>
        <v>32.695744567579823</v>
      </c>
      <c r="O68" s="2">
        <v>0.14050000000000001</v>
      </c>
      <c r="P68" s="2">
        <f t="shared" si="18"/>
        <v>0.85145168144739125</v>
      </c>
      <c r="Q68" s="7">
        <f t="shared" si="19"/>
        <v>7256.9640132759969</v>
      </c>
    </row>
    <row r="69" spans="1:17" x14ac:dyDescent="0.2">
      <c r="A69" s="2">
        <f t="shared" ref="A69:A132" ca="1" si="23">RANDBETWEEN(-4000,4000)/2000</f>
        <v>1.9944999999999999</v>
      </c>
      <c r="B69" s="1">
        <f t="shared" si="11"/>
        <v>65</v>
      </c>
      <c r="C69" s="2">
        <f>Sheet1!C69+D69</f>
        <v>25.080500000000001</v>
      </c>
      <c r="D69" s="2">
        <v>0.58050000000000002</v>
      </c>
      <c r="E69" s="2">
        <v>0.3</v>
      </c>
      <c r="F69" s="6">
        <f t="shared" si="12"/>
        <v>7097.6811277135976</v>
      </c>
      <c r="G69" s="2">
        <f t="shared" si="20"/>
        <v>65</v>
      </c>
      <c r="H69" s="2">
        <f t="shared" ref="H69:H132" si="24">C69+$S$36+I69</f>
        <v>29.9085</v>
      </c>
      <c r="I69" s="2">
        <v>-0.17199999999999999</v>
      </c>
      <c r="J69" s="2">
        <f t="shared" si="14"/>
        <v>35.096599999999995</v>
      </c>
      <c r="K69" s="2">
        <f t="shared" si="21"/>
        <v>0.46013076923076923</v>
      </c>
      <c r="L69" s="6">
        <f t="shared" si="22"/>
        <v>8917.6258665518781</v>
      </c>
      <c r="M69" s="2">
        <f t="shared" si="17"/>
        <v>39</v>
      </c>
      <c r="N69" s="2">
        <f t="shared" ref="N69:N132" si="25">SQRT(M69^2/4+Q69/3.14159)-M69/2+O69</f>
        <v>32.067450523686063</v>
      </c>
      <c r="O69" s="2">
        <v>0.19125</v>
      </c>
      <c r="P69" s="2">
        <f t="shared" si="18"/>
        <v>0.82224232112015549</v>
      </c>
      <c r="Q69" s="7">
        <f t="shared" si="19"/>
        <v>7097.6811277135976</v>
      </c>
    </row>
    <row r="70" spans="1:17" x14ac:dyDescent="0.2">
      <c r="A70" s="2">
        <f t="shared" ca="1" si="23"/>
        <v>-1.306</v>
      </c>
      <c r="B70" s="1">
        <f t="shared" si="11"/>
        <v>66</v>
      </c>
      <c r="C70" s="2">
        <f>Sheet1!C70+D70</f>
        <v>25.205500000000001</v>
      </c>
      <c r="D70" s="2">
        <v>0.40550000000000003</v>
      </c>
      <c r="E70" s="2">
        <v>0.3</v>
      </c>
      <c r="F70" s="6">
        <f t="shared" si="12"/>
        <v>7222.1391425510983</v>
      </c>
      <c r="G70" s="2">
        <f t="shared" si="20"/>
        <v>66</v>
      </c>
      <c r="H70" s="2">
        <f t="shared" si="24"/>
        <v>31.697500000000002</v>
      </c>
      <c r="I70" s="2">
        <v>1.492</v>
      </c>
      <c r="J70" s="2">
        <f t="shared" si="14"/>
        <v>35.246600000000001</v>
      </c>
      <c r="K70" s="2">
        <f t="shared" si="21"/>
        <v>0.48026515151515153</v>
      </c>
      <c r="L70" s="6">
        <f t="shared" si="22"/>
        <v>9728.7706883699375</v>
      </c>
      <c r="M70" s="2">
        <f t="shared" si="17"/>
        <v>39.6</v>
      </c>
      <c r="N70" s="2">
        <f t="shared" si="25"/>
        <v>32.627080524381341</v>
      </c>
      <c r="O70" s="2">
        <v>0.55300000000000005</v>
      </c>
      <c r="P70" s="2">
        <f t="shared" si="18"/>
        <v>0.82391617485811464</v>
      </c>
      <c r="Q70" s="7">
        <f t="shared" si="19"/>
        <v>7222.1391425510983</v>
      </c>
    </row>
    <row r="71" spans="1:17" x14ac:dyDescent="0.2">
      <c r="A71" s="2">
        <f t="shared" ca="1" si="23"/>
        <v>1.4790000000000001</v>
      </c>
      <c r="B71" s="1">
        <f t="shared" ref="B71:B134" si="26">B70+1</f>
        <v>67</v>
      </c>
      <c r="C71" s="2">
        <f>Sheet1!C71+D71</f>
        <v>26.558999999999997</v>
      </c>
      <c r="D71" s="2">
        <v>1.4590000000000001</v>
      </c>
      <c r="E71" s="2">
        <v>0.3</v>
      </c>
      <c r="F71" s="6">
        <f t="shared" si="12"/>
        <v>7806.3280155747889</v>
      </c>
      <c r="G71" s="2">
        <f t="shared" si="20"/>
        <v>67</v>
      </c>
      <c r="H71" s="2">
        <f t="shared" si="24"/>
        <v>33.152000000000001</v>
      </c>
      <c r="I71" s="2">
        <v>1.593</v>
      </c>
      <c r="J71" s="2">
        <f t="shared" si="14"/>
        <v>36.870799999999996</v>
      </c>
      <c r="K71" s="2">
        <f t="shared" si="21"/>
        <v>0.49480597014925376</v>
      </c>
      <c r="L71" s="6">
        <f t="shared" si="22"/>
        <v>10430.82996673536</v>
      </c>
      <c r="M71" s="2">
        <f t="shared" si="17"/>
        <v>40.199999999999996</v>
      </c>
      <c r="N71" s="2">
        <f t="shared" si="25"/>
        <v>33.502712575338613</v>
      </c>
      <c r="O71" s="2">
        <v>-0.14524999999999999</v>
      </c>
      <c r="P71" s="2">
        <f t="shared" si="18"/>
        <v>0.83340081033180635</v>
      </c>
      <c r="Q71" s="7">
        <f t="shared" si="19"/>
        <v>7806.3280155747889</v>
      </c>
    </row>
    <row r="72" spans="1:17" x14ac:dyDescent="0.2">
      <c r="A72" s="2">
        <f t="shared" ca="1" si="23"/>
        <v>1.2629999999999999</v>
      </c>
      <c r="B72" s="1">
        <f t="shared" si="26"/>
        <v>68</v>
      </c>
      <c r="C72" s="2">
        <f>Sheet1!C72+D72</f>
        <v>26.660999999999998</v>
      </c>
      <c r="D72" s="2">
        <v>1.2609999999999999</v>
      </c>
      <c r="E72" s="2">
        <v>0.3</v>
      </c>
      <c r="F72" s="6">
        <f t="shared" si="12"/>
        <v>7928.6095054443895</v>
      </c>
      <c r="G72" s="2">
        <f t="shared" si="20"/>
        <v>68</v>
      </c>
      <c r="H72" s="2">
        <f t="shared" si="24"/>
        <v>33.460499999999996</v>
      </c>
      <c r="I72" s="2">
        <v>1.7995000000000001</v>
      </c>
      <c r="J72" s="2">
        <f t="shared" si="14"/>
        <v>36.993199999999995</v>
      </c>
      <c r="K72" s="2">
        <f t="shared" si="21"/>
        <v>0.4920661764705882</v>
      </c>
      <c r="L72" s="6">
        <f t="shared" si="22"/>
        <v>10665.443770490796</v>
      </c>
      <c r="M72" s="2">
        <f t="shared" si="17"/>
        <v>40.799999999999997</v>
      </c>
      <c r="N72" s="2">
        <f t="shared" si="25"/>
        <v>34.188000737721538</v>
      </c>
      <c r="O72" s="2">
        <v>0.36699999999999999</v>
      </c>
      <c r="P72" s="2">
        <f t="shared" si="18"/>
        <v>0.83794119455199856</v>
      </c>
      <c r="Q72" s="7">
        <f t="shared" si="19"/>
        <v>7928.6095054443895</v>
      </c>
    </row>
    <row r="73" spans="1:17" x14ac:dyDescent="0.2">
      <c r="A73" s="2">
        <f t="shared" ca="1" si="23"/>
        <v>1.7310000000000001</v>
      </c>
      <c r="B73" s="1">
        <f t="shared" si="26"/>
        <v>69</v>
      </c>
      <c r="C73" s="2">
        <f>Sheet1!C73+D73</f>
        <v>27.145499999999998</v>
      </c>
      <c r="D73" s="2">
        <v>1.4455</v>
      </c>
      <c r="E73" s="2">
        <v>0.3</v>
      </c>
      <c r="F73" s="6">
        <f t="shared" si="12"/>
        <v>8199.291253680698</v>
      </c>
      <c r="G73" s="2">
        <f t="shared" si="20"/>
        <v>69</v>
      </c>
      <c r="H73" s="2">
        <f t="shared" si="24"/>
        <v>33.305999999999997</v>
      </c>
      <c r="I73" s="2">
        <v>1.1605000000000001</v>
      </c>
      <c r="J73" s="2">
        <f t="shared" si="14"/>
        <v>37.574599999999997</v>
      </c>
      <c r="K73" s="2">
        <f t="shared" si="21"/>
        <v>0.48269565217391303</v>
      </c>
      <c r="L73" s="6">
        <f t="shared" si="22"/>
        <v>10704.665188821238</v>
      </c>
      <c r="M73" s="2">
        <f t="shared" si="17"/>
        <v>41.4</v>
      </c>
      <c r="N73" s="2">
        <f t="shared" si="25"/>
        <v>34.18850314927856</v>
      </c>
      <c r="O73" s="2">
        <v>-0.23325000000000001</v>
      </c>
      <c r="P73" s="2">
        <f t="shared" si="18"/>
        <v>0.82580925481349177</v>
      </c>
      <c r="Q73" s="7">
        <f t="shared" si="19"/>
        <v>8199.291253680698</v>
      </c>
    </row>
    <row r="74" spans="1:17" x14ac:dyDescent="0.2">
      <c r="A74" s="2">
        <f t="shared" ca="1" si="23"/>
        <v>-1.7000000000000001E-2</v>
      </c>
      <c r="B74" s="1">
        <f t="shared" si="26"/>
        <v>70</v>
      </c>
      <c r="C74" s="2">
        <f>Sheet1!C74+D74</f>
        <v>26.548999999999999</v>
      </c>
      <c r="D74" s="2">
        <v>0.54900000000000004</v>
      </c>
      <c r="E74" s="2">
        <v>0.3</v>
      </c>
      <c r="F74" s="6">
        <f t="shared" si="12"/>
        <v>8052.7729333875895</v>
      </c>
      <c r="G74" s="2">
        <f t="shared" si="20"/>
        <v>70</v>
      </c>
      <c r="H74" s="2">
        <f t="shared" si="24"/>
        <v>31.2515</v>
      </c>
      <c r="I74" s="2">
        <v>-0.29749999999999999</v>
      </c>
      <c r="J74" s="2">
        <f t="shared" si="14"/>
        <v>36.858800000000002</v>
      </c>
      <c r="K74" s="2">
        <f t="shared" si="21"/>
        <v>0.44645000000000001</v>
      </c>
      <c r="L74" s="6">
        <f t="shared" si="22"/>
        <v>9940.8115074560756</v>
      </c>
      <c r="M74" s="2">
        <f t="shared" si="17"/>
        <v>42</v>
      </c>
      <c r="N74" s="2">
        <f t="shared" si="25"/>
        <v>33.983307236737197</v>
      </c>
      <c r="O74" s="2">
        <v>0.17199999999999999</v>
      </c>
      <c r="P74" s="2">
        <f t="shared" si="18"/>
        <v>0.80912636277945704</v>
      </c>
      <c r="Q74" s="7">
        <f t="shared" si="19"/>
        <v>8052.7729333875895</v>
      </c>
    </row>
    <row r="75" spans="1:17" x14ac:dyDescent="0.2">
      <c r="A75" s="2">
        <f t="shared" ca="1" si="23"/>
        <v>-1.1174999999999999</v>
      </c>
      <c r="B75" s="1">
        <f t="shared" si="26"/>
        <v>71</v>
      </c>
      <c r="C75" s="2">
        <f>Sheet1!C75+D75</f>
        <v>25.946999999999999</v>
      </c>
      <c r="D75" s="2">
        <v>-0.35299999999999998</v>
      </c>
      <c r="E75" s="2">
        <v>0.3</v>
      </c>
      <c r="F75" s="6">
        <f t="shared" si="12"/>
        <v>7902.6187795163087</v>
      </c>
      <c r="G75" s="2">
        <f t="shared" si="20"/>
        <v>71</v>
      </c>
      <c r="H75" s="2">
        <f t="shared" si="24"/>
        <v>31.888999999999999</v>
      </c>
      <c r="I75" s="2">
        <v>0.94199999999999995</v>
      </c>
      <c r="J75" s="2">
        <f t="shared" si="14"/>
        <v>36.136399999999995</v>
      </c>
      <c r="K75" s="2">
        <f t="shared" si="21"/>
        <v>0.44914084507042251</v>
      </c>
      <c r="L75" s="6">
        <f t="shared" si="22"/>
        <v>10307.64262138039</v>
      </c>
      <c r="M75" s="2">
        <f t="shared" si="17"/>
        <v>42.6</v>
      </c>
      <c r="N75" s="2">
        <f t="shared" si="25"/>
        <v>32.395875793578419</v>
      </c>
      <c r="O75" s="2">
        <v>-0.79425000000000001</v>
      </c>
      <c r="P75" s="2">
        <f t="shared" si="18"/>
        <v>0.76046656792437606</v>
      </c>
      <c r="Q75" s="7">
        <f t="shared" si="19"/>
        <v>7902.6187795163087</v>
      </c>
    </row>
    <row r="76" spans="1:17" x14ac:dyDescent="0.2">
      <c r="A76" s="2">
        <f t="shared" ca="1" si="23"/>
        <v>1.2929999999999999</v>
      </c>
      <c r="B76" s="1">
        <f t="shared" si="26"/>
        <v>72</v>
      </c>
      <c r="C76" s="2">
        <f>Sheet1!C76+D76</f>
        <v>25.011499999999998</v>
      </c>
      <c r="D76" s="2">
        <v>-1.5885</v>
      </c>
      <c r="E76" s="2">
        <v>0.3</v>
      </c>
      <c r="F76" s="6">
        <f t="shared" si="12"/>
        <v>7622.7638162452758</v>
      </c>
      <c r="G76" s="2">
        <f t="shared" si="20"/>
        <v>72</v>
      </c>
      <c r="H76" s="2">
        <f t="shared" si="24"/>
        <v>29.467999999999996</v>
      </c>
      <c r="I76" s="2">
        <v>-0.54349999999999998</v>
      </c>
      <c r="J76" s="2">
        <f t="shared" si="14"/>
        <v>35.013799999999996</v>
      </c>
      <c r="K76" s="2">
        <f t="shared" si="21"/>
        <v>0.40927777777777774</v>
      </c>
      <c r="L76" s="6">
        <f t="shared" si="22"/>
        <v>9393.5395292081575</v>
      </c>
      <c r="M76" s="2">
        <f t="shared" si="17"/>
        <v>43.199999999999996</v>
      </c>
      <c r="N76" s="2">
        <f t="shared" si="25"/>
        <v>32.465022712003389</v>
      </c>
      <c r="O76" s="2">
        <v>0.27875</v>
      </c>
      <c r="P76" s="2">
        <f t="shared" si="18"/>
        <v>0.75150515537044893</v>
      </c>
      <c r="Q76" s="7">
        <f t="shared" si="19"/>
        <v>7622.7638162452758</v>
      </c>
    </row>
    <row r="77" spans="1:17" x14ac:dyDescent="0.2">
      <c r="A77" s="2">
        <f t="shared" ca="1" si="23"/>
        <v>-1.3959999999999999</v>
      </c>
      <c r="B77" s="1">
        <f t="shared" si="26"/>
        <v>73</v>
      </c>
      <c r="C77" s="2">
        <f>Sheet1!C77+D77</f>
        <v>26.628499999999999</v>
      </c>
      <c r="D77" s="2">
        <v>-0.27150000000000002</v>
      </c>
      <c r="E77" s="2">
        <v>0.3</v>
      </c>
      <c r="F77" s="6">
        <f t="shared" si="12"/>
        <v>8334.5047909094774</v>
      </c>
      <c r="G77" s="2">
        <f t="shared" si="20"/>
        <v>73</v>
      </c>
      <c r="H77" s="2">
        <f t="shared" si="24"/>
        <v>31.763999999999999</v>
      </c>
      <c r="I77" s="2">
        <v>0.13550000000000001</v>
      </c>
      <c r="J77" s="2">
        <f t="shared" si="14"/>
        <v>36.9542</v>
      </c>
      <c r="K77" s="2">
        <f t="shared" si="21"/>
        <v>0.43512328767123287</v>
      </c>
      <c r="L77" s="6">
        <f t="shared" si="22"/>
        <v>10454.343486116639</v>
      </c>
      <c r="M77" s="2">
        <f t="shared" si="17"/>
        <v>43.8</v>
      </c>
      <c r="N77" s="2">
        <f t="shared" si="25"/>
        <v>34.390844397178718</v>
      </c>
      <c r="O77" s="2">
        <v>0.32150000000000001</v>
      </c>
      <c r="P77" s="2">
        <f t="shared" si="18"/>
        <v>0.78517909582599821</v>
      </c>
      <c r="Q77" s="7">
        <f t="shared" si="19"/>
        <v>8334.5047909094774</v>
      </c>
    </row>
    <row r="78" spans="1:17" x14ac:dyDescent="0.2">
      <c r="A78" s="2">
        <f t="shared" ca="1" si="23"/>
        <v>-0.89849999999999997</v>
      </c>
      <c r="B78" s="1">
        <f t="shared" si="26"/>
        <v>74</v>
      </c>
      <c r="C78" s="2">
        <f>Sheet1!C78+D78</f>
        <v>27.872999999999998</v>
      </c>
      <c r="D78" s="2">
        <v>0.67300000000000004</v>
      </c>
      <c r="E78" s="2">
        <v>0.3</v>
      </c>
      <c r="F78" s="6">
        <f t="shared" si="12"/>
        <v>8920.5640598051086</v>
      </c>
      <c r="G78" s="2">
        <f t="shared" si="20"/>
        <v>74</v>
      </c>
      <c r="H78" s="2">
        <f t="shared" si="24"/>
        <v>34.566499999999998</v>
      </c>
      <c r="I78" s="2">
        <v>1.6935</v>
      </c>
      <c r="J78" s="2">
        <f t="shared" si="14"/>
        <v>38.447599999999994</v>
      </c>
      <c r="K78" s="2">
        <f t="shared" si="21"/>
        <v>0.46711486486486481</v>
      </c>
      <c r="L78" s="6">
        <f t="shared" si="22"/>
        <v>11789.645610501375</v>
      </c>
      <c r="M78" s="2">
        <f t="shared" si="17"/>
        <v>44.4</v>
      </c>
      <c r="N78" s="2">
        <f t="shared" si="25"/>
        <v>35.399476845551554</v>
      </c>
      <c r="O78" s="2">
        <v>-0.127</v>
      </c>
      <c r="P78" s="2">
        <f t="shared" si="18"/>
        <v>0.7972855145394494</v>
      </c>
      <c r="Q78" s="7">
        <f t="shared" si="19"/>
        <v>8920.5640598051086</v>
      </c>
    </row>
    <row r="79" spans="1:17" x14ac:dyDescent="0.2">
      <c r="A79" s="2">
        <f t="shared" ca="1" si="23"/>
        <v>-1.4735</v>
      </c>
      <c r="B79" s="1">
        <f t="shared" si="26"/>
        <v>75</v>
      </c>
      <c r="C79" s="2">
        <f>Sheet1!C79+D79</f>
        <v>26.908999999999999</v>
      </c>
      <c r="D79" s="2">
        <v>-0.59099999999999997</v>
      </c>
      <c r="E79" s="2">
        <v>0.3</v>
      </c>
      <c r="F79" s="6">
        <f t="shared" si="12"/>
        <v>8615.0857504967898</v>
      </c>
      <c r="G79" s="2">
        <f t="shared" si="20"/>
        <v>75</v>
      </c>
      <c r="H79" s="2">
        <f t="shared" si="24"/>
        <v>31.104499999999998</v>
      </c>
      <c r="I79" s="2">
        <v>-0.80449999999999999</v>
      </c>
      <c r="J79" s="2">
        <f t="shared" si="14"/>
        <v>37.290799999999997</v>
      </c>
      <c r="K79" s="2">
        <f t="shared" si="21"/>
        <v>0.41472666666666663</v>
      </c>
      <c r="L79" s="6">
        <f t="shared" si="22"/>
        <v>10368.275620183196</v>
      </c>
      <c r="M79" s="2">
        <f t="shared" si="17"/>
        <v>45</v>
      </c>
      <c r="N79" s="2">
        <f t="shared" si="25"/>
        <v>33.705533010675445</v>
      </c>
      <c r="O79" s="2">
        <v>-0.79025000000000001</v>
      </c>
      <c r="P79" s="2">
        <f t="shared" si="18"/>
        <v>0.74901184468167659</v>
      </c>
      <c r="Q79" s="7">
        <f t="shared" si="19"/>
        <v>8615.0857504967898</v>
      </c>
    </row>
    <row r="80" spans="1:17" x14ac:dyDescent="0.2">
      <c r="A80" s="2">
        <f t="shared" ca="1" si="23"/>
        <v>-0.75900000000000001</v>
      </c>
      <c r="B80" s="1">
        <f t="shared" si="26"/>
        <v>76</v>
      </c>
      <c r="C80" s="2">
        <f>Sheet1!C80+D80</f>
        <v>28.786999999999999</v>
      </c>
      <c r="D80" s="2">
        <v>0.98699999999999999</v>
      </c>
      <c r="E80" s="2">
        <v>0.3</v>
      </c>
      <c r="F80" s="6">
        <f t="shared" si="12"/>
        <v>9476.61681901671</v>
      </c>
      <c r="G80" s="2">
        <f t="shared" si="20"/>
        <v>76</v>
      </c>
      <c r="H80" s="2">
        <f t="shared" si="24"/>
        <v>32.6875</v>
      </c>
      <c r="I80" s="2">
        <v>-1.0994999999999999</v>
      </c>
      <c r="J80" s="2">
        <f t="shared" si="14"/>
        <v>39.544399999999996</v>
      </c>
      <c r="K80" s="2">
        <f t="shared" si="21"/>
        <v>0.43009868421052633</v>
      </c>
      <c r="L80" s="6">
        <f t="shared" si="22"/>
        <v>11161.197969648436</v>
      </c>
      <c r="M80" s="2">
        <f t="shared" si="17"/>
        <v>45.6</v>
      </c>
      <c r="N80" s="2">
        <f t="shared" si="25"/>
        <v>35.976912106493707</v>
      </c>
      <c r="O80" s="2">
        <v>-0.69025000000000003</v>
      </c>
      <c r="P80" s="2">
        <f t="shared" si="18"/>
        <v>0.78896737075644097</v>
      </c>
      <c r="Q80" s="7">
        <f t="shared" si="19"/>
        <v>9476.61681901671</v>
      </c>
    </row>
    <row r="81" spans="1:17" x14ac:dyDescent="0.2">
      <c r="A81" s="2">
        <f t="shared" ca="1" si="23"/>
        <v>0.182</v>
      </c>
      <c r="B81" s="1">
        <f t="shared" si="26"/>
        <v>77</v>
      </c>
      <c r="C81" s="2">
        <f>Sheet1!C81+D81</f>
        <v>27.496499999999997</v>
      </c>
      <c r="D81" s="2">
        <v>-0.60350000000000004</v>
      </c>
      <c r="E81" s="2">
        <v>0.3</v>
      </c>
      <c r="F81" s="6">
        <f t="shared" si="12"/>
        <v>9026.6928864044767</v>
      </c>
      <c r="G81" s="2">
        <f t="shared" si="20"/>
        <v>77</v>
      </c>
      <c r="H81" s="2">
        <f t="shared" si="24"/>
        <v>33.365499999999997</v>
      </c>
      <c r="I81" s="2">
        <v>0.86899999999999999</v>
      </c>
      <c r="J81" s="2">
        <f t="shared" si="14"/>
        <v>37.995799999999996</v>
      </c>
      <c r="K81" s="2">
        <f t="shared" si="21"/>
        <v>0.43331818181818177</v>
      </c>
      <c r="L81" s="6">
        <f t="shared" si="22"/>
        <v>11568.591299528496</v>
      </c>
      <c r="M81" s="2">
        <f t="shared" si="17"/>
        <v>46.199999999999996</v>
      </c>
      <c r="N81" s="2">
        <f t="shared" si="25"/>
        <v>35.320388944642175</v>
      </c>
      <c r="O81" s="2">
        <v>5.1749999999999997E-2</v>
      </c>
      <c r="P81" s="2">
        <f t="shared" si="18"/>
        <v>0.7645105832173632</v>
      </c>
      <c r="Q81" s="7">
        <f t="shared" si="19"/>
        <v>9026.6928864044767</v>
      </c>
    </row>
    <row r="82" spans="1:17" x14ac:dyDescent="0.2">
      <c r="A82" s="2">
        <f t="shared" ca="1" si="23"/>
        <v>0.25850000000000001</v>
      </c>
      <c r="B82" s="1">
        <f t="shared" si="26"/>
        <v>78</v>
      </c>
      <c r="C82" s="2">
        <f>Sheet1!C82+D82</f>
        <v>29.991499999999998</v>
      </c>
      <c r="D82" s="2">
        <v>1.5914999999999999</v>
      </c>
      <c r="E82" s="2">
        <v>0.3</v>
      </c>
      <c r="F82" s="6">
        <f t="shared" si="12"/>
        <v>10175.066741909875</v>
      </c>
      <c r="G82" s="2">
        <f t="shared" si="20"/>
        <v>78</v>
      </c>
      <c r="H82" s="2">
        <f t="shared" si="24"/>
        <v>33.725500000000004</v>
      </c>
      <c r="I82" s="2">
        <v>-1.266</v>
      </c>
      <c r="J82" s="2">
        <f t="shared" si="14"/>
        <v>40.989799999999995</v>
      </c>
      <c r="K82" s="2">
        <f t="shared" si="21"/>
        <v>0.43237820512820518</v>
      </c>
      <c r="L82" s="6">
        <f t="shared" si="22"/>
        <v>11837.505937161901</v>
      </c>
      <c r="M82" s="2">
        <f t="shared" si="17"/>
        <v>46.8</v>
      </c>
      <c r="N82" s="2">
        <f t="shared" si="25"/>
        <v>39.063875541243711</v>
      </c>
      <c r="O82" s="2">
        <v>0.93025000000000002</v>
      </c>
      <c r="P82" s="2">
        <f t="shared" si="18"/>
        <v>0.83469819532572032</v>
      </c>
      <c r="Q82" s="7">
        <f t="shared" si="19"/>
        <v>10175.066741909875</v>
      </c>
    </row>
    <row r="83" spans="1:17" x14ac:dyDescent="0.2">
      <c r="A83" s="2">
        <f t="shared" ca="1" si="23"/>
        <v>0.76449999999999996</v>
      </c>
      <c r="B83" s="1">
        <f t="shared" si="26"/>
        <v>79</v>
      </c>
      <c r="C83" s="2">
        <f>Sheet1!C83+D83</f>
        <v>29.161999999999999</v>
      </c>
      <c r="D83" s="2">
        <v>0.46200000000000002</v>
      </c>
      <c r="E83" s="2">
        <v>0.3</v>
      </c>
      <c r="F83" s="6">
        <f t="shared" ref="F83:F143" si="27">3.14159*C83*(B83+C83)</f>
        <v>9909.2667763479603</v>
      </c>
      <c r="G83" s="2">
        <f t="shared" si="20"/>
        <v>79</v>
      </c>
      <c r="H83" s="2">
        <f t="shared" si="24"/>
        <v>36.142499999999998</v>
      </c>
      <c r="I83" s="2">
        <v>1.9804999999999999</v>
      </c>
      <c r="J83" s="2">
        <f t="shared" ref="J83:J143" si="28">1.2*C83+5</f>
        <v>39.994399999999999</v>
      </c>
      <c r="K83" s="2">
        <f t="shared" si="21"/>
        <v>0.45749999999999996</v>
      </c>
      <c r="L83" s="6">
        <f t="shared" si="22"/>
        <v>13073.845556736936</v>
      </c>
      <c r="M83" s="2">
        <f t="shared" ref="M83:M143" si="29">(100-$S$37)/100*B83</f>
        <v>47.4</v>
      </c>
      <c r="N83" s="2">
        <f t="shared" si="25"/>
        <v>37.5057664123579</v>
      </c>
      <c r="O83" s="2">
        <v>0.2475</v>
      </c>
      <c r="P83" s="2">
        <f t="shared" ref="P83:P143" si="30">N83/M83</f>
        <v>0.79126089477548311</v>
      </c>
      <c r="Q83" s="7">
        <f t="shared" ref="Q83:Q143" si="31">F83</f>
        <v>9909.2667763479603</v>
      </c>
    </row>
    <row r="84" spans="1:17" x14ac:dyDescent="0.2">
      <c r="A84" s="2">
        <f t="shared" ca="1" si="23"/>
        <v>0.11550000000000001</v>
      </c>
      <c r="B84" s="1">
        <f t="shared" si="26"/>
        <v>80</v>
      </c>
      <c r="C84" s="2">
        <f>Sheet1!C84+D84</f>
        <v>29.169</v>
      </c>
      <c r="D84" s="2">
        <v>0.16900000000000001</v>
      </c>
      <c r="E84" s="2">
        <v>0.3</v>
      </c>
      <c r="F84" s="6">
        <f t="shared" si="27"/>
        <v>10003.92387893199</v>
      </c>
      <c r="G84" s="2">
        <f t="shared" si="20"/>
        <v>80</v>
      </c>
      <c r="H84" s="2">
        <f t="shared" si="24"/>
        <v>34.211999999999996</v>
      </c>
      <c r="I84" s="2">
        <v>4.2999999999999997E-2</v>
      </c>
      <c r="J84" s="2">
        <f t="shared" si="28"/>
        <v>40.002800000000001</v>
      </c>
      <c r="K84" s="2">
        <f t="shared" si="21"/>
        <v>0.42764999999999997</v>
      </c>
      <c r="L84" s="6">
        <f t="shared" si="22"/>
        <v>12275.514563460958</v>
      </c>
      <c r="M84" s="2">
        <f t="shared" si="29"/>
        <v>48</v>
      </c>
      <c r="N84" s="2">
        <f t="shared" si="25"/>
        <v>36.376947310169101</v>
      </c>
      <c r="O84" s="2">
        <v>-0.94474999999999998</v>
      </c>
      <c r="P84" s="2">
        <f t="shared" si="30"/>
        <v>0.75785306896185622</v>
      </c>
      <c r="Q84" s="7">
        <f t="shared" si="31"/>
        <v>10003.92387893199</v>
      </c>
    </row>
    <row r="85" spans="1:17" x14ac:dyDescent="0.2">
      <c r="A85" s="2">
        <f t="shared" ca="1" si="23"/>
        <v>2.0500000000000001E-2</v>
      </c>
      <c r="B85" s="1">
        <f t="shared" si="26"/>
        <v>81</v>
      </c>
      <c r="C85" s="2">
        <f>Sheet1!C85+D85</f>
        <v>28.058500000000002</v>
      </c>
      <c r="D85" s="2">
        <v>-1.2415</v>
      </c>
      <c r="E85" s="2">
        <v>0.3</v>
      </c>
      <c r="F85" s="6">
        <f t="shared" si="27"/>
        <v>9613.3217043613786</v>
      </c>
      <c r="G85" s="2">
        <f t="shared" si="20"/>
        <v>81</v>
      </c>
      <c r="H85" s="2">
        <f t="shared" si="24"/>
        <v>34.233499999999999</v>
      </c>
      <c r="I85" s="2">
        <v>1.175</v>
      </c>
      <c r="J85" s="2">
        <f t="shared" si="28"/>
        <v>38.670200000000001</v>
      </c>
      <c r="K85" s="2">
        <f t="shared" si="21"/>
        <v>0.42263580246913579</v>
      </c>
      <c r="L85" s="6">
        <f t="shared" si="22"/>
        <v>12393.088815040375</v>
      </c>
      <c r="M85" s="2">
        <f t="shared" si="29"/>
        <v>48.6</v>
      </c>
      <c r="N85" s="2">
        <f t="shared" si="25"/>
        <v>36.512683316193893</v>
      </c>
      <c r="O85" s="2">
        <v>0.39324999999999999</v>
      </c>
      <c r="P85" s="2">
        <f t="shared" si="30"/>
        <v>0.7512897801685986</v>
      </c>
      <c r="Q85" s="7">
        <f t="shared" si="31"/>
        <v>9613.3217043613786</v>
      </c>
    </row>
    <row r="86" spans="1:17" x14ac:dyDescent="0.2">
      <c r="A86" s="2">
        <f t="shared" ca="1" si="23"/>
        <v>0.49149999999999999</v>
      </c>
      <c r="B86" s="1">
        <f t="shared" si="26"/>
        <v>82</v>
      </c>
      <c r="C86" s="2">
        <f>Sheet1!C86+D86</f>
        <v>29.066499999999998</v>
      </c>
      <c r="D86" s="2">
        <v>-0.53349999999999997</v>
      </c>
      <c r="E86" s="2">
        <v>0.3</v>
      </c>
      <c r="F86" s="6">
        <f t="shared" si="27"/>
        <v>10142.040305796376</v>
      </c>
      <c r="G86" s="2">
        <f t="shared" si="20"/>
        <v>82</v>
      </c>
      <c r="H86" s="2">
        <f t="shared" si="24"/>
        <v>34.482999999999997</v>
      </c>
      <c r="I86" s="2">
        <v>0.41649999999999998</v>
      </c>
      <c r="J86" s="2">
        <f t="shared" si="28"/>
        <v>39.879799999999996</v>
      </c>
      <c r="K86" s="2">
        <f t="shared" si="21"/>
        <v>0.42052439024390242</v>
      </c>
      <c r="L86" s="6">
        <f t="shared" si="22"/>
        <v>12618.772053889508</v>
      </c>
      <c r="M86" s="2">
        <f t="shared" si="29"/>
        <v>49.199999999999996</v>
      </c>
      <c r="N86" s="2">
        <f t="shared" si="25"/>
        <v>36.42405812199484</v>
      </c>
      <c r="O86" s="2">
        <v>-0.89100000000000001</v>
      </c>
      <c r="P86" s="2">
        <f t="shared" si="30"/>
        <v>0.74032638459339106</v>
      </c>
      <c r="Q86" s="7">
        <f t="shared" si="31"/>
        <v>10142.040305796376</v>
      </c>
    </row>
    <row r="87" spans="1:17" x14ac:dyDescent="0.2">
      <c r="A87" s="2">
        <f t="shared" ca="1" si="23"/>
        <v>1.1755</v>
      </c>
      <c r="B87" s="1">
        <f t="shared" si="26"/>
        <v>83</v>
      </c>
      <c r="C87" s="2">
        <f>Sheet1!C87+D87</f>
        <v>30.195999999999998</v>
      </c>
      <c r="D87" s="2">
        <v>0.29599999999999999</v>
      </c>
      <c r="E87" s="2">
        <v>0.3</v>
      </c>
      <c r="F87" s="6">
        <f t="shared" si="27"/>
        <v>10738.163271841438</v>
      </c>
      <c r="G87" s="2">
        <f t="shared" si="20"/>
        <v>83</v>
      </c>
      <c r="H87" s="2">
        <f t="shared" si="24"/>
        <v>36.794999999999995</v>
      </c>
      <c r="I87" s="2">
        <v>1.599</v>
      </c>
      <c r="J87" s="2">
        <f t="shared" si="28"/>
        <v>41.235199999999999</v>
      </c>
      <c r="K87" s="2">
        <f t="shared" si="21"/>
        <v>0.4433132530120481</v>
      </c>
      <c r="L87" s="6">
        <f t="shared" si="22"/>
        <v>13847.679551169746</v>
      </c>
      <c r="M87" s="2">
        <f t="shared" si="29"/>
        <v>49.8</v>
      </c>
      <c r="N87" s="2">
        <f t="shared" si="25"/>
        <v>39.512110730656559</v>
      </c>
      <c r="O87" s="2">
        <v>0.86624999999999996</v>
      </c>
      <c r="P87" s="2">
        <f t="shared" si="30"/>
        <v>0.79341587812563374</v>
      </c>
      <c r="Q87" s="7">
        <f t="shared" si="31"/>
        <v>10738.163271841438</v>
      </c>
    </row>
    <row r="88" spans="1:17" x14ac:dyDescent="0.2">
      <c r="A88" s="2">
        <f t="shared" ca="1" si="23"/>
        <v>0.97799999999999998</v>
      </c>
      <c r="B88" s="1">
        <f t="shared" si="26"/>
        <v>84</v>
      </c>
      <c r="C88" s="2">
        <f>Sheet1!C88+D88</f>
        <v>32.078499999999998</v>
      </c>
      <c r="D88" s="2">
        <v>1.8785000000000001</v>
      </c>
      <c r="E88" s="2">
        <v>0.3</v>
      </c>
      <c r="F88" s="6">
        <f t="shared" si="27"/>
        <v>11698.100431882976</v>
      </c>
      <c r="G88" s="2">
        <f t="shared" si="20"/>
        <v>84</v>
      </c>
      <c r="H88" s="2">
        <f t="shared" si="24"/>
        <v>36.4405</v>
      </c>
      <c r="I88" s="2">
        <v>-0.63800000000000001</v>
      </c>
      <c r="J88" s="2">
        <f t="shared" si="28"/>
        <v>43.494199999999999</v>
      </c>
      <c r="K88" s="2">
        <f t="shared" si="21"/>
        <v>0.43381547619047617</v>
      </c>
      <c r="L88" s="6">
        <f t="shared" si="22"/>
        <v>13788.162176528998</v>
      </c>
      <c r="M88" s="2">
        <f t="shared" si="29"/>
        <v>50.4</v>
      </c>
      <c r="N88" s="2">
        <f t="shared" si="25"/>
        <v>40.631929962266071</v>
      </c>
      <c r="O88" s="2">
        <v>-0.18825</v>
      </c>
      <c r="P88" s="2">
        <f t="shared" si="30"/>
        <v>0.80618908655289823</v>
      </c>
      <c r="Q88" s="7">
        <f t="shared" si="31"/>
        <v>11698.100431882976</v>
      </c>
    </row>
    <row r="89" spans="1:17" x14ac:dyDescent="0.2">
      <c r="A89" s="2">
        <f t="shared" ca="1" si="23"/>
        <v>1.1445000000000001</v>
      </c>
      <c r="B89" s="1">
        <f t="shared" si="26"/>
        <v>85</v>
      </c>
      <c r="C89" s="2">
        <f>Sheet1!C89+D89</f>
        <v>31.978999999999999</v>
      </c>
      <c r="D89" s="2">
        <v>1.4790000000000001</v>
      </c>
      <c r="E89" s="2">
        <v>0.3</v>
      </c>
      <c r="F89" s="6">
        <f t="shared" si="27"/>
        <v>11752.28431033119</v>
      </c>
      <c r="G89" s="2">
        <f t="shared" si="20"/>
        <v>85</v>
      </c>
      <c r="H89" s="2">
        <f t="shared" si="24"/>
        <v>38.752000000000002</v>
      </c>
      <c r="I89" s="2">
        <v>1.7729999999999999</v>
      </c>
      <c r="J89" s="2">
        <f t="shared" si="28"/>
        <v>43.3748</v>
      </c>
      <c r="K89" s="2">
        <f t="shared" si="21"/>
        <v>0.45590588235294122</v>
      </c>
      <c r="L89" s="6">
        <f t="shared" si="22"/>
        <v>15065.926826191362</v>
      </c>
      <c r="M89" s="2">
        <f t="shared" si="29"/>
        <v>51</v>
      </c>
      <c r="N89" s="2">
        <f t="shared" si="25"/>
        <v>41.713037355400651</v>
      </c>
      <c r="O89" s="2">
        <v>0.94750000000000001</v>
      </c>
      <c r="P89" s="2">
        <f t="shared" si="30"/>
        <v>0.81790269324315001</v>
      </c>
      <c r="Q89" s="7">
        <f t="shared" si="31"/>
        <v>11752.28431033119</v>
      </c>
    </row>
    <row r="90" spans="1:17" x14ac:dyDescent="0.2">
      <c r="A90" s="2">
        <f t="shared" ca="1" si="23"/>
        <v>-0.69499999999999995</v>
      </c>
      <c r="B90" s="1">
        <f t="shared" si="26"/>
        <v>86</v>
      </c>
      <c r="C90" s="2">
        <f>Sheet1!C90+D90</f>
        <v>31.220000000000002</v>
      </c>
      <c r="D90" s="2">
        <v>0.42</v>
      </c>
      <c r="E90" s="2">
        <v>0.3</v>
      </c>
      <c r="F90" s="6">
        <f t="shared" si="27"/>
        <v>11496.989153356</v>
      </c>
      <c r="G90" s="2">
        <f t="shared" si="20"/>
        <v>86</v>
      </c>
      <c r="H90" s="2">
        <f t="shared" si="24"/>
        <v>36.349499999999999</v>
      </c>
      <c r="I90" s="2">
        <v>0.1295</v>
      </c>
      <c r="J90" s="2">
        <f t="shared" si="28"/>
        <v>42.463999999999999</v>
      </c>
      <c r="K90" s="2">
        <f t="shared" si="21"/>
        <v>0.42266860465116279</v>
      </c>
      <c r="L90" s="6">
        <f t="shared" si="22"/>
        <v>13971.728767393897</v>
      </c>
      <c r="M90" s="2">
        <f t="shared" si="29"/>
        <v>51.6</v>
      </c>
      <c r="N90" s="2">
        <f t="shared" si="25"/>
        <v>39.625620712942215</v>
      </c>
      <c r="O90" s="2">
        <v>-0.34100000000000003</v>
      </c>
      <c r="P90" s="2">
        <f t="shared" si="30"/>
        <v>0.76793838590973285</v>
      </c>
      <c r="Q90" s="7">
        <f t="shared" si="31"/>
        <v>11496.989153356</v>
      </c>
    </row>
    <row r="91" spans="1:17" x14ac:dyDescent="0.2">
      <c r="A91" s="2">
        <f t="shared" ca="1" si="23"/>
        <v>0.26400000000000001</v>
      </c>
      <c r="B91" s="1">
        <f t="shared" si="26"/>
        <v>87</v>
      </c>
      <c r="C91" s="2">
        <f>Sheet1!C91+D91</f>
        <v>31.342999999999996</v>
      </c>
      <c r="D91" s="2">
        <v>0.24299999999999999</v>
      </c>
      <c r="E91" s="2">
        <v>0.3</v>
      </c>
      <c r="F91" s="6">
        <f t="shared" si="27"/>
        <v>11652.863065051908</v>
      </c>
      <c r="G91" s="2">
        <f t="shared" si="20"/>
        <v>87</v>
      </c>
      <c r="H91" s="2">
        <f t="shared" si="24"/>
        <v>34.415999999999997</v>
      </c>
      <c r="I91" s="2">
        <v>-1.927</v>
      </c>
      <c r="J91" s="2">
        <f t="shared" si="28"/>
        <v>42.611599999999996</v>
      </c>
      <c r="K91" s="2">
        <f t="shared" si="21"/>
        <v>0.39558620689655166</v>
      </c>
      <c r="L91" s="6">
        <f t="shared" si="22"/>
        <v>13127.614654199038</v>
      </c>
      <c r="M91" s="2">
        <f t="shared" si="29"/>
        <v>52.199999999999996</v>
      </c>
      <c r="N91" s="2">
        <f t="shared" si="25"/>
        <v>39.853355032251372</v>
      </c>
      <c r="O91" s="2">
        <v>-0.307</v>
      </c>
      <c r="P91" s="2">
        <f t="shared" si="30"/>
        <v>0.76347423433431749</v>
      </c>
      <c r="Q91" s="7">
        <f t="shared" si="31"/>
        <v>11652.863065051908</v>
      </c>
    </row>
    <row r="92" spans="1:17" x14ac:dyDescent="0.2">
      <c r="A92" s="2">
        <f t="shared" ca="1" si="23"/>
        <v>0.85899999999999999</v>
      </c>
      <c r="B92" s="1">
        <f t="shared" si="26"/>
        <v>88</v>
      </c>
      <c r="C92" s="2">
        <f>Sheet1!C92+D92</f>
        <v>30.713999999999999</v>
      </c>
      <c r="D92" s="2">
        <v>-0.68600000000000005</v>
      </c>
      <c r="E92" s="2">
        <v>0.3</v>
      </c>
      <c r="F92" s="6">
        <f t="shared" si="27"/>
        <v>11454.808268495639</v>
      </c>
      <c r="G92" s="2">
        <f t="shared" si="20"/>
        <v>88</v>
      </c>
      <c r="H92" s="2">
        <f t="shared" si="24"/>
        <v>35.552500000000002</v>
      </c>
      <c r="I92" s="2">
        <v>-0.1615</v>
      </c>
      <c r="J92" s="2">
        <f t="shared" si="28"/>
        <v>41.8568</v>
      </c>
      <c r="K92" s="2">
        <f t="shared" si="21"/>
        <v>0.40400568181818186</v>
      </c>
      <c r="L92" s="6">
        <f t="shared" si="22"/>
        <v>13799.74903903244</v>
      </c>
      <c r="M92" s="2">
        <f t="shared" si="29"/>
        <v>52.8</v>
      </c>
      <c r="N92" s="2">
        <f t="shared" si="25"/>
        <v>39.926017372252176</v>
      </c>
      <c r="O92" s="2">
        <v>0.42349999999999999</v>
      </c>
      <c r="P92" s="2">
        <f t="shared" si="30"/>
        <v>0.75617457144417</v>
      </c>
      <c r="Q92" s="7">
        <f t="shared" si="31"/>
        <v>11454.808268495639</v>
      </c>
    </row>
    <row r="93" spans="1:17" x14ac:dyDescent="0.2">
      <c r="A93" s="2">
        <f t="shared" ca="1" si="23"/>
        <v>1.5805</v>
      </c>
      <c r="B93" s="1">
        <f t="shared" si="26"/>
        <v>89</v>
      </c>
      <c r="C93" s="2">
        <f>Sheet1!C93+D93</f>
        <v>31.191499999999998</v>
      </c>
      <c r="D93" s="2">
        <v>-0.50849999999999995</v>
      </c>
      <c r="E93" s="2">
        <v>0.3</v>
      </c>
      <c r="F93" s="6">
        <f t="shared" si="27"/>
        <v>11777.673796408875</v>
      </c>
      <c r="G93" s="2">
        <f t="shared" si="20"/>
        <v>89</v>
      </c>
      <c r="H93" s="2">
        <f t="shared" si="24"/>
        <v>34.659999999999997</v>
      </c>
      <c r="I93" s="2">
        <v>-1.5315000000000001</v>
      </c>
      <c r="J93" s="2">
        <f t="shared" si="28"/>
        <v>42.429799999999993</v>
      </c>
      <c r="K93" s="2">
        <f t="shared" si="21"/>
        <v>0.38943820224719095</v>
      </c>
      <c r="L93" s="6">
        <f t="shared" si="22"/>
        <v>13465.029412403997</v>
      </c>
      <c r="M93" s="2">
        <f t="shared" si="29"/>
        <v>53.4</v>
      </c>
      <c r="N93" s="2">
        <f t="shared" si="25"/>
        <v>40.602529666370643</v>
      </c>
      <c r="O93" s="2">
        <v>0.50549999999999995</v>
      </c>
      <c r="P93" s="2">
        <f t="shared" si="30"/>
        <v>0.76034699749757761</v>
      </c>
      <c r="Q93" s="7">
        <f t="shared" si="31"/>
        <v>11777.673796408875</v>
      </c>
    </row>
    <row r="94" spans="1:17" x14ac:dyDescent="0.2">
      <c r="A94" s="2">
        <f t="shared" ca="1" si="23"/>
        <v>0.185</v>
      </c>
      <c r="B94" s="1">
        <f t="shared" si="26"/>
        <v>90</v>
      </c>
      <c r="C94" s="2">
        <f>Sheet1!C94+D94</f>
        <v>32.344000000000001</v>
      </c>
      <c r="D94" s="2">
        <v>0.34399999999999997</v>
      </c>
      <c r="E94" s="2">
        <v>0.3</v>
      </c>
      <c r="F94" s="6">
        <f t="shared" si="27"/>
        <v>12431.567995034238</v>
      </c>
      <c r="G94" s="2">
        <f t="shared" si="20"/>
        <v>90</v>
      </c>
      <c r="H94" s="2">
        <f t="shared" si="24"/>
        <v>37.35</v>
      </c>
      <c r="I94" s="2">
        <v>6.0000000000000001E-3</v>
      </c>
      <c r="J94" s="2">
        <f t="shared" si="28"/>
        <v>43.812800000000003</v>
      </c>
      <c r="K94" s="2">
        <f t="shared" si="21"/>
        <v>0.41500000000000004</v>
      </c>
      <c r="L94" s="6">
        <f t="shared" si="22"/>
        <v>14943.043520775</v>
      </c>
      <c r="M94" s="2">
        <f t="shared" si="29"/>
        <v>54</v>
      </c>
      <c r="N94" s="2">
        <f t="shared" si="25"/>
        <v>42.175053400022989</v>
      </c>
      <c r="O94" s="2">
        <v>0.72</v>
      </c>
      <c r="P94" s="2">
        <f t="shared" si="30"/>
        <v>0.7810195074078331</v>
      </c>
      <c r="Q94" s="7">
        <f t="shared" si="31"/>
        <v>12431.567995034238</v>
      </c>
    </row>
    <row r="95" spans="1:17" x14ac:dyDescent="0.2">
      <c r="A95" s="2">
        <f t="shared" ca="1" si="23"/>
        <v>6.0499999999999998E-2</v>
      </c>
      <c r="B95" s="1">
        <f t="shared" si="26"/>
        <v>91</v>
      </c>
      <c r="C95" s="2">
        <f>Sheet1!C95+D95</f>
        <v>33.662499999999994</v>
      </c>
      <c r="D95" s="2">
        <v>1.3625</v>
      </c>
      <c r="E95" s="2">
        <v>0.3</v>
      </c>
      <c r="F95" s="6">
        <f t="shared" si="27"/>
        <v>13183.529773360935</v>
      </c>
      <c r="G95" s="2">
        <f t="shared" si="20"/>
        <v>91</v>
      </c>
      <c r="H95" s="2">
        <f t="shared" si="24"/>
        <v>39.190999999999995</v>
      </c>
      <c r="I95" s="2">
        <v>0.52849999999999997</v>
      </c>
      <c r="J95" s="2">
        <f t="shared" si="28"/>
        <v>45.394999999999989</v>
      </c>
      <c r="K95" s="2">
        <f t="shared" si="21"/>
        <v>0.43067032967032964</v>
      </c>
      <c r="L95" s="6">
        <f t="shared" si="22"/>
        <v>16029.383291954789</v>
      </c>
      <c r="M95" s="2">
        <f t="shared" si="29"/>
        <v>54.6</v>
      </c>
      <c r="N95" s="2">
        <f t="shared" si="25"/>
        <v>42.309020626619535</v>
      </c>
      <c r="O95" s="2">
        <v>-0.6885</v>
      </c>
      <c r="P95" s="2">
        <f t="shared" si="30"/>
        <v>0.7748904876670244</v>
      </c>
      <c r="Q95" s="7">
        <f t="shared" si="31"/>
        <v>13183.529773360935</v>
      </c>
    </row>
    <row r="96" spans="1:17" x14ac:dyDescent="0.2">
      <c r="A96" s="2">
        <f t="shared" ca="1" si="23"/>
        <v>1.234</v>
      </c>
      <c r="B96" s="1">
        <f t="shared" si="26"/>
        <v>92</v>
      </c>
      <c r="C96" s="2">
        <f>Sheet1!C96+D96</f>
        <v>34.061999999999998</v>
      </c>
      <c r="D96" s="2">
        <v>1.462</v>
      </c>
      <c r="E96" s="2">
        <v>0.3</v>
      </c>
      <c r="F96" s="6">
        <f t="shared" si="27"/>
        <v>13489.748209071959</v>
      </c>
      <c r="G96" s="2">
        <f t="shared" si="20"/>
        <v>92</v>
      </c>
      <c r="H96" s="2">
        <f t="shared" si="24"/>
        <v>37.067</v>
      </c>
      <c r="I96" s="2">
        <v>-1.9950000000000001</v>
      </c>
      <c r="J96" s="2">
        <f t="shared" si="28"/>
        <v>45.874399999999994</v>
      </c>
      <c r="K96" s="2">
        <f t="shared" si="21"/>
        <v>0.4029021739130435</v>
      </c>
      <c r="L96" s="6">
        <f t="shared" si="22"/>
        <v>15029.76393657751</v>
      </c>
      <c r="M96" s="2">
        <f t="shared" si="29"/>
        <v>55.199999999999996</v>
      </c>
      <c r="N96" s="2">
        <f t="shared" si="25"/>
        <v>43.751332158204796</v>
      </c>
      <c r="O96" s="2">
        <v>0.248</v>
      </c>
      <c r="P96" s="2">
        <f t="shared" si="30"/>
        <v>0.79259659706892749</v>
      </c>
      <c r="Q96" s="7">
        <f t="shared" si="31"/>
        <v>13489.748209071959</v>
      </c>
    </row>
    <row r="97" spans="1:17" x14ac:dyDescent="0.2">
      <c r="A97" s="2">
        <f t="shared" ca="1" si="23"/>
        <v>0.86650000000000005</v>
      </c>
      <c r="B97" s="1">
        <f t="shared" si="26"/>
        <v>93</v>
      </c>
      <c r="C97" s="2">
        <f>Sheet1!C97+D97</f>
        <v>31.811999999999998</v>
      </c>
      <c r="D97" s="2">
        <v>-1.0880000000000001</v>
      </c>
      <c r="E97" s="2">
        <v>0.3</v>
      </c>
      <c r="F97" s="6">
        <f t="shared" si="27"/>
        <v>12473.743865916958</v>
      </c>
      <c r="G97" s="2">
        <f t="shared" si="20"/>
        <v>93</v>
      </c>
      <c r="H97" s="2">
        <f t="shared" si="24"/>
        <v>36.8065</v>
      </c>
      <c r="I97" s="2">
        <v>-5.4999999999999997E-3</v>
      </c>
      <c r="J97" s="2">
        <f t="shared" si="28"/>
        <v>43.174399999999999</v>
      </c>
      <c r="K97" s="2">
        <f t="shared" si="21"/>
        <v>0.39576881720430107</v>
      </c>
      <c r="L97" s="6">
        <f t="shared" si="22"/>
        <v>15009.646618143177</v>
      </c>
      <c r="M97" s="2">
        <f t="shared" si="29"/>
        <v>55.8</v>
      </c>
      <c r="N97" s="2">
        <f t="shared" si="25"/>
        <v>40.91722596770849</v>
      </c>
      <c r="O97" s="2">
        <v>-9.5250000000000001E-2</v>
      </c>
      <c r="P97" s="2">
        <f t="shared" si="30"/>
        <v>0.73328361949298371</v>
      </c>
      <c r="Q97" s="7">
        <f t="shared" si="31"/>
        <v>12473.743865916958</v>
      </c>
    </row>
    <row r="98" spans="1:17" x14ac:dyDescent="0.2">
      <c r="A98" s="2">
        <f t="shared" ca="1" si="23"/>
        <v>1.3305</v>
      </c>
      <c r="B98" s="1">
        <f t="shared" si="26"/>
        <v>94</v>
      </c>
      <c r="C98" s="2">
        <f>Sheet1!C98+D98</f>
        <v>34.527000000000001</v>
      </c>
      <c r="D98" s="2">
        <v>1.327</v>
      </c>
      <c r="E98" s="2">
        <v>0.3</v>
      </c>
      <c r="F98" s="6">
        <f t="shared" si="27"/>
        <v>13941.282295309109</v>
      </c>
      <c r="G98" s="2">
        <f t="shared" si="20"/>
        <v>94</v>
      </c>
      <c r="H98" s="2">
        <f t="shared" si="24"/>
        <v>38.140999999999998</v>
      </c>
      <c r="I98" s="2">
        <v>-1.3859999999999999</v>
      </c>
      <c r="J98" s="2">
        <f t="shared" si="28"/>
        <v>46.432400000000001</v>
      </c>
      <c r="K98" s="2">
        <f t="shared" si="21"/>
        <v>0.40575531914893614</v>
      </c>
      <c r="L98" s="6">
        <f t="shared" si="22"/>
        <v>15833.581810250787</v>
      </c>
      <c r="M98" s="2">
        <f t="shared" si="29"/>
        <v>56.4</v>
      </c>
      <c r="N98" s="2">
        <f t="shared" si="25"/>
        <v>43.712979108272286</v>
      </c>
      <c r="O98" s="2">
        <v>-0.42575000000000002</v>
      </c>
      <c r="P98" s="2">
        <f t="shared" si="30"/>
        <v>0.77505282106865758</v>
      </c>
      <c r="Q98" s="7">
        <f t="shared" si="31"/>
        <v>13941.282295309109</v>
      </c>
    </row>
    <row r="99" spans="1:17" x14ac:dyDescent="0.2">
      <c r="A99" s="2">
        <f t="shared" ca="1" si="23"/>
        <v>0.35199999999999998</v>
      </c>
      <c r="B99" s="1">
        <f t="shared" si="26"/>
        <v>95</v>
      </c>
      <c r="C99" s="2">
        <f>Sheet1!C99+D99</f>
        <v>31.998000000000001</v>
      </c>
      <c r="D99" s="2">
        <v>-1.502</v>
      </c>
      <c r="E99" s="2">
        <v>0.3</v>
      </c>
      <c r="F99" s="6">
        <f t="shared" si="27"/>
        <v>12766.42274694636</v>
      </c>
      <c r="G99" s="2">
        <f t="shared" si="20"/>
        <v>95</v>
      </c>
      <c r="H99" s="2">
        <f t="shared" si="24"/>
        <v>35.456500000000005</v>
      </c>
      <c r="I99" s="2">
        <v>-1.5415000000000001</v>
      </c>
      <c r="J99" s="2">
        <f t="shared" si="28"/>
        <v>43.397599999999997</v>
      </c>
      <c r="K99" s="2">
        <f t="shared" si="21"/>
        <v>0.37322631578947374</v>
      </c>
      <c r="L99" s="6">
        <f t="shared" si="22"/>
        <v>14531.521595783679</v>
      </c>
      <c r="M99" s="2">
        <f t="shared" si="29"/>
        <v>57</v>
      </c>
      <c r="N99" s="2">
        <f t="shared" si="25"/>
        <v>41.543374119151018</v>
      </c>
      <c r="O99" s="2">
        <v>0.2155</v>
      </c>
      <c r="P99" s="2">
        <f t="shared" si="30"/>
        <v>0.72883112489738633</v>
      </c>
      <c r="Q99" s="7">
        <f t="shared" si="31"/>
        <v>12766.42274694636</v>
      </c>
    </row>
    <row r="100" spans="1:17" x14ac:dyDescent="0.2">
      <c r="A100" s="2">
        <f t="shared" ca="1" si="23"/>
        <v>0.75449999999999995</v>
      </c>
      <c r="B100" s="1">
        <f t="shared" si="26"/>
        <v>96</v>
      </c>
      <c r="C100" s="2">
        <f>Sheet1!C100+D100</f>
        <v>35.686999999999998</v>
      </c>
      <c r="D100" s="2">
        <v>1.887</v>
      </c>
      <c r="E100" s="2">
        <v>0.3</v>
      </c>
      <c r="F100" s="6">
        <f t="shared" si="27"/>
        <v>14763.946089870711</v>
      </c>
      <c r="G100" s="2">
        <f t="shared" si="20"/>
        <v>96</v>
      </c>
      <c r="H100" s="2">
        <f t="shared" si="24"/>
        <v>41.619499999999995</v>
      </c>
      <c r="I100" s="2">
        <v>0.9325</v>
      </c>
      <c r="J100" s="2">
        <f t="shared" si="28"/>
        <v>47.824399999999997</v>
      </c>
      <c r="K100" s="2">
        <f t="shared" si="21"/>
        <v>0.43353645833333326</v>
      </c>
      <c r="L100" s="6">
        <f t="shared" si="22"/>
        <v>17993.942981085595</v>
      </c>
      <c r="M100" s="2">
        <f t="shared" si="29"/>
        <v>57.599999999999994</v>
      </c>
      <c r="N100" s="2">
        <f t="shared" si="25"/>
        <v>45.739936253452505</v>
      </c>
      <c r="O100" s="2">
        <v>0.183</v>
      </c>
      <c r="P100" s="2">
        <f t="shared" si="30"/>
        <v>0.7940961155113283</v>
      </c>
      <c r="Q100" s="7">
        <f t="shared" si="31"/>
        <v>14763.946089870711</v>
      </c>
    </row>
    <row r="101" spans="1:17" x14ac:dyDescent="0.2">
      <c r="A101" s="2">
        <f t="shared" ca="1" si="23"/>
        <v>-1.3345</v>
      </c>
      <c r="B101" s="1">
        <f t="shared" si="26"/>
        <v>97</v>
      </c>
      <c r="C101" s="2">
        <f>Sheet1!C101+D101</f>
        <v>32.486999999999995</v>
      </c>
      <c r="D101" s="2">
        <v>-1.613</v>
      </c>
      <c r="E101" s="2">
        <v>0.3</v>
      </c>
      <c r="F101" s="6">
        <f t="shared" si="27"/>
        <v>13215.551254888707</v>
      </c>
      <c r="G101" s="2">
        <f t="shared" si="20"/>
        <v>97</v>
      </c>
      <c r="H101" s="2">
        <f t="shared" si="24"/>
        <v>38.919499999999992</v>
      </c>
      <c r="I101" s="2">
        <v>1.4325000000000001</v>
      </c>
      <c r="J101" s="2">
        <f t="shared" si="28"/>
        <v>43.984399999999994</v>
      </c>
      <c r="K101" s="2">
        <f t="shared" si="21"/>
        <v>0.40123195876288653</v>
      </c>
      <c r="L101" s="6">
        <f t="shared" si="22"/>
        <v>16618.756569163594</v>
      </c>
      <c r="M101" s="2">
        <f t="shared" si="29"/>
        <v>58.199999999999996</v>
      </c>
      <c r="N101" s="2">
        <f t="shared" si="25"/>
        <v>42.334901311602636</v>
      </c>
      <c r="O101" s="2">
        <v>0.34725</v>
      </c>
      <c r="P101" s="2">
        <f t="shared" si="30"/>
        <v>0.72740380260485638</v>
      </c>
      <c r="Q101" s="7">
        <f t="shared" si="31"/>
        <v>13215.551254888707</v>
      </c>
    </row>
    <row r="102" spans="1:17" x14ac:dyDescent="0.2">
      <c r="A102" s="2">
        <f t="shared" ca="1" si="23"/>
        <v>-0.71050000000000002</v>
      </c>
      <c r="B102" s="1">
        <f t="shared" si="26"/>
        <v>98</v>
      </c>
      <c r="C102" s="2">
        <f>Sheet1!C102+D102</f>
        <v>33.594000000000001</v>
      </c>
      <c r="D102" s="2">
        <v>-0.80600000000000005</v>
      </c>
      <c r="E102" s="2">
        <v>0.3</v>
      </c>
      <c r="F102" s="6">
        <f t="shared" si="27"/>
        <v>13888.24316748924</v>
      </c>
      <c r="G102" s="2">
        <f t="shared" si="20"/>
        <v>98</v>
      </c>
      <c r="H102" s="2">
        <f t="shared" si="24"/>
        <v>39.412500000000001</v>
      </c>
      <c r="I102" s="2">
        <v>0.81850000000000001</v>
      </c>
      <c r="J102" s="2">
        <f t="shared" si="28"/>
        <v>45.312800000000003</v>
      </c>
      <c r="K102" s="2">
        <f t="shared" si="21"/>
        <v>0.40216836734693878</v>
      </c>
      <c r="L102" s="6">
        <f t="shared" si="22"/>
        <v>17014.129365173438</v>
      </c>
      <c r="M102" s="2">
        <f t="shared" si="29"/>
        <v>58.8</v>
      </c>
      <c r="N102" s="2">
        <f t="shared" si="25"/>
        <v>43.153141573393327</v>
      </c>
      <c r="O102" s="2">
        <v>-0.14574999999999999</v>
      </c>
      <c r="P102" s="2">
        <f t="shared" si="30"/>
        <v>0.73389696553390016</v>
      </c>
      <c r="Q102" s="7">
        <f t="shared" si="31"/>
        <v>13888.24316748924</v>
      </c>
    </row>
    <row r="103" spans="1:17" x14ac:dyDescent="0.2">
      <c r="A103" s="2">
        <f t="shared" ca="1" si="23"/>
        <v>0.16200000000000001</v>
      </c>
      <c r="B103" s="1">
        <f t="shared" si="26"/>
        <v>99</v>
      </c>
      <c r="C103" s="2">
        <f>Sheet1!C103+D103</f>
        <v>34.715500000000006</v>
      </c>
      <c r="D103" s="2">
        <v>1.55E-2</v>
      </c>
      <c r="E103" s="2">
        <v>0.3</v>
      </c>
      <c r="F103" s="6">
        <f t="shared" si="27"/>
        <v>14583.262163085003</v>
      </c>
      <c r="G103" s="2">
        <f t="shared" si="20"/>
        <v>99</v>
      </c>
      <c r="H103" s="2">
        <f t="shared" si="24"/>
        <v>41.422000000000004</v>
      </c>
      <c r="I103" s="2">
        <v>1.7064999999999999</v>
      </c>
      <c r="J103" s="2">
        <f t="shared" si="28"/>
        <v>46.658600000000007</v>
      </c>
      <c r="K103" s="2">
        <f t="shared" si="21"/>
        <v>0.41840404040404044</v>
      </c>
      <c r="L103" s="6">
        <f t="shared" si="22"/>
        <v>18273.246994293564</v>
      </c>
      <c r="M103" s="2">
        <f t="shared" si="29"/>
        <v>59.4</v>
      </c>
      <c r="N103" s="2">
        <f t="shared" si="25"/>
        <v>44.62997512377779</v>
      </c>
      <c r="O103" s="2">
        <v>5.7499999999999999E-3</v>
      </c>
      <c r="P103" s="2">
        <f t="shared" si="30"/>
        <v>0.75134638255518171</v>
      </c>
      <c r="Q103" s="7">
        <f t="shared" si="31"/>
        <v>14583.262163085003</v>
      </c>
    </row>
    <row r="104" spans="1:17" x14ac:dyDescent="0.2">
      <c r="A104" s="2">
        <f t="shared" ca="1" si="23"/>
        <v>1.7775000000000001</v>
      </c>
      <c r="B104" s="1">
        <f t="shared" si="26"/>
        <v>100</v>
      </c>
      <c r="C104" s="2">
        <f>Sheet1!C104+D104</f>
        <v>34.99</v>
      </c>
      <c r="D104" s="2">
        <v>-0.01</v>
      </c>
      <c r="E104" s="2">
        <v>0.3</v>
      </c>
      <c r="F104" s="6">
        <f t="shared" si="27"/>
        <v>14838.672361159002</v>
      </c>
      <c r="G104" s="2">
        <f t="shared" si="20"/>
        <v>100</v>
      </c>
      <c r="H104" s="2">
        <f t="shared" si="24"/>
        <v>41.361499999999999</v>
      </c>
      <c r="I104" s="2">
        <v>1.3714999999999999</v>
      </c>
      <c r="J104" s="2">
        <f t="shared" si="28"/>
        <v>46.988</v>
      </c>
      <c r="K104" s="2">
        <f t="shared" si="21"/>
        <v>0.41361500000000001</v>
      </c>
      <c r="L104" s="6">
        <f t="shared" si="22"/>
        <v>18368.636970919779</v>
      </c>
      <c r="M104" s="2">
        <f t="shared" si="29"/>
        <v>60</v>
      </c>
      <c r="N104" s="2">
        <f t="shared" si="25"/>
        <v>45.22541647700838</v>
      </c>
      <c r="O104" s="2">
        <v>0.23674999999999999</v>
      </c>
      <c r="P104" s="2">
        <f t="shared" si="30"/>
        <v>0.75375694128347304</v>
      </c>
      <c r="Q104" s="7">
        <f t="shared" si="31"/>
        <v>14838.672361159002</v>
      </c>
    </row>
    <row r="105" spans="1:17" x14ac:dyDescent="0.2">
      <c r="A105" s="2">
        <f t="shared" ca="1" si="23"/>
        <v>-0.78400000000000003</v>
      </c>
      <c r="B105" s="1">
        <f t="shared" si="26"/>
        <v>101</v>
      </c>
      <c r="C105" s="2">
        <f>Sheet1!C105+D105</f>
        <v>35.576000000000001</v>
      </c>
      <c r="D105" s="2">
        <v>0.27600000000000002</v>
      </c>
      <c r="E105" s="2">
        <v>0.3</v>
      </c>
      <c r="F105" s="6">
        <f t="shared" si="27"/>
        <v>15264.444752803838</v>
      </c>
      <c r="G105" s="2">
        <f t="shared" si="20"/>
        <v>101</v>
      </c>
      <c r="H105" s="2">
        <f t="shared" si="24"/>
        <v>40.422499999999999</v>
      </c>
      <c r="I105" s="2">
        <v>-0.1535</v>
      </c>
      <c r="J105" s="2">
        <f t="shared" si="28"/>
        <v>47.691200000000002</v>
      </c>
      <c r="K105" s="2">
        <f t="shared" si="21"/>
        <v>0.40022277227722769</v>
      </c>
      <c r="L105" s="6">
        <f t="shared" si="22"/>
        <v>17959.373634724936</v>
      </c>
      <c r="M105" s="2">
        <f t="shared" si="29"/>
        <v>60.599999999999994</v>
      </c>
      <c r="N105" s="2">
        <f t="shared" si="25"/>
        <v>46.474037760167448</v>
      </c>
      <c r="O105" s="2">
        <v>0.76800000000000002</v>
      </c>
      <c r="P105" s="2">
        <f t="shared" si="30"/>
        <v>0.76689831287405041</v>
      </c>
      <c r="Q105" s="7">
        <f t="shared" si="31"/>
        <v>15264.444752803838</v>
      </c>
    </row>
    <row r="106" spans="1:17" x14ac:dyDescent="0.2">
      <c r="A106" s="2">
        <f t="shared" ca="1" si="23"/>
        <v>0.23899999999999999</v>
      </c>
      <c r="B106" s="1">
        <f t="shared" si="26"/>
        <v>102</v>
      </c>
      <c r="C106" s="2">
        <f>Sheet1!C106+D106</f>
        <v>36.677499999999995</v>
      </c>
      <c r="D106" s="2">
        <v>1.0774999999999999</v>
      </c>
      <c r="E106" s="2">
        <v>0.3</v>
      </c>
      <c r="F106" s="6">
        <f t="shared" si="27"/>
        <v>15979.207466594937</v>
      </c>
      <c r="G106" s="2">
        <f t="shared" si="20"/>
        <v>102</v>
      </c>
      <c r="H106" s="2">
        <f t="shared" si="24"/>
        <v>40.518999999999991</v>
      </c>
      <c r="I106" s="2">
        <v>-1.1585000000000001</v>
      </c>
      <c r="J106" s="2">
        <f t="shared" si="28"/>
        <v>49.012999999999991</v>
      </c>
      <c r="K106" s="2">
        <f t="shared" si="21"/>
        <v>0.39724509803921559</v>
      </c>
      <c r="L106" s="6">
        <f t="shared" si="22"/>
        <v>18141.825730043984</v>
      </c>
      <c r="M106" s="2">
        <f t="shared" si="29"/>
        <v>61.199999999999996</v>
      </c>
      <c r="N106" s="2">
        <f t="shared" si="25"/>
        <v>47.007082276133495</v>
      </c>
      <c r="O106" s="2">
        <v>1E-3</v>
      </c>
      <c r="P106" s="2">
        <f t="shared" si="30"/>
        <v>0.76808957967538394</v>
      </c>
      <c r="Q106" s="7">
        <f t="shared" si="31"/>
        <v>15979.207466594937</v>
      </c>
    </row>
    <row r="107" spans="1:17" x14ac:dyDescent="0.2">
      <c r="A107" s="2">
        <f t="shared" ca="1" si="23"/>
        <v>0.1235</v>
      </c>
      <c r="B107" s="1">
        <f t="shared" si="26"/>
        <v>103</v>
      </c>
      <c r="C107" s="2">
        <f>Sheet1!C107+D107</f>
        <v>36.573999999999998</v>
      </c>
      <c r="D107" s="2">
        <v>0.67400000000000004</v>
      </c>
      <c r="E107" s="2">
        <v>0.3</v>
      </c>
      <c r="F107" s="6">
        <f t="shared" si="27"/>
        <v>16037.12415400684</v>
      </c>
      <c r="G107" s="2">
        <f t="shared" si="20"/>
        <v>103</v>
      </c>
      <c r="H107" s="2">
        <f t="shared" si="24"/>
        <v>42.610499999999995</v>
      </c>
      <c r="I107" s="2">
        <v>1.0365</v>
      </c>
      <c r="J107" s="2">
        <f t="shared" si="28"/>
        <v>48.888799999999996</v>
      </c>
      <c r="K107" s="2">
        <f t="shared" si="21"/>
        <v>0.41369417475728149</v>
      </c>
      <c r="L107" s="6">
        <f t="shared" si="22"/>
        <v>19492.108912759297</v>
      </c>
      <c r="M107" s="2">
        <f t="shared" si="29"/>
        <v>61.8</v>
      </c>
      <c r="N107" s="2">
        <f t="shared" si="25"/>
        <v>46.159365009485569</v>
      </c>
      <c r="O107" s="2">
        <v>-0.78400000000000003</v>
      </c>
      <c r="P107" s="2">
        <f t="shared" si="30"/>
        <v>0.74691529141562418</v>
      </c>
      <c r="Q107" s="7">
        <f t="shared" si="31"/>
        <v>16037.12415400684</v>
      </c>
    </row>
    <row r="108" spans="1:17" x14ac:dyDescent="0.2">
      <c r="A108" s="2">
        <f t="shared" ca="1" si="23"/>
        <v>1.873</v>
      </c>
      <c r="B108" s="1">
        <f t="shared" si="26"/>
        <v>104</v>
      </c>
      <c r="C108" s="2">
        <f>Sheet1!C108+D108</f>
        <v>36.693000000000005</v>
      </c>
      <c r="D108" s="2">
        <v>0.49299999999999999</v>
      </c>
      <c r="E108" s="2">
        <v>0.3</v>
      </c>
      <c r="F108" s="6">
        <f t="shared" si="27"/>
        <v>16218.295794575912</v>
      </c>
      <c r="G108" s="2">
        <f t="shared" si="20"/>
        <v>104</v>
      </c>
      <c r="H108" s="2">
        <f t="shared" si="24"/>
        <v>41.938500000000005</v>
      </c>
      <c r="I108" s="2">
        <v>0.2455</v>
      </c>
      <c r="J108" s="2">
        <f t="shared" si="28"/>
        <v>49.031600000000005</v>
      </c>
      <c r="K108" s="2">
        <f t="shared" si="21"/>
        <v>0.40325480769230776</v>
      </c>
      <c r="L108" s="6">
        <f t="shared" si="22"/>
        <v>19227.918698698781</v>
      </c>
      <c r="M108" s="2">
        <f t="shared" si="29"/>
        <v>62.4</v>
      </c>
      <c r="N108" s="2">
        <f t="shared" si="25"/>
        <v>46.609660796303189</v>
      </c>
      <c r="O108" s="2">
        <v>-0.52224999999999999</v>
      </c>
      <c r="P108" s="2">
        <f t="shared" si="30"/>
        <v>0.74694969224844854</v>
      </c>
      <c r="Q108" s="7">
        <f t="shared" si="31"/>
        <v>16218.295794575912</v>
      </c>
    </row>
    <row r="109" spans="1:17" x14ac:dyDescent="0.2">
      <c r="A109" s="2">
        <f t="shared" ca="1" si="23"/>
        <v>-0.61399999999999999</v>
      </c>
      <c r="B109" s="1">
        <f t="shared" si="26"/>
        <v>105</v>
      </c>
      <c r="C109" s="2">
        <f>Sheet1!C109+D109</f>
        <v>36.825499999999998</v>
      </c>
      <c r="D109" s="2">
        <v>0.32550000000000001</v>
      </c>
      <c r="E109" s="2">
        <v>0.3</v>
      </c>
      <c r="F109" s="6">
        <f t="shared" si="27"/>
        <v>16407.880387755897</v>
      </c>
      <c r="G109" s="2">
        <f t="shared" si="20"/>
        <v>105</v>
      </c>
      <c r="H109" s="2">
        <f t="shared" si="24"/>
        <v>40.887999999999998</v>
      </c>
      <c r="I109" s="2">
        <v>-0.9375</v>
      </c>
      <c r="J109" s="2">
        <f t="shared" si="28"/>
        <v>49.190599999999996</v>
      </c>
      <c r="K109" s="2">
        <f t="shared" si="21"/>
        <v>0.38940952380952382</v>
      </c>
      <c r="L109" s="6">
        <f t="shared" si="22"/>
        <v>18739.799687144958</v>
      </c>
      <c r="M109" s="2">
        <f t="shared" si="29"/>
        <v>63</v>
      </c>
      <c r="N109" s="2">
        <f t="shared" si="25"/>
        <v>46.436056383208197</v>
      </c>
      <c r="O109" s="2">
        <v>-0.89949999999999997</v>
      </c>
      <c r="P109" s="2">
        <f t="shared" si="30"/>
        <v>0.73708026005092375</v>
      </c>
      <c r="Q109" s="7">
        <f t="shared" si="31"/>
        <v>16407.880387755897</v>
      </c>
    </row>
    <row r="110" spans="1:17" x14ac:dyDescent="0.2">
      <c r="A110" s="2">
        <f t="shared" ca="1" si="23"/>
        <v>-1.6194999999999999</v>
      </c>
      <c r="B110" s="1">
        <f t="shared" si="26"/>
        <v>106</v>
      </c>
      <c r="C110" s="2">
        <f>Sheet1!C110+D110</f>
        <v>35.792499999999997</v>
      </c>
      <c r="D110" s="2">
        <v>-1.0075000000000001</v>
      </c>
      <c r="E110" s="2">
        <v>0.3</v>
      </c>
      <c r="F110" s="6">
        <f t="shared" si="27"/>
        <v>15943.908718434433</v>
      </c>
      <c r="G110" s="2">
        <f t="shared" si="20"/>
        <v>106</v>
      </c>
      <c r="H110" s="2">
        <f t="shared" si="24"/>
        <v>42.792499999999997</v>
      </c>
      <c r="I110" s="2">
        <v>2</v>
      </c>
      <c r="J110" s="2">
        <f t="shared" si="28"/>
        <v>47.950999999999993</v>
      </c>
      <c r="K110" s="2">
        <f t="shared" si="21"/>
        <v>0.4037028301886792</v>
      </c>
      <c r="L110" s="6">
        <f t="shared" si="22"/>
        <v>20003.141449484436</v>
      </c>
      <c r="M110" s="2">
        <f t="shared" si="29"/>
        <v>63.599999999999994</v>
      </c>
      <c r="N110" s="2">
        <f t="shared" si="25"/>
        <v>45.80805019065231</v>
      </c>
      <c r="O110" s="2">
        <v>-0.40699999999999997</v>
      </c>
      <c r="P110" s="2">
        <f t="shared" si="30"/>
        <v>0.7202523614882439</v>
      </c>
      <c r="Q110" s="7">
        <f t="shared" si="31"/>
        <v>15943.908718434433</v>
      </c>
    </row>
    <row r="111" spans="1:17" x14ac:dyDescent="0.2">
      <c r="A111" s="2">
        <f t="shared" ca="1" si="23"/>
        <v>-0.82899999999999996</v>
      </c>
      <c r="B111" s="1">
        <f t="shared" si="26"/>
        <v>107</v>
      </c>
      <c r="C111" s="2">
        <f>Sheet1!C111+D111</f>
        <v>37.593499999999999</v>
      </c>
      <c r="D111" s="2">
        <v>0.49349999999999999</v>
      </c>
      <c r="E111" s="2">
        <v>0.3</v>
      </c>
      <c r="F111" s="6">
        <f t="shared" si="27"/>
        <v>17076.978714095178</v>
      </c>
      <c r="G111" s="2">
        <f t="shared" si="20"/>
        <v>107</v>
      </c>
      <c r="H111" s="2">
        <f t="shared" si="24"/>
        <v>40.6995</v>
      </c>
      <c r="I111" s="2">
        <v>-1.8939999999999999</v>
      </c>
      <c r="J111" s="2">
        <f t="shared" si="28"/>
        <v>50.112199999999994</v>
      </c>
      <c r="K111" s="2">
        <f t="shared" si="21"/>
        <v>0.3803691588785047</v>
      </c>
      <c r="L111" s="6">
        <f t="shared" si="22"/>
        <v>18885.026773107398</v>
      </c>
      <c r="M111" s="2">
        <f t="shared" si="29"/>
        <v>64.2</v>
      </c>
      <c r="N111" s="2">
        <f t="shared" si="25"/>
        <v>47.989846912735011</v>
      </c>
      <c r="O111" s="2">
        <v>-0.32274999999999998</v>
      </c>
      <c r="P111" s="2">
        <f t="shared" si="30"/>
        <v>0.74750540362515594</v>
      </c>
      <c r="Q111" s="7">
        <f t="shared" si="31"/>
        <v>17076.978714095178</v>
      </c>
    </row>
    <row r="112" spans="1:17" x14ac:dyDescent="0.2">
      <c r="A112" s="2">
        <f t="shared" ca="1" si="23"/>
        <v>0.99650000000000005</v>
      </c>
      <c r="B112" s="1">
        <f t="shared" si="26"/>
        <v>108</v>
      </c>
      <c r="C112" s="2">
        <f>Sheet1!C112+D112</f>
        <v>38.305499999999995</v>
      </c>
      <c r="D112" s="2">
        <v>0.90549999999999997</v>
      </c>
      <c r="E112" s="2">
        <v>0.3</v>
      </c>
      <c r="F112" s="6">
        <f t="shared" si="27"/>
        <v>17606.429582460096</v>
      </c>
      <c r="G112" s="2">
        <f t="shared" si="20"/>
        <v>108</v>
      </c>
      <c r="H112" s="2">
        <f t="shared" si="24"/>
        <v>42.034499999999994</v>
      </c>
      <c r="I112" s="2">
        <v>-1.2709999999999999</v>
      </c>
      <c r="J112" s="2">
        <f t="shared" si="28"/>
        <v>50.966599999999993</v>
      </c>
      <c r="K112" s="2">
        <f t="shared" si="21"/>
        <v>0.38920833333333327</v>
      </c>
      <c r="L112" s="6">
        <f t="shared" si="22"/>
        <v>19812.830631437493</v>
      </c>
      <c r="M112" s="2">
        <f t="shared" si="29"/>
        <v>64.8</v>
      </c>
      <c r="N112" s="2">
        <f t="shared" si="25"/>
        <v>48.776454482196378</v>
      </c>
      <c r="O112" s="2">
        <v>-0.39600000000000002</v>
      </c>
      <c r="P112" s="2">
        <f t="shared" si="30"/>
        <v>0.75272306299685776</v>
      </c>
      <c r="Q112" s="7">
        <f t="shared" si="31"/>
        <v>17606.429582460096</v>
      </c>
    </row>
    <row r="113" spans="1:17" x14ac:dyDescent="0.2">
      <c r="A113" s="2">
        <f t="shared" ca="1" si="23"/>
        <v>1.7705</v>
      </c>
      <c r="B113" s="1">
        <f t="shared" si="26"/>
        <v>109</v>
      </c>
      <c r="C113" s="2">
        <f>Sheet1!C113+D113</f>
        <v>38.737999999999992</v>
      </c>
      <c r="D113" s="2">
        <v>1.038</v>
      </c>
      <c r="E113" s="2">
        <v>0.3</v>
      </c>
      <c r="F113" s="6">
        <f t="shared" si="27"/>
        <v>17979.554070843955</v>
      </c>
      <c r="G113" s="2">
        <f t="shared" si="20"/>
        <v>109</v>
      </c>
      <c r="H113" s="2">
        <f t="shared" si="24"/>
        <v>41.92199999999999</v>
      </c>
      <c r="I113" s="2">
        <v>-1.8160000000000001</v>
      </c>
      <c r="J113" s="2">
        <f t="shared" si="28"/>
        <v>51.485599999999991</v>
      </c>
      <c r="K113" s="2">
        <f t="shared" si="21"/>
        <v>0.38460550458715587</v>
      </c>
      <c r="L113" s="6">
        <f t="shared" si="22"/>
        <v>19876.689397573555</v>
      </c>
      <c r="M113" s="2">
        <f t="shared" si="29"/>
        <v>65.399999999999991</v>
      </c>
      <c r="N113" s="2">
        <f t="shared" si="25"/>
        <v>49.039303363190001</v>
      </c>
      <c r="O113" s="2">
        <v>-0.67649999999999999</v>
      </c>
      <c r="P113" s="2">
        <f t="shared" si="30"/>
        <v>0.7498364428622325</v>
      </c>
      <c r="Q113" s="7">
        <f t="shared" si="31"/>
        <v>17979.554070843955</v>
      </c>
    </row>
    <row r="114" spans="1:17" x14ac:dyDescent="0.2">
      <c r="A114" s="2">
        <f t="shared" ca="1" si="23"/>
        <v>0.83399999999999996</v>
      </c>
      <c r="B114" s="1">
        <f t="shared" si="26"/>
        <v>110</v>
      </c>
      <c r="C114" s="2">
        <f>Sheet1!C114+D114</f>
        <v>37.348500000000001</v>
      </c>
      <c r="D114" s="2">
        <v>-0.65149999999999997</v>
      </c>
      <c r="E114" s="2">
        <v>0.3</v>
      </c>
      <c r="F114" s="6">
        <f t="shared" si="27"/>
        <v>17288.940880334078</v>
      </c>
      <c r="G114" s="2">
        <f t="shared" si="20"/>
        <v>110</v>
      </c>
      <c r="H114" s="2">
        <f t="shared" si="24"/>
        <v>44.344500000000004</v>
      </c>
      <c r="I114" s="2">
        <v>1.996</v>
      </c>
      <c r="J114" s="2">
        <f t="shared" si="28"/>
        <v>49.818199999999997</v>
      </c>
      <c r="K114" s="2">
        <f t="shared" si="21"/>
        <v>0.4031318181818182</v>
      </c>
      <c r="L114" s="6">
        <f t="shared" si="22"/>
        <v>21502.077680176601</v>
      </c>
      <c r="M114" s="2">
        <f t="shared" si="29"/>
        <v>66</v>
      </c>
      <c r="N114" s="2">
        <f t="shared" si="25"/>
        <v>48.969394077219214</v>
      </c>
      <c r="O114" s="2">
        <v>0.77675000000000005</v>
      </c>
      <c r="P114" s="2">
        <f t="shared" si="30"/>
        <v>0.74196051632150328</v>
      </c>
      <c r="Q114" s="7">
        <f t="shared" si="31"/>
        <v>17288.940880334078</v>
      </c>
    </row>
    <row r="115" spans="1:17" x14ac:dyDescent="0.2">
      <c r="A115" s="2">
        <f t="shared" ca="1" si="23"/>
        <v>-0.39250000000000002</v>
      </c>
      <c r="B115" s="1">
        <f t="shared" si="26"/>
        <v>111</v>
      </c>
      <c r="C115" s="2">
        <f>Sheet1!C115+D115</f>
        <v>38.933499999999995</v>
      </c>
      <c r="D115" s="2">
        <v>0.63349999999999995</v>
      </c>
      <c r="E115" s="2">
        <v>0.3</v>
      </c>
      <c r="F115" s="6">
        <f t="shared" si="27"/>
        <v>18338.830318981371</v>
      </c>
      <c r="G115" s="2">
        <f t="shared" si="20"/>
        <v>111</v>
      </c>
      <c r="H115" s="2">
        <f t="shared" si="24"/>
        <v>43.290999999999997</v>
      </c>
      <c r="I115" s="2">
        <v>-0.64249999999999996</v>
      </c>
      <c r="J115" s="2">
        <f t="shared" si="28"/>
        <v>51.720199999999991</v>
      </c>
      <c r="K115" s="2">
        <f t="shared" si="21"/>
        <v>0.39000900900900898</v>
      </c>
      <c r="L115" s="6">
        <f t="shared" si="22"/>
        <v>20983.972942912787</v>
      </c>
      <c r="M115" s="2">
        <f t="shared" si="29"/>
        <v>66.599999999999994</v>
      </c>
      <c r="N115" s="2">
        <f t="shared" si="25"/>
        <v>49.069121435639147</v>
      </c>
      <c r="O115" s="2">
        <v>-0.97550000000000003</v>
      </c>
      <c r="P115" s="2">
        <f t="shared" si="30"/>
        <v>0.73677359512971696</v>
      </c>
      <c r="Q115" s="7">
        <f t="shared" si="31"/>
        <v>18338.830318981371</v>
      </c>
    </row>
    <row r="116" spans="1:17" x14ac:dyDescent="0.2">
      <c r="A116" s="2">
        <f t="shared" ca="1" si="23"/>
        <v>0.31900000000000001</v>
      </c>
      <c r="B116" s="1">
        <f t="shared" si="26"/>
        <v>112</v>
      </c>
      <c r="C116" s="2">
        <f>Sheet1!C116+D116</f>
        <v>40.222000000000001</v>
      </c>
      <c r="D116" s="2">
        <v>1.6220000000000001</v>
      </c>
      <c r="E116" s="2">
        <v>0.3</v>
      </c>
      <c r="F116" s="6">
        <f t="shared" si="27"/>
        <v>19234.929162281562</v>
      </c>
      <c r="G116" s="2">
        <f t="shared" si="20"/>
        <v>112</v>
      </c>
      <c r="H116" s="2">
        <f t="shared" si="24"/>
        <v>45.543500000000002</v>
      </c>
      <c r="I116" s="2">
        <v>0.32150000000000001</v>
      </c>
      <c r="J116" s="2">
        <f t="shared" si="28"/>
        <v>53.266399999999997</v>
      </c>
      <c r="K116" s="2">
        <f t="shared" si="21"/>
        <v>0.40663839285714287</v>
      </c>
      <c r="L116" s="6">
        <f t="shared" si="22"/>
        <v>22541.167092668675</v>
      </c>
      <c r="M116" s="2">
        <f t="shared" si="29"/>
        <v>67.2</v>
      </c>
      <c r="N116" s="2">
        <f t="shared" si="25"/>
        <v>52.39477226341797</v>
      </c>
      <c r="O116" s="2">
        <v>0.83825000000000005</v>
      </c>
      <c r="P116" s="2">
        <f t="shared" si="30"/>
        <v>0.77968411106276736</v>
      </c>
      <c r="Q116" s="7">
        <f t="shared" si="31"/>
        <v>19234.929162281562</v>
      </c>
    </row>
    <row r="117" spans="1:17" x14ac:dyDescent="0.2">
      <c r="A117" s="2">
        <f t="shared" ca="1" si="23"/>
        <v>-1.2909999999999999</v>
      </c>
      <c r="B117" s="1">
        <f t="shared" si="26"/>
        <v>113</v>
      </c>
      <c r="C117" s="2">
        <f>Sheet1!C117+D117</f>
        <v>37.295000000000002</v>
      </c>
      <c r="D117" s="2">
        <v>-1.605</v>
      </c>
      <c r="E117" s="2">
        <v>0.3</v>
      </c>
      <c r="F117" s="6">
        <f t="shared" si="27"/>
        <v>17609.40370921975</v>
      </c>
      <c r="G117" s="2">
        <f t="shared" si="20"/>
        <v>113</v>
      </c>
      <c r="H117" s="2">
        <f t="shared" si="24"/>
        <v>43.78</v>
      </c>
      <c r="I117" s="2">
        <v>1.4850000000000001</v>
      </c>
      <c r="J117" s="2">
        <f t="shared" si="28"/>
        <v>49.753999999999998</v>
      </c>
      <c r="K117" s="2">
        <f t="shared" si="21"/>
        <v>0.38743362831858408</v>
      </c>
      <c r="L117" s="6">
        <f t="shared" si="22"/>
        <v>21563.334663156002</v>
      </c>
      <c r="M117" s="2">
        <f t="shared" si="29"/>
        <v>67.8</v>
      </c>
      <c r="N117" s="2">
        <f t="shared" si="25"/>
        <v>47.705034158999062</v>
      </c>
      <c r="O117" s="2">
        <v>-0.58050000000000002</v>
      </c>
      <c r="P117" s="2">
        <f t="shared" si="30"/>
        <v>0.70361407314157909</v>
      </c>
      <c r="Q117" s="7">
        <f t="shared" si="31"/>
        <v>17609.40370921975</v>
      </c>
    </row>
    <row r="118" spans="1:17" x14ac:dyDescent="0.2">
      <c r="A118" s="2">
        <f t="shared" ca="1" si="23"/>
        <v>-0.129</v>
      </c>
      <c r="B118" s="1">
        <f t="shared" si="26"/>
        <v>114</v>
      </c>
      <c r="C118" s="2">
        <f>Sheet1!C118+D118</f>
        <v>41.038999999999994</v>
      </c>
      <c r="D118" s="2">
        <v>1.839</v>
      </c>
      <c r="E118" s="2">
        <v>0.3</v>
      </c>
      <c r="F118" s="6">
        <f t="shared" si="27"/>
        <v>19988.823542318383</v>
      </c>
      <c r="G118" s="2">
        <f t="shared" si="20"/>
        <v>114</v>
      </c>
      <c r="H118" s="2">
        <f t="shared" si="24"/>
        <v>44.769999999999996</v>
      </c>
      <c r="I118" s="2">
        <v>-1.2689999999999999</v>
      </c>
      <c r="J118" s="2">
        <f t="shared" si="28"/>
        <v>54.246799999999993</v>
      </c>
      <c r="K118" s="2">
        <f t="shared" si="21"/>
        <v>0.39271929824561402</v>
      </c>
      <c r="L118" s="6">
        <f t="shared" si="22"/>
        <v>22330.839237310996</v>
      </c>
      <c r="M118" s="2">
        <f t="shared" si="29"/>
        <v>68.399999999999991</v>
      </c>
      <c r="N118" s="2">
        <f t="shared" si="25"/>
        <v>52.523490750168733</v>
      </c>
      <c r="O118" s="2">
        <v>-6.5250000000000002E-2</v>
      </c>
      <c r="P118" s="2">
        <f t="shared" si="30"/>
        <v>0.76788729166913361</v>
      </c>
      <c r="Q118" s="7">
        <f t="shared" si="31"/>
        <v>19988.823542318383</v>
      </c>
    </row>
    <row r="119" spans="1:17" x14ac:dyDescent="0.2">
      <c r="A119" s="2">
        <f t="shared" ca="1" si="23"/>
        <v>-1.119</v>
      </c>
      <c r="B119" s="1">
        <f t="shared" si="26"/>
        <v>115</v>
      </c>
      <c r="C119" s="2">
        <f>Sheet1!C119+D119</f>
        <v>38.728000000000002</v>
      </c>
      <c r="D119" s="2">
        <v>-0.77200000000000002</v>
      </c>
      <c r="E119" s="2">
        <v>0.3</v>
      </c>
      <c r="F119" s="6">
        <f t="shared" si="27"/>
        <v>18703.701058754559</v>
      </c>
      <c r="G119" s="2">
        <f t="shared" si="20"/>
        <v>115</v>
      </c>
      <c r="H119" s="2">
        <f t="shared" si="24"/>
        <v>42.782000000000004</v>
      </c>
      <c r="I119" s="2">
        <v>-0.94599999999999995</v>
      </c>
      <c r="J119" s="2">
        <f t="shared" si="28"/>
        <v>51.473599999999998</v>
      </c>
      <c r="K119" s="2">
        <f t="shared" si="21"/>
        <v>0.37201739130434786</v>
      </c>
      <c r="L119" s="6">
        <f t="shared" si="22"/>
        <v>21206.453570303165</v>
      </c>
      <c r="M119" s="2">
        <f t="shared" si="29"/>
        <v>69</v>
      </c>
      <c r="N119" s="2">
        <f t="shared" si="25"/>
        <v>50.06066885135936</v>
      </c>
      <c r="O119" s="2">
        <v>3.95E-2</v>
      </c>
      <c r="P119" s="2">
        <f t="shared" si="30"/>
        <v>0.72551693987477328</v>
      </c>
      <c r="Q119" s="7">
        <f t="shared" si="31"/>
        <v>18703.701058754559</v>
      </c>
    </row>
    <row r="120" spans="1:17" x14ac:dyDescent="0.2">
      <c r="A120" s="2">
        <f t="shared" ca="1" si="23"/>
        <v>-1.8260000000000001</v>
      </c>
      <c r="B120" s="1">
        <f t="shared" si="26"/>
        <v>116</v>
      </c>
      <c r="C120" s="2">
        <f>Sheet1!C120+D120</f>
        <v>38.759499999999996</v>
      </c>
      <c r="D120" s="2">
        <v>-1.0405</v>
      </c>
      <c r="E120" s="2">
        <v>0.3</v>
      </c>
      <c r="F120" s="6">
        <f t="shared" si="27"/>
        <v>18844.516095720996</v>
      </c>
      <c r="G120" s="2">
        <f t="shared" si="20"/>
        <v>116</v>
      </c>
      <c r="H120" s="2">
        <f t="shared" si="24"/>
        <v>44.280499999999996</v>
      </c>
      <c r="I120" s="2">
        <v>0.52100000000000002</v>
      </c>
      <c r="J120" s="2">
        <f t="shared" si="28"/>
        <v>51.511399999999995</v>
      </c>
      <c r="K120" s="2">
        <f t="shared" si="21"/>
        <v>0.38172844827586205</v>
      </c>
      <c r="L120" s="6">
        <f t="shared" si="22"/>
        <v>22296.808844066596</v>
      </c>
      <c r="M120" s="2">
        <f t="shared" si="29"/>
        <v>69.599999999999994</v>
      </c>
      <c r="N120" s="2">
        <f t="shared" si="25"/>
        <v>49.68867620288048</v>
      </c>
      <c r="O120" s="2">
        <v>-0.41975000000000001</v>
      </c>
      <c r="P120" s="2">
        <f t="shared" si="30"/>
        <v>0.71391776153563913</v>
      </c>
      <c r="Q120" s="7">
        <f t="shared" si="31"/>
        <v>18844.516095720996</v>
      </c>
    </row>
    <row r="121" spans="1:17" x14ac:dyDescent="0.2">
      <c r="A121" s="2">
        <f t="shared" ca="1" si="23"/>
        <v>7.5499999999999998E-2</v>
      </c>
      <c r="B121" s="1">
        <f t="shared" si="26"/>
        <v>117</v>
      </c>
      <c r="C121" s="2">
        <f>Sheet1!C121+D121</f>
        <v>40.9955</v>
      </c>
      <c r="D121" s="2">
        <v>0.89549999999999996</v>
      </c>
      <c r="E121" s="2">
        <v>0.3</v>
      </c>
      <c r="F121" s="6">
        <f t="shared" si="27"/>
        <v>20348.406789772194</v>
      </c>
      <c r="G121" s="2">
        <f t="shared" si="20"/>
        <v>117</v>
      </c>
      <c r="H121" s="2">
        <f t="shared" si="24"/>
        <v>45.473999999999997</v>
      </c>
      <c r="I121" s="2">
        <v>-0.52149999999999996</v>
      </c>
      <c r="J121" s="2">
        <f t="shared" si="28"/>
        <v>54.194600000000001</v>
      </c>
      <c r="K121" s="2">
        <f t="shared" si="21"/>
        <v>0.38866666666666666</v>
      </c>
      <c r="L121" s="6">
        <f t="shared" si="22"/>
        <v>23211.143467494832</v>
      </c>
      <c r="M121" s="2">
        <f t="shared" si="29"/>
        <v>70.2</v>
      </c>
      <c r="N121" s="2">
        <f t="shared" si="25"/>
        <v>52.315313313246307</v>
      </c>
      <c r="O121" s="2">
        <v>-0.38624999999999998</v>
      </c>
      <c r="P121" s="2">
        <f t="shared" si="30"/>
        <v>0.74523238337957698</v>
      </c>
      <c r="Q121" s="7">
        <f t="shared" si="31"/>
        <v>20348.406789772194</v>
      </c>
    </row>
    <row r="122" spans="1:17" x14ac:dyDescent="0.2">
      <c r="A122" s="2">
        <f t="shared" ca="1" si="23"/>
        <v>-1.671</v>
      </c>
      <c r="B122" s="1">
        <f t="shared" si="26"/>
        <v>118</v>
      </c>
      <c r="C122" s="2">
        <f>Sheet1!C122+D122</f>
        <v>38.894999999999996</v>
      </c>
      <c r="D122" s="2">
        <v>-1.5049999999999999</v>
      </c>
      <c r="E122" s="2">
        <v>0.3</v>
      </c>
      <c r="F122" s="6">
        <f t="shared" si="27"/>
        <v>19171.336283829747</v>
      </c>
      <c r="G122" s="2">
        <f t="shared" si="20"/>
        <v>118</v>
      </c>
      <c r="H122" s="2">
        <f t="shared" si="24"/>
        <v>45.704499999999996</v>
      </c>
      <c r="I122" s="2">
        <v>1.8095000000000001</v>
      </c>
      <c r="J122" s="2">
        <f t="shared" si="28"/>
        <v>51.673999999999992</v>
      </c>
      <c r="K122" s="2">
        <f t="shared" si="21"/>
        <v>0.38732627118644064</v>
      </c>
      <c r="L122" s="6">
        <f t="shared" si="22"/>
        <v>23505.477916974192</v>
      </c>
      <c r="M122" s="2">
        <f t="shared" si="29"/>
        <v>70.8</v>
      </c>
      <c r="N122" s="2">
        <f t="shared" si="25"/>
        <v>51.105242318740743</v>
      </c>
      <c r="O122" s="2">
        <v>0.74050000000000005</v>
      </c>
      <c r="P122" s="2">
        <f t="shared" si="30"/>
        <v>0.721825456479389</v>
      </c>
      <c r="Q122" s="7">
        <f t="shared" si="31"/>
        <v>19171.336283829747</v>
      </c>
    </row>
    <row r="123" spans="1:17" x14ac:dyDescent="0.2">
      <c r="A123" s="2">
        <f t="shared" ca="1" si="23"/>
        <v>3.95E-2</v>
      </c>
      <c r="B123" s="1">
        <f t="shared" si="26"/>
        <v>119</v>
      </c>
      <c r="C123" s="2">
        <f>Sheet1!C123+D123</f>
        <v>40.100999999999999</v>
      </c>
      <c r="D123" s="2">
        <v>-0.59899999999999998</v>
      </c>
      <c r="E123" s="2">
        <v>0.3</v>
      </c>
      <c r="F123" s="6">
        <f t="shared" si="27"/>
        <v>20043.687264769589</v>
      </c>
      <c r="G123" s="2">
        <f t="shared" si="20"/>
        <v>119</v>
      </c>
      <c r="H123" s="2">
        <f t="shared" si="24"/>
        <v>43.287500000000001</v>
      </c>
      <c r="I123" s="2">
        <v>-1.8134999999999999</v>
      </c>
      <c r="J123" s="2">
        <f t="shared" si="28"/>
        <v>53.121199999999995</v>
      </c>
      <c r="K123" s="2">
        <f t="shared" si="21"/>
        <v>0.36376050420168066</v>
      </c>
      <c r="L123" s="6">
        <f t="shared" si="22"/>
        <v>22069.733072673436</v>
      </c>
      <c r="M123" s="2">
        <f t="shared" si="29"/>
        <v>71.399999999999991</v>
      </c>
      <c r="N123" s="2">
        <f t="shared" si="25"/>
        <v>51.798566354321892</v>
      </c>
      <c r="O123" s="2">
        <v>8.0000000000000002E-3</v>
      </c>
      <c r="P123" s="2">
        <f t="shared" si="30"/>
        <v>0.72547011700730946</v>
      </c>
      <c r="Q123" s="7">
        <f t="shared" si="31"/>
        <v>20043.687264769589</v>
      </c>
    </row>
    <row r="124" spans="1:17" x14ac:dyDescent="0.2">
      <c r="A124" s="2">
        <f t="shared" ca="1" si="23"/>
        <v>0.13800000000000001</v>
      </c>
      <c r="B124" s="1">
        <f t="shared" si="26"/>
        <v>120</v>
      </c>
      <c r="C124" s="2">
        <f>Sheet1!C124+D124</f>
        <v>42.325499999999998</v>
      </c>
      <c r="D124" s="2">
        <v>1.3254999999999999</v>
      </c>
      <c r="E124" s="2">
        <v>0.3</v>
      </c>
      <c r="F124" s="6">
        <f t="shared" si="27"/>
        <v>21584.319071425896</v>
      </c>
      <c r="G124" s="2">
        <f t="shared" ref="G124:G143" si="32">B124</f>
        <v>120</v>
      </c>
      <c r="H124" s="2">
        <f t="shared" si="24"/>
        <v>47.899499999999996</v>
      </c>
      <c r="I124" s="2">
        <v>0.57399999999999995</v>
      </c>
      <c r="J124" s="2">
        <f t="shared" si="28"/>
        <v>55.790599999999998</v>
      </c>
      <c r="K124" s="2">
        <f t="shared" ref="K124:K143" si="33">H124/G124</f>
        <v>0.39916249999999998</v>
      </c>
      <c r="L124" s="6">
        <f t="shared" ref="L124:L143" si="34">3.14159*H124*(G124+H124)</f>
        <v>25265.61585512439</v>
      </c>
      <c r="M124" s="2">
        <f t="shared" si="29"/>
        <v>72</v>
      </c>
      <c r="N124" s="2">
        <f t="shared" si="25"/>
        <v>55.352483255756113</v>
      </c>
      <c r="O124" s="2">
        <v>0.98375000000000001</v>
      </c>
      <c r="P124" s="2">
        <f t="shared" si="30"/>
        <v>0.76878448966327939</v>
      </c>
      <c r="Q124" s="7">
        <f t="shared" si="31"/>
        <v>21584.319071425896</v>
      </c>
    </row>
    <row r="125" spans="1:17" x14ac:dyDescent="0.2">
      <c r="A125" s="2">
        <f t="shared" ca="1" si="23"/>
        <v>1.331</v>
      </c>
      <c r="B125" s="1">
        <f t="shared" si="26"/>
        <v>121</v>
      </c>
      <c r="C125" s="2">
        <f>Sheet1!C125+D125</f>
        <v>43.083500000000001</v>
      </c>
      <c r="D125" s="2">
        <v>1.7835000000000001</v>
      </c>
      <c r="E125" s="2">
        <v>0.3</v>
      </c>
      <c r="F125" s="6">
        <f t="shared" si="27"/>
        <v>22208.815396305879</v>
      </c>
      <c r="G125" s="2">
        <f t="shared" si="32"/>
        <v>121</v>
      </c>
      <c r="H125" s="2">
        <f t="shared" si="24"/>
        <v>46.547000000000004</v>
      </c>
      <c r="I125" s="2">
        <v>-1.5365</v>
      </c>
      <c r="J125" s="2">
        <f t="shared" si="28"/>
        <v>56.700200000000002</v>
      </c>
      <c r="K125" s="2">
        <f t="shared" si="33"/>
        <v>0.38468595041322318</v>
      </c>
      <c r="L125" s="6">
        <f t="shared" si="34"/>
        <v>24500.664164492307</v>
      </c>
      <c r="M125" s="2">
        <f t="shared" si="29"/>
        <v>72.599999999999994</v>
      </c>
      <c r="N125" s="2">
        <f t="shared" si="25"/>
        <v>55.862464468411609</v>
      </c>
      <c r="O125" s="2">
        <v>0.58199999999999996</v>
      </c>
      <c r="P125" s="2">
        <f t="shared" si="30"/>
        <v>0.76945543344919576</v>
      </c>
      <c r="Q125" s="7">
        <f t="shared" si="31"/>
        <v>22208.815396305879</v>
      </c>
    </row>
    <row r="126" spans="1:17" x14ac:dyDescent="0.2">
      <c r="A126" s="2">
        <f t="shared" ca="1" si="23"/>
        <v>-0.24299999999999999</v>
      </c>
      <c r="B126" s="1">
        <f t="shared" si="26"/>
        <v>122</v>
      </c>
      <c r="C126" s="2">
        <f>Sheet1!C126+D126</f>
        <v>41.04</v>
      </c>
      <c r="D126" s="2">
        <v>-0.56000000000000005</v>
      </c>
      <c r="E126" s="2">
        <v>0.3</v>
      </c>
      <c r="F126" s="6">
        <f t="shared" si="27"/>
        <v>21020.886370944001</v>
      </c>
      <c r="G126" s="2">
        <f t="shared" si="32"/>
        <v>122</v>
      </c>
      <c r="H126" s="2">
        <f t="shared" si="24"/>
        <v>44.647500000000001</v>
      </c>
      <c r="I126" s="2">
        <v>-1.3925000000000001</v>
      </c>
      <c r="J126" s="2">
        <f t="shared" si="28"/>
        <v>54.247999999999998</v>
      </c>
      <c r="K126" s="2">
        <f t="shared" si="33"/>
        <v>0.36596311475409837</v>
      </c>
      <c r="L126" s="6">
        <f t="shared" si="34"/>
        <v>23374.668191492437</v>
      </c>
      <c r="M126" s="2">
        <f t="shared" si="29"/>
        <v>73.2</v>
      </c>
      <c r="N126" s="2">
        <f t="shared" si="25"/>
        <v>52.608293502766628</v>
      </c>
      <c r="O126" s="2">
        <v>-0.40600000000000003</v>
      </c>
      <c r="P126" s="2">
        <f t="shared" si="30"/>
        <v>0.71869253419080092</v>
      </c>
      <c r="Q126" s="7">
        <f t="shared" si="31"/>
        <v>21020.886370944001</v>
      </c>
    </row>
    <row r="127" spans="1:17" x14ac:dyDescent="0.2">
      <c r="A127" s="2">
        <f t="shared" ca="1" si="23"/>
        <v>-0.78300000000000003</v>
      </c>
      <c r="B127" s="1">
        <f t="shared" si="26"/>
        <v>123</v>
      </c>
      <c r="C127" s="2">
        <f>Sheet1!C127+D127</f>
        <v>41.546500000000002</v>
      </c>
      <c r="D127" s="2">
        <v>-0.35349999999999998</v>
      </c>
      <c r="E127" s="2">
        <v>0.3</v>
      </c>
      <c r="F127" s="6">
        <f t="shared" si="27"/>
        <v>21476.949616012978</v>
      </c>
      <c r="G127" s="2">
        <f t="shared" si="32"/>
        <v>123</v>
      </c>
      <c r="H127" s="2">
        <f t="shared" si="24"/>
        <v>46.874500000000005</v>
      </c>
      <c r="I127" s="2">
        <v>0.32800000000000001</v>
      </c>
      <c r="J127" s="2">
        <f t="shared" si="28"/>
        <v>54.855800000000002</v>
      </c>
      <c r="K127" s="2">
        <f t="shared" si="33"/>
        <v>0.38109349593495939</v>
      </c>
      <c r="L127" s="6">
        <f t="shared" si="34"/>
        <v>25015.797089562901</v>
      </c>
      <c r="M127" s="2">
        <f t="shared" si="29"/>
        <v>73.8</v>
      </c>
      <c r="N127" s="2">
        <f t="shared" si="25"/>
        <v>54.563232637986026</v>
      </c>
      <c r="O127" s="2">
        <v>0.92074999999999996</v>
      </c>
      <c r="P127" s="2">
        <f t="shared" si="30"/>
        <v>0.73933919563666706</v>
      </c>
      <c r="Q127" s="7">
        <f t="shared" si="31"/>
        <v>21476.949616012978</v>
      </c>
    </row>
    <row r="128" spans="1:17" x14ac:dyDescent="0.2">
      <c r="A128" s="2">
        <f t="shared" ca="1" si="23"/>
        <v>1.8514999999999999</v>
      </c>
      <c r="B128" s="1">
        <f t="shared" si="26"/>
        <v>124</v>
      </c>
      <c r="C128" s="2">
        <f>Sheet1!C128+D128</f>
        <v>43.096999999999994</v>
      </c>
      <c r="D128" s="2">
        <v>0.89700000000000002</v>
      </c>
      <c r="E128" s="2">
        <v>0.3</v>
      </c>
      <c r="F128" s="6">
        <f t="shared" si="27"/>
        <v>22623.781537520303</v>
      </c>
      <c r="G128" s="2">
        <f t="shared" si="32"/>
        <v>124</v>
      </c>
      <c r="H128" s="2">
        <f t="shared" si="24"/>
        <v>48.108499999999992</v>
      </c>
      <c r="I128" s="2">
        <v>1.15E-2</v>
      </c>
      <c r="J128" s="2">
        <f t="shared" si="28"/>
        <v>56.716399999999993</v>
      </c>
      <c r="K128" s="2">
        <f t="shared" si="33"/>
        <v>0.38797177419354834</v>
      </c>
      <c r="L128" s="6">
        <f t="shared" si="34"/>
        <v>26011.993776882871</v>
      </c>
      <c r="M128" s="2">
        <f t="shared" si="29"/>
        <v>74.399999999999991</v>
      </c>
      <c r="N128" s="2">
        <f t="shared" si="25"/>
        <v>55.24720907868484</v>
      </c>
      <c r="O128" s="2">
        <v>-0.20924999999999999</v>
      </c>
      <c r="P128" s="2">
        <f t="shared" si="30"/>
        <v>0.74257001449845228</v>
      </c>
      <c r="Q128" s="7">
        <f t="shared" si="31"/>
        <v>22623.781537520303</v>
      </c>
    </row>
    <row r="129" spans="1:17" x14ac:dyDescent="0.2">
      <c r="A129" s="2">
        <f t="shared" ca="1" si="23"/>
        <v>0.68300000000000005</v>
      </c>
      <c r="B129" s="1">
        <f t="shared" si="26"/>
        <v>125</v>
      </c>
      <c r="C129" s="2">
        <f>Sheet1!C129+D129</f>
        <v>43.564</v>
      </c>
      <c r="D129" s="2">
        <v>1.0640000000000001</v>
      </c>
      <c r="E129" s="2">
        <v>0.3</v>
      </c>
      <c r="F129" s="6">
        <f t="shared" si="27"/>
        <v>23069.707263572636</v>
      </c>
      <c r="G129" s="2">
        <f t="shared" si="32"/>
        <v>125</v>
      </c>
      <c r="H129" s="2">
        <f t="shared" si="24"/>
        <v>49.076999999999998</v>
      </c>
      <c r="I129" s="2">
        <v>0.51300000000000001</v>
      </c>
      <c r="J129" s="2">
        <f t="shared" si="28"/>
        <v>57.276800000000001</v>
      </c>
      <c r="K129" s="2">
        <f t="shared" si="33"/>
        <v>0.39261599999999997</v>
      </c>
      <c r="L129" s="6">
        <f t="shared" si="34"/>
        <v>26839.15920837711</v>
      </c>
      <c r="M129" s="2">
        <f t="shared" si="29"/>
        <v>75</v>
      </c>
      <c r="N129" s="2">
        <f t="shared" si="25"/>
        <v>55.485897398295229</v>
      </c>
      <c r="O129" s="2">
        <v>-0.55325000000000002</v>
      </c>
      <c r="P129" s="2">
        <f t="shared" si="30"/>
        <v>0.739811965310603</v>
      </c>
      <c r="Q129" s="7">
        <f t="shared" si="31"/>
        <v>23069.707263572636</v>
      </c>
    </row>
    <row r="130" spans="1:17" x14ac:dyDescent="0.2">
      <c r="A130" s="2">
        <f t="shared" ca="1" si="23"/>
        <v>0.106</v>
      </c>
      <c r="B130" s="1">
        <f t="shared" si="26"/>
        <v>126</v>
      </c>
      <c r="C130" s="2">
        <f>Sheet1!C130+D130</f>
        <v>42.961499999999994</v>
      </c>
      <c r="D130" s="2">
        <v>0.1615</v>
      </c>
      <c r="E130" s="2">
        <v>0.3</v>
      </c>
      <c r="F130" s="6">
        <f t="shared" si="27"/>
        <v>22804.297529041774</v>
      </c>
      <c r="G130" s="2">
        <f t="shared" si="32"/>
        <v>126</v>
      </c>
      <c r="H130" s="2">
        <f t="shared" si="24"/>
        <v>47.081999999999994</v>
      </c>
      <c r="I130" s="2">
        <v>-0.87949999999999995</v>
      </c>
      <c r="J130" s="2">
        <f t="shared" si="28"/>
        <v>56.553799999999988</v>
      </c>
      <c r="K130" s="2">
        <f t="shared" si="33"/>
        <v>0.37366666666666659</v>
      </c>
      <c r="L130" s="6">
        <f t="shared" si="34"/>
        <v>25600.963697651154</v>
      </c>
      <c r="M130" s="2">
        <f t="shared" si="29"/>
        <v>75.599999999999994</v>
      </c>
      <c r="N130" s="2">
        <f t="shared" si="25"/>
        <v>55.979722224341486</v>
      </c>
      <c r="O130" s="2">
        <v>0.57199999999999995</v>
      </c>
      <c r="P130" s="2">
        <f t="shared" si="30"/>
        <v>0.74047251619499321</v>
      </c>
      <c r="Q130" s="7">
        <f t="shared" si="31"/>
        <v>22804.297529041774</v>
      </c>
    </row>
    <row r="131" spans="1:17" x14ac:dyDescent="0.2">
      <c r="A131" s="2">
        <f t="shared" ca="1" si="23"/>
        <v>-1.2524999999999999</v>
      </c>
      <c r="B131" s="1">
        <f t="shared" si="26"/>
        <v>127</v>
      </c>
      <c r="C131" s="2">
        <f>Sheet1!C131+D131</f>
        <v>44.932000000000002</v>
      </c>
      <c r="D131" s="2">
        <v>1.8320000000000001</v>
      </c>
      <c r="E131" s="2">
        <v>0.3</v>
      </c>
      <c r="F131" s="6">
        <f t="shared" si="27"/>
        <v>24269.563824672165</v>
      </c>
      <c r="G131" s="2">
        <f t="shared" si="32"/>
        <v>127</v>
      </c>
      <c r="H131" s="2">
        <f t="shared" si="24"/>
        <v>51.866</v>
      </c>
      <c r="I131" s="2">
        <v>1.9339999999999999</v>
      </c>
      <c r="J131" s="2">
        <f t="shared" si="28"/>
        <v>58.918399999999998</v>
      </c>
      <c r="K131" s="2">
        <f t="shared" si="33"/>
        <v>0.40839370078740156</v>
      </c>
      <c r="L131" s="6">
        <f t="shared" si="34"/>
        <v>29144.731353530035</v>
      </c>
      <c r="M131" s="2">
        <f t="shared" si="29"/>
        <v>76.2</v>
      </c>
      <c r="N131" s="2">
        <f t="shared" si="25"/>
        <v>58.630921750354297</v>
      </c>
      <c r="O131" s="2">
        <v>0.93500000000000005</v>
      </c>
      <c r="P131" s="2">
        <f t="shared" si="30"/>
        <v>0.76943466863982013</v>
      </c>
      <c r="Q131" s="7">
        <f t="shared" si="31"/>
        <v>24269.563824672165</v>
      </c>
    </row>
    <row r="132" spans="1:17" x14ac:dyDescent="0.2">
      <c r="A132" s="2">
        <f t="shared" ca="1" si="23"/>
        <v>1.6875</v>
      </c>
      <c r="B132" s="1">
        <f t="shared" si="26"/>
        <v>128</v>
      </c>
      <c r="C132" s="2">
        <f>Sheet1!C132+D132</f>
        <v>43.186999999999998</v>
      </c>
      <c r="D132" s="2">
        <v>-0.21299999999999999</v>
      </c>
      <c r="E132" s="2">
        <v>0.3</v>
      </c>
      <c r="F132" s="6">
        <f t="shared" si="27"/>
        <v>23225.941276880709</v>
      </c>
      <c r="G132" s="2">
        <f t="shared" si="32"/>
        <v>128</v>
      </c>
      <c r="H132" s="2">
        <f t="shared" si="24"/>
        <v>46.350999999999999</v>
      </c>
      <c r="I132" s="2">
        <v>-1.8360000000000001</v>
      </c>
      <c r="J132" s="2">
        <f t="shared" si="28"/>
        <v>56.824399999999997</v>
      </c>
      <c r="K132" s="2">
        <f t="shared" si="33"/>
        <v>0.36211718749999999</v>
      </c>
      <c r="L132" s="6">
        <f t="shared" si="34"/>
        <v>25388.266986829585</v>
      </c>
      <c r="M132" s="2">
        <f t="shared" si="29"/>
        <v>76.8</v>
      </c>
      <c r="N132" s="2">
        <f t="shared" si="25"/>
        <v>55.42650395569612</v>
      </c>
      <c r="O132" s="2">
        <v>-0.34150000000000003</v>
      </c>
      <c r="P132" s="2">
        <f t="shared" si="30"/>
        <v>0.72169927025645997</v>
      </c>
      <c r="Q132" s="7">
        <f t="shared" si="31"/>
        <v>23225.941276880709</v>
      </c>
    </row>
    <row r="133" spans="1:17" x14ac:dyDescent="0.2">
      <c r="A133" s="2">
        <f t="shared" ref="A133:A143" ca="1" si="35">RANDBETWEEN(-4000,4000)/2000</f>
        <v>0.93799999999999994</v>
      </c>
      <c r="B133" s="1">
        <f t="shared" si="26"/>
        <v>129</v>
      </c>
      <c r="C133" s="2">
        <f>Sheet1!C133+D133</f>
        <v>42.181999999999995</v>
      </c>
      <c r="D133" s="2">
        <v>-1.518</v>
      </c>
      <c r="E133" s="2">
        <v>0.3</v>
      </c>
      <c r="F133" s="6">
        <f t="shared" si="27"/>
        <v>22684.790319967153</v>
      </c>
      <c r="G133" s="2">
        <f t="shared" si="32"/>
        <v>129</v>
      </c>
      <c r="H133" s="2">
        <f t="shared" ref="H133:H143" si="36">C133+$S$36+I133</f>
        <v>46.83</v>
      </c>
      <c r="I133" s="2">
        <v>-0.35199999999999998</v>
      </c>
      <c r="J133" s="2">
        <f t="shared" si="28"/>
        <v>55.618399999999994</v>
      </c>
      <c r="K133" s="2">
        <f t="shared" si="33"/>
        <v>0.36302325581395345</v>
      </c>
      <c r="L133" s="6">
        <f t="shared" si="34"/>
        <v>25868.225595050993</v>
      </c>
      <c r="M133" s="2">
        <f t="shared" si="29"/>
        <v>77.399999999999991</v>
      </c>
      <c r="N133" s="2">
        <f t="shared" ref="N133:N143" si="37">SQRT(M133^2/4+Q133/3.14159)-M133/2+O133</f>
        <v>54.416850036828144</v>
      </c>
      <c r="O133" s="2">
        <v>-0.25600000000000001</v>
      </c>
      <c r="P133" s="2">
        <f t="shared" si="30"/>
        <v>0.70306007799519576</v>
      </c>
      <c r="Q133" s="7">
        <f t="shared" si="31"/>
        <v>22684.790319967153</v>
      </c>
    </row>
    <row r="134" spans="1:17" x14ac:dyDescent="0.2">
      <c r="A134" s="2">
        <f t="shared" ca="1" si="35"/>
        <v>-1.3069999999999999</v>
      </c>
      <c r="B134" s="1">
        <f t="shared" si="26"/>
        <v>130</v>
      </c>
      <c r="C134" s="2">
        <f>Sheet1!C134+D134</f>
        <v>43.746499999999997</v>
      </c>
      <c r="D134" s="2">
        <v>-0.2535</v>
      </c>
      <c r="E134" s="2">
        <v>0.3</v>
      </c>
      <c r="F134" s="6">
        <f t="shared" si="27"/>
        <v>23878.601237471976</v>
      </c>
      <c r="G134" s="2">
        <f t="shared" si="32"/>
        <v>130</v>
      </c>
      <c r="H134" s="2">
        <f t="shared" si="36"/>
        <v>49.383499999999998</v>
      </c>
      <c r="I134" s="2">
        <v>0.63700000000000001</v>
      </c>
      <c r="J134" s="2">
        <f t="shared" si="28"/>
        <v>57.495799999999996</v>
      </c>
      <c r="K134" s="2">
        <f t="shared" si="33"/>
        <v>0.37987307692307692</v>
      </c>
      <c r="L134" s="6">
        <f t="shared" si="34"/>
        <v>27830.042277129873</v>
      </c>
      <c r="M134" s="2">
        <f t="shared" si="29"/>
        <v>78</v>
      </c>
      <c r="N134" s="2">
        <f t="shared" si="37"/>
        <v>56.757871446555519</v>
      </c>
      <c r="O134" s="2">
        <v>0.24975</v>
      </c>
      <c r="P134" s="2">
        <f t="shared" si="30"/>
        <v>0.72766501854558363</v>
      </c>
      <c r="Q134" s="7">
        <f t="shared" si="31"/>
        <v>23878.601237471976</v>
      </c>
    </row>
    <row r="135" spans="1:17" x14ac:dyDescent="0.2">
      <c r="A135" s="2">
        <f t="shared" ca="1" si="35"/>
        <v>-1.4035</v>
      </c>
      <c r="B135" s="1">
        <f t="shared" ref="B135:B143" si="38">B134+1</f>
        <v>131</v>
      </c>
      <c r="C135" s="2">
        <f>Sheet1!C135+D135</f>
        <v>42.652999999999999</v>
      </c>
      <c r="D135" s="2">
        <v>-1.647</v>
      </c>
      <c r="E135" s="2">
        <v>0.3</v>
      </c>
      <c r="F135" s="6">
        <f t="shared" si="27"/>
        <v>23269.19607030031</v>
      </c>
      <c r="G135" s="2">
        <f t="shared" si="32"/>
        <v>131</v>
      </c>
      <c r="H135" s="2">
        <f t="shared" si="36"/>
        <v>46.765999999999998</v>
      </c>
      <c r="I135" s="2">
        <v>-0.88700000000000001</v>
      </c>
      <c r="J135" s="2">
        <f t="shared" si="28"/>
        <v>56.183599999999998</v>
      </c>
      <c r="K135" s="2">
        <f t="shared" si="33"/>
        <v>0.35699236641221371</v>
      </c>
      <c r="L135" s="6">
        <f t="shared" si="34"/>
        <v>26117.309247402038</v>
      </c>
      <c r="M135" s="2">
        <f t="shared" si="29"/>
        <v>78.599999999999994</v>
      </c>
      <c r="N135" s="2">
        <f t="shared" si="37"/>
        <v>55.04462040017971</v>
      </c>
      <c r="O135" s="2">
        <v>-0.26674999999999999</v>
      </c>
      <c r="P135" s="2">
        <f t="shared" si="30"/>
        <v>0.70031323664350786</v>
      </c>
      <c r="Q135" s="7">
        <f t="shared" si="31"/>
        <v>23269.19607030031</v>
      </c>
    </row>
    <row r="136" spans="1:17" x14ac:dyDescent="0.2">
      <c r="A136" s="2">
        <f t="shared" ca="1" si="35"/>
        <v>0.68100000000000005</v>
      </c>
      <c r="B136" s="1">
        <f t="shared" si="38"/>
        <v>132</v>
      </c>
      <c r="C136" s="2">
        <f>Sheet1!C136+D136</f>
        <v>44.853000000000002</v>
      </c>
      <c r="D136" s="2">
        <v>0.253</v>
      </c>
      <c r="E136" s="2">
        <v>0.3</v>
      </c>
      <c r="F136" s="6">
        <f t="shared" si="27"/>
        <v>24920.30958855831</v>
      </c>
      <c r="G136" s="2">
        <f t="shared" si="32"/>
        <v>132</v>
      </c>
      <c r="H136" s="2">
        <f t="shared" si="36"/>
        <v>47.9955</v>
      </c>
      <c r="I136" s="2">
        <v>-1.8574999999999999</v>
      </c>
      <c r="J136" s="2">
        <f t="shared" si="28"/>
        <v>58.823599999999999</v>
      </c>
      <c r="K136" s="2">
        <f t="shared" si="33"/>
        <v>0.36360227272727275</v>
      </c>
      <c r="L136" s="6">
        <f t="shared" si="34"/>
        <v>27140.114392277195</v>
      </c>
      <c r="M136" s="2">
        <f t="shared" si="29"/>
        <v>79.2</v>
      </c>
      <c r="N136" s="2">
        <f t="shared" si="37"/>
        <v>57.414252582505497</v>
      </c>
      <c r="O136" s="2">
        <v>-0.45650000000000002</v>
      </c>
      <c r="P136" s="2">
        <f t="shared" si="30"/>
        <v>0.72492743159729156</v>
      </c>
      <c r="Q136" s="7">
        <f t="shared" si="31"/>
        <v>24920.30958855831</v>
      </c>
    </row>
    <row r="137" spans="1:17" x14ac:dyDescent="0.2">
      <c r="A137" s="2">
        <f t="shared" ca="1" si="35"/>
        <v>0.35749999999999998</v>
      </c>
      <c r="B137" s="1">
        <f t="shared" si="38"/>
        <v>133</v>
      </c>
      <c r="C137" s="2">
        <f>Sheet1!C137+D137</f>
        <v>42.946999999999996</v>
      </c>
      <c r="D137" s="2">
        <v>-1.9530000000000001</v>
      </c>
      <c r="E137" s="2">
        <v>0.3</v>
      </c>
      <c r="F137" s="6">
        <f t="shared" si="27"/>
        <v>23739.097509596308</v>
      </c>
      <c r="G137" s="2">
        <f t="shared" si="32"/>
        <v>133</v>
      </c>
      <c r="H137" s="2">
        <f t="shared" si="36"/>
        <v>46.420499999999997</v>
      </c>
      <c r="I137" s="2">
        <v>-1.5265</v>
      </c>
      <c r="J137" s="2">
        <f t="shared" si="28"/>
        <v>56.536399999999993</v>
      </c>
      <c r="K137" s="2">
        <f t="shared" si="33"/>
        <v>0.34902631578947368</v>
      </c>
      <c r="L137" s="6">
        <f t="shared" si="34"/>
        <v>26165.641240604196</v>
      </c>
      <c r="M137" s="2">
        <f t="shared" si="29"/>
        <v>79.8</v>
      </c>
      <c r="N137" s="2">
        <f t="shared" si="37"/>
        <v>55.504049015706663</v>
      </c>
      <c r="O137" s="2">
        <v>-0.24324999999999999</v>
      </c>
      <c r="P137" s="2">
        <f t="shared" si="30"/>
        <v>0.69553946134970757</v>
      </c>
      <c r="Q137" s="7">
        <f t="shared" si="31"/>
        <v>23739.097509596308</v>
      </c>
    </row>
    <row r="138" spans="1:17" x14ac:dyDescent="0.2">
      <c r="A138" s="2">
        <f t="shared" ca="1" si="35"/>
        <v>0.57350000000000001</v>
      </c>
      <c r="B138" s="1">
        <f t="shared" si="38"/>
        <v>134</v>
      </c>
      <c r="C138" s="2">
        <f>Sheet1!C138+D138</f>
        <v>43.73</v>
      </c>
      <c r="D138" s="2">
        <v>-1.47</v>
      </c>
      <c r="E138" s="2">
        <v>0.3</v>
      </c>
      <c r="F138" s="6">
        <f t="shared" si="27"/>
        <v>24416.854997310998</v>
      </c>
      <c r="G138" s="2">
        <f t="shared" si="32"/>
        <v>134</v>
      </c>
      <c r="H138" s="2">
        <f t="shared" si="36"/>
        <v>49.950999999999993</v>
      </c>
      <c r="I138" s="2">
        <v>1.2210000000000001</v>
      </c>
      <c r="J138" s="2">
        <f t="shared" si="28"/>
        <v>57.475999999999992</v>
      </c>
      <c r="K138" s="2">
        <f t="shared" si="33"/>
        <v>0.37276865671641785</v>
      </c>
      <c r="L138" s="6">
        <f t="shared" si="34"/>
        <v>28866.614072017583</v>
      </c>
      <c r="M138" s="2">
        <f t="shared" si="29"/>
        <v>80.399999999999991</v>
      </c>
      <c r="N138" s="2">
        <f t="shared" si="37"/>
        <v>56.828834339566455</v>
      </c>
      <c r="O138" s="2">
        <v>0.13625000000000001</v>
      </c>
      <c r="P138" s="2">
        <f t="shared" si="30"/>
        <v>0.70682629775580175</v>
      </c>
      <c r="Q138" s="7">
        <f t="shared" si="31"/>
        <v>24416.854997310998</v>
      </c>
    </row>
    <row r="139" spans="1:17" x14ac:dyDescent="0.2">
      <c r="A139" s="2">
        <f t="shared" ca="1" si="35"/>
        <v>-1.645</v>
      </c>
      <c r="B139" s="1">
        <f t="shared" si="38"/>
        <v>135</v>
      </c>
      <c r="C139" s="2">
        <f>Sheet1!C139+D139</f>
        <v>46.442500000000003</v>
      </c>
      <c r="D139" s="2">
        <v>0.9425</v>
      </c>
      <c r="E139" s="2">
        <v>0.3</v>
      </c>
      <c r="F139" s="6">
        <f t="shared" si="27"/>
        <v>26473.058344481935</v>
      </c>
      <c r="G139" s="2">
        <f t="shared" si="32"/>
        <v>135</v>
      </c>
      <c r="H139" s="2">
        <f t="shared" si="36"/>
        <v>49.6995</v>
      </c>
      <c r="I139" s="2">
        <v>-1.7430000000000001</v>
      </c>
      <c r="J139" s="2">
        <f t="shared" si="28"/>
        <v>60.731000000000002</v>
      </c>
      <c r="K139" s="2">
        <f t="shared" si="33"/>
        <v>0.36814444444444444</v>
      </c>
      <c r="L139" s="6">
        <f t="shared" si="34"/>
        <v>28838.139954537401</v>
      </c>
      <c r="M139" s="2">
        <f t="shared" si="29"/>
        <v>81</v>
      </c>
      <c r="N139" s="2">
        <f t="shared" si="37"/>
        <v>59.220659054965061</v>
      </c>
      <c r="O139" s="2">
        <v>-0.61324999999999996</v>
      </c>
      <c r="P139" s="2">
        <f t="shared" si="30"/>
        <v>0.73111924759216129</v>
      </c>
      <c r="Q139" s="7">
        <f t="shared" si="31"/>
        <v>26473.058344481935</v>
      </c>
    </row>
    <row r="140" spans="1:17" x14ac:dyDescent="0.2">
      <c r="A140" s="2">
        <f t="shared" ca="1" si="35"/>
        <v>1.161</v>
      </c>
      <c r="B140" s="1">
        <f t="shared" si="38"/>
        <v>136</v>
      </c>
      <c r="C140" s="2">
        <f>Sheet1!C140+D140</f>
        <v>46.735499999999995</v>
      </c>
      <c r="D140" s="2">
        <v>0.9355</v>
      </c>
      <c r="E140" s="2">
        <v>0.3</v>
      </c>
      <c r="F140" s="6">
        <f t="shared" si="27"/>
        <v>26829.916748771797</v>
      </c>
      <c r="G140" s="2">
        <f t="shared" si="32"/>
        <v>136</v>
      </c>
      <c r="H140" s="2">
        <f t="shared" si="36"/>
        <v>52.645999999999994</v>
      </c>
      <c r="I140" s="2">
        <v>0.91049999999999998</v>
      </c>
      <c r="J140" s="2">
        <f t="shared" si="28"/>
        <v>61.082599999999992</v>
      </c>
      <c r="K140" s="2">
        <f t="shared" si="33"/>
        <v>0.38710294117647054</v>
      </c>
      <c r="L140" s="6">
        <f t="shared" si="34"/>
        <v>31200.56698937243</v>
      </c>
      <c r="M140" s="2">
        <f t="shared" si="29"/>
        <v>81.599999999999994</v>
      </c>
      <c r="N140" s="2">
        <f t="shared" si="37"/>
        <v>60.66743115016574</v>
      </c>
      <c r="O140" s="2">
        <v>0.44824999999999998</v>
      </c>
      <c r="P140" s="2">
        <f t="shared" si="30"/>
        <v>0.74347342095791358</v>
      </c>
      <c r="Q140" s="7">
        <f t="shared" si="31"/>
        <v>26829.916748771797</v>
      </c>
    </row>
    <row r="141" spans="1:17" x14ac:dyDescent="0.2">
      <c r="A141" s="2">
        <f t="shared" ca="1" si="35"/>
        <v>1.389</v>
      </c>
      <c r="B141" s="1">
        <f t="shared" si="38"/>
        <v>137</v>
      </c>
      <c r="C141" s="2">
        <f>Sheet1!C141+D141</f>
        <v>48.067500000000003</v>
      </c>
      <c r="D141" s="2">
        <v>1.9675</v>
      </c>
      <c r="E141" s="2">
        <v>0.3</v>
      </c>
      <c r="F141" s="6">
        <f t="shared" si="27"/>
        <v>27946.742870594437</v>
      </c>
      <c r="G141" s="2">
        <f t="shared" si="32"/>
        <v>137</v>
      </c>
      <c r="H141" s="2">
        <f t="shared" si="36"/>
        <v>54.946000000000005</v>
      </c>
      <c r="I141" s="2">
        <v>1.8785000000000001</v>
      </c>
      <c r="J141" s="2">
        <f t="shared" si="28"/>
        <v>62.680999999999997</v>
      </c>
      <c r="K141" s="2">
        <f t="shared" si="33"/>
        <v>0.40106569343065696</v>
      </c>
      <c r="L141" s="6">
        <f t="shared" si="34"/>
        <v>33133.297033456438</v>
      </c>
      <c r="M141" s="2">
        <f t="shared" si="29"/>
        <v>82.2</v>
      </c>
      <c r="N141" s="2">
        <f t="shared" si="37"/>
        <v>62.297647581370207</v>
      </c>
      <c r="O141" s="2">
        <v>0.51449999999999996</v>
      </c>
      <c r="P141" s="2">
        <f t="shared" si="30"/>
        <v>0.75787892434756943</v>
      </c>
      <c r="Q141" s="7">
        <f t="shared" si="31"/>
        <v>27946.742870594437</v>
      </c>
    </row>
    <row r="142" spans="1:17" x14ac:dyDescent="0.2">
      <c r="A142" s="2">
        <f t="shared" ca="1" si="35"/>
        <v>0.13300000000000001</v>
      </c>
      <c r="B142" s="1">
        <f t="shared" si="38"/>
        <v>138</v>
      </c>
      <c r="C142" s="2">
        <f>Sheet1!C142+D142</f>
        <v>44.590499999999999</v>
      </c>
      <c r="D142" s="2">
        <v>-1.8095000000000001</v>
      </c>
      <c r="E142" s="2">
        <v>0.3</v>
      </c>
      <c r="F142" s="6">
        <f t="shared" si="27"/>
        <v>25578.202772072491</v>
      </c>
      <c r="G142" s="2">
        <f t="shared" si="32"/>
        <v>138</v>
      </c>
      <c r="H142" s="2">
        <f t="shared" si="36"/>
        <v>51.587499999999999</v>
      </c>
      <c r="I142" s="2">
        <v>1.9970000000000001</v>
      </c>
      <c r="J142" s="2">
        <f t="shared" si="28"/>
        <v>58.508599999999994</v>
      </c>
      <c r="K142" s="2">
        <f t="shared" si="33"/>
        <v>0.37382246376811595</v>
      </c>
      <c r="L142" s="6">
        <f t="shared" si="34"/>
        <v>30725.834539423438</v>
      </c>
      <c r="M142" s="2">
        <f t="shared" si="29"/>
        <v>82.8</v>
      </c>
      <c r="N142" s="2">
        <f t="shared" si="37"/>
        <v>58.389438938989791</v>
      </c>
      <c r="O142" s="2">
        <v>0.51324999999999998</v>
      </c>
      <c r="P142" s="2">
        <f t="shared" si="30"/>
        <v>0.7051864606158188</v>
      </c>
      <c r="Q142" s="7">
        <f t="shared" si="31"/>
        <v>25578.202772072491</v>
      </c>
    </row>
    <row r="143" spans="1:17" x14ac:dyDescent="0.2">
      <c r="A143" s="2">
        <f t="shared" ca="1" si="35"/>
        <v>-0.77649999999999997</v>
      </c>
      <c r="B143" s="1">
        <f t="shared" si="38"/>
        <v>139</v>
      </c>
      <c r="C143" s="2">
        <f>Sheet1!C143+D143</f>
        <v>46.281499999999994</v>
      </c>
      <c r="D143" s="2">
        <v>-0.41849999999999998</v>
      </c>
      <c r="E143" s="2">
        <v>0.3</v>
      </c>
      <c r="F143" s="6">
        <f t="shared" si="27"/>
        <v>26939.46644879517</v>
      </c>
      <c r="G143" s="2">
        <f t="shared" si="32"/>
        <v>139</v>
      </c>
      <c r="H143" s="2">
        <f t="shared" si="36"/>
        <v>53.174499999999995</v>
      </c>
      <c r="I143" s="2">
        <v>1.893</v>
      </c>
      <c r="J143" s="2">
        <f t="shared" si="28"/>
        <v>60.53779999999999</v>
      </c>
      <c r="K143" s="2">
        <f t="shared" si="33"/>
        <v>0.38255035971223017</v>
      </c>
      <c r="L143" s="6">
        <f t="shared" si="34"/>
        <v>32103.22632867589</v>
      </c>
      <c r="M143" s="2">
        <f t="shared" si="29"/>
        <v>83.399999999999991</v>
      </c>
      <c r="N143" s="2">
        <f t="shared" si="37"/>
        <v>59.529594316675009</v>
      </c>
      <c r="O143" s="2">
        <v>-0.32824999999999999</v>
      </c>
      <c r="P143" s="2">
        <f t="shared" si="30"/>
        <v>0.71378410451648699</v>
      </c>
      <c r="Q143" s="7">
        <f t="shared" si="31"/>
        <v>26939.46644879517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3" name="Spinner 1">
              <controlPr defaultSize="0" autoPict="0">
                <anchor moveWithCells="1" sizeWithCells="1">
                  <from>
                    <xdr:col>26</xdr:col>
                    <xdr:colOff>127000</xdr:colOff>
                    <xdr:row>7</xdr:row>
                    <xdr:rowOff>50800</xdr:rowOff>
                  </from>
                  <to>
                    <xdr:col>26</xdr:col>
                    <xdr:colOff>330200</xdr:colOff>
                    <xdr:row>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4" name="Spinner 5">
              <controlPr defaultSize="0" autoPict="0">
                <anchor moveWithCells="1" sizeWithCells="1">
                  <from>
                    <xdr:col>26</xdr:col>
                    <xdr:colOff>139700</xdr:colOff>
                    <xdr:row>12</xdr:row>
                    <xdr:rowOff>76200</xdr:rowOff>
                  </from>
                  <to>
                    <xdr:col>26</xdr:col>
                    <xdr:colOff>342900</xdr:colOff>
                    <xdr:row>15</xdr:row>
                    <xdr:rowOff>12700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97303-D363-BD47-8931-967ECB8DFD26}">
  <dimension ref="A1:Q181"/>
  <sheetViews>
    <sheetView zoomScale="64" workbookViewId="0">
      <selection activeCell="AB37" sqref="AB37"/>
    </sheetView>
  </sheetViews>
  <sheetFormatPr baseColWidth="10" defaultRowHeight="16" x14ac:dyDescent="0.2"/>
  <cols>
    <col min="2" max="14" width="9.1640625" customWidth="1"/>
  </cols>
  <sheetData>
    <row r="1" spans="2:14" x14ac:dyDescent="0.2">
      <c r="D1" t="s">
        <v>20</v>
      </c>
    </row>
    <row r="2" spans="2:14" ht="17" thickBot="1" x14ac:dyDescent="0.25">
      <c r="B2" t="s">
        <v>13</v>
      </c>
      <c r="C2" s="8"/>
      <c r="F2" t="s">
        <v>14</v>
      </c>
      <c r="G2" t="s">
        <v>19</v>
      </c>
      <c r="K2" t="s">
        <v>15</v>
      </c>
      <c r="L2" t="s">
        <v>18</v>
      </c>
    </row>
    <row r="3" spans="2:14" x14ac:dyDescent="0.2">
      <c r="B3" s="3" t="s">
        <v>1</v>
      </c>
      <c r="C3" s="4" t="s">
        <v>0</v>
      </c>
      <c r="D3" s="4" t="s">
        <v>2</v>
      </c>
      <c r="E3" s="4" t="s">
        <v>3</v>
      </c>
      <c r="F3" s="4" t="s">
        <v>6</v>
      </c>
      <c r="G3" s="4" t="s">
        <v>4</v>
      </c>
      <c r="H3" s="4"/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5" t="s">
        <v>12</v>
      </c>
    </row>
    <row r="4" spans="2:14" x14ac:dyDescent="0.2">
      <c r="B4" s="1">
        <v>0</v>
      </c>
      <c r="C4" s="2">
        <v>3</v>
      </c>
      <c r="D4" s="2">
        <v>0.4</v>
      </c>
      <c r="E4" s="6">
        <f>3.14159*C4*(B4+C4)</f>
        <v>28.274309999999996</v>
      </c>
      <c r="F4" s="2">
        <f>B4</f>
        <v>0</v>
      </c>
      <c r="G4" s="2">
        <f>C4+4</f>
        <v>7</v>
      </c>
      <c r="H4" s="2">
        <f>1.2*C4+5</f>
        <v>8.6</v>
      </c>
      <c r="I4" s="2" t="e">
        <f>G4/F4</f>
        <v>#DIV/0!</v>
      </c>
      <c r="J4" s="6">
        <f>3.14159*G4*(F4+G4)</f>
        <v>153.93790999999999</v>
      </c>
      <c r="K4" s="2">
        <f t="shared" ref="K4:K21" si="0">(100-$O$48)/100*B4</f>
        <v>0</v>
      </c>
      <c r="L4" s="2">
        <f>SQRT(K4^2/4+N4/3.14159)-K4/2</f>
        <v>3</v>
      </c>
      <c r="M4" s="2" t="e">
        <f>L4/K4</f>
        <v>#DIV/0!</v>
      </c>
      <c r="N4" s="7">
        <f>E4</f>
        <v>28.274309999999996</v>
      </c>
    </row>
    <row r="5" spans="2:14" x14ac:dyDescent="0.2">
      <c r="B5" s="1">
        <f>B4+0.3</f>
        <v>0.3</v>
      </c>
      <c r="C5" s="2">
        <f>3+B5*D5</f>
        <v>3.12</v>
      </c>
      <c r="D5" s="2">
        <v>0.4</v>
      </c>
      <c r="E5" s="6">
        <f>3.14159*C5*(B5+C5)</f>
        <v>33.522021936000002</v>
      </c>
      <c r="F5" s="2">
        <f>B5</f>
        <v>0.3</v>
      </c>
      <c r="G5" s="2">
        <f>C5+4</f>
        <v>7.12</v>
      </c>
      <c r="H5" s="2">
        <f>1.2*C5+5</f>
        <v>8.7439999999999998</v>
      </c>
      <c r="I5" s="2">
        <f>G5/F5</f>
        <v>23.733333333333334</v>
      </c>
      <c r="J5" s="6">
        <f>3.14159*G5*(F5+G5)</f>
        <v>165.97145633599999</v>
      </c>
      <c r="K5" s="2">
        <f t="shared" si="0"/>
        <v>0.24</v>
      </c>
      <c r="L5" s="2">
        <f>SQRT(K5^2/4+N5/3.14159)-K5/2</f>
        <v>3.1487612332502968</v>
      </c>
      <c r="M5" s="2">
        <f>L5/K5</f>
        <v>13.119838471876237</v>
      </c>
      <c r="N5" s="7">
        <f>E5</f>
        <v>33.522021936000002</v>
      </c>
    </row>
    <row r="6" spans="2:14" x14ac:dyDescent="0.2">
      <c r="B6" s="1">
        <f t="shared" ref="B6:B34" si="1">B5+0.3</f>
        <v>0.6</v>
      </c>
      <c r="C6" s="2">
        <f t="shared" ref="C6:C33" si="2">3+B6*D6</f>
        <v>3.24</v>
      </c>
      <c r="D6" s="2">
        <v>0.4</v>
      </c>
      <c r="E6" s="6">
        <f>3.14159*C6*(B6+C6)</f>
        <v>39.086406144000001</v>
      </c>
      <c r="F6" s="2">
        <f>B6</f>
        <v>0.6</v>
      </c>
      <c r="G6" s="2">
        <f t="shared" ref="G6:G80" si="3">C6+4</f>
        <v>7.24</v>
      </c>
      <c r="H6" s="2">
        <f>1.2*C6+5</f>
        <v>8.8879999999999999</v>
      </c>
      <c r="I6" s="2">
        <f>G6/F6</f>
        <v>12.066666666666668</v>
      </c>
      <c r="J6" s="6">
        <f>3.14159*G6*(F6+G6)</f>
        <v>178.32167494399999</v>
      </c>
      <c r="K6" s="2">
        <f t="shared" si="0"/>
        <v>0.48</v>
      </c>
      <c r="L6" s="2">
        <f>SQRT(K6^2/4+N6/3.14159)-K6/2</f>
        <v>3.2954207670374966</v>
      </c>
      <c r="M6" s="2">
        <f>L6/K6</f>
        <v>6.8654599313281182</v>
      </c>
      <c r="N6" s="7">
        <f>E6</f>
        <v>39.086406144000001</v>
      </c>
    </row>
    <row r="7" spans="2:14" x14ac:dyDescent="0.2">
      <c r="B7" s="1">
        <f t="shared" si="1"/>
        <v>0.89999999999999991</v>
      </c>
      <c r="C7" s="2">
        <f t="shared" si="2"/>
        <v>3.36</v>
      </c>
      <c r="D7" s="2">
        <v>0.4</v>
      </c>
      <c r="E7" s="6">
        <f t="shared" ref="E7:E16" si="4">3.14159*C7*(B7+C7)</f>
        <v>44.967462623999999</v>
      </c>
      <c r="F7" s="2">
        <f t="shared" ref="F7:F16" si="5">B7</f>
        <v>0.89999999999999991</v>
      </c>
      <c r="G7" s="2">
        <f t="shared" ref="G7:G16" si="6">C7+4</f>
        <v>7.3599999999999994</v>
      </c>
      <c r="H7" s="2">
        <f t="shared" ref="H7:H16" si="7">1.2*C7+5</f>
        <v>9.032</v>
      </c>
      <c r="I7" s="2">
        <f t="shared" ref="I7:I16" si="8">G7/F7</f>
        <v>8.1777777777777771</v>
      </c>
      <c r="J7" s="6">
        <f t="shared" ref="J7:J16" si="9">3.14159*G7*(F7+G7)</f>
        <v>190.98856582399995</v>
      </c>
      <c r="K7" s="2">
        <f t="shared" si="0"/>
        <v>0.72</v>
      </c>
      <c r="L7" s="2">
        <f t="shared" ref="L7:L16" si="10">SQRT(K7^2/4+N7/3.14159)-K7/2</f>
        <v>3.440421029307148</v>
      </c>
      <c r="M7" s="2">
        <f t="shared" ref="M7:M16" si="11">L7/K7</f>
        <v>4.7783625407043724</v>
      </c>
      <c r="N7" s="7">
        <f t="shared" ref="N7:N16" si="12">E7</f>
        <v>44.967462623999999</v>
      </c>
    </row>
    <row r="8" spans="2:14" x14ac:dyDescent="0.2">
      <c r="B8" s="1">
        <f t="shared" si="1"/>
        <v>1.2</v>
      </c>
      <c r="C8" s="2">
        <f t="shared" si="2"/>
        <v>3.48</v>
      </c>
      <c r="D8" s="2">
        <v>0.4</v>
      </c>
      <c r="E8" s="6">
        <f t="shared" si="4"/>
        <v>51.165191375999996</v>
      </c>
      <c r="F8" s="2">
        <f t="shared" si="5"/>
        <v>1.2</v>
      </c>
      <c r="G8" s="2">
        <f t="shared" si="6"/>
        <v>7.48</v>
      </c>
      <c r="H8" s="2">
        <f t="shared" si="7"/>
        <v>9.1760000000000002</v>
      </c>
      <c r="I8" s="2">
        <f t="shared" si="8"/>
        <v>6.2333333333333343</v>
      </c>
      <c r="J8" s="6">
        <f t="shared" si="9"/>
        <v>203.97212897599999</v>
      </c>
      <c r="K8" s="2">
        <f t="shared" si="0"/>
        <v>0.96</v>
      </c>
      <c r="L8" s="2">
        <f t="shared" si="10"/>
        <v>3.5840866132502636</v>
      </c>
      <c r="M8" s="2">
        <f t="shared" si="11"/>
        <v>3.7334235554690247</v>
      </c>
      <c r="N8" s="7">
        <f t="shared" si="12"/>
        <v>51.165191375999996</v>
      </c>
    </row>
    <row r="9" spans="2:14" x14ac:dyDescent="0.2">
      <c r="B9" s="1">
        <f t="shared" si="1"/>
        <v>1.5</v>
      </c>
      <c r="C9" s="2">
        <f t="shared" si="2"/>
        <v>3.6</v>
      </c>
      <c r="D9" s="2">
        <v>0.4</v>
      </c>
      <c r="E9" s="6">
        <f t="shared" si="4"/>
        <v>57.67959239999999</v>
      </c>
      <c r="F9" s="2">
        <f t="shared" si="5"/>
        <v>1.5</v>
      </c>
      <c r="G9" s="2">
        <f t="shared" si="6"/>
        <v>7.6</v>
      </c>
      <c r="H9" s="2">
        <f t="shared" si="7"/>
        <v>9.32</v>
      </c>
      <c r="I9" s="2">
        <f t="shared" si="8"/>
        <v>5.0666666666666664</v>
      </c>
      <c r="J9" s="6">
        <f t="shared" si="9"/>
        <v>217.27236439999999</v>
      </c>
      <c r="K9" s="2">
        <f t="shared" si="0"/>
        <v>1.2000000000000002</v>
      </c>
      <c r="L9" s="2">
        <f t="shared" si="10"/>
        <v>3.7266615305567865</v>
      </c>
      <c r="M9" s="2">
        <f t="shared" si="11"/>
        <v>3.1055512754639882</v>
      </c>
      <c r="N9" s="7">
        <f t="shared" si="12"/>
        <v>57.67959239999999</v>
      </c>
    </row>
    <row r="10" spans="2:14" x14ac:dyDescent="0.2">
      <c r="B10" s="1">
        <f t="shared" si="1"/>
        <v>1.8</v>
      </c>
      <c r="C10" s="2">
        <f t="shared" si="2"/>
        <v>3.72</v>
      </c>
      <c r="D10" s="2">
        <v>0.4</v>
      </c>
      <c r="E10" s="6">
        <f t="shared" si="4"/>
        <v>64.510665696000004</v>
      </c>
      <c r="F10" s="2">
        <f t="shared" si="5"/>
        <v>1.8</v>
      </c>
      <c r="G10" s="2">
        <f t="shared" si="6"/>
        <v>7.7200000000000006</v>
      </c>
      <c r="H10" s="2">
        <f t="shared" si="7"/>
        <v>9.4640000000000004</v>
      </c>
      <c r="I10" s="2">
        <f t="shared" si="8"/>
        <v>4.2888888888888888</v>
      </c>
      <c r="J10" s="6">
        <f t="shared" si="9"/>
        <v>230.88927209600004</v>
      </c>
      <c r="K10" s="2">
        <f t="shared" si="0"/>
        <v>1.4400000000000002</v>
      </c>
      <c r="L10" s="2">
        <f t="shared" si="10"/>
        <v>3.8683330306332384</v>
      </c>
      <c r="M10" s="2">
        <f t="shared" si="11"/>
        <v>2.686342382384193</v>
      </c>
      <c r="N10" s="7">
        <f t="shared" si="12"/>
        <v>64.510665696000004</v>
      </c>
    </row>
    <row r="11" spans="2:14" x14ac:dyDescent="0.2">
      <c r="B11" s="1">
        <f t="shared" si="1"/>
        <v>2.1</v>
      </c>
      <c r="C11" s="2">
        <f t="shared" si="2"/>
        <v>3.84</v>
      </c>
      <c r="D11" s="2">
        <v>0.4</v>
      </c>
      <c r="E11" s="6">
        <f t="shared" si="4"/>
        <v>71.65841126399998</v>
      </c>
      <c r="F11" s="2">
        <f t="shared" si="5"/>
        <v>2.1</v>
      </c>
      <c r="G11" s="2">
        <f t="shared" si="6"/>
        <v>7.84</v>
      </c>
      <c r="H11" s="2">
        <f t="shared" si="7"/>
        <v>9.6080000000000005</v>
      </c>
      <c r="I11" s="2">
        <f t="shared" si="8"/>
        <v>3.7333333333333329</v>
      </c>
      <c r="J11" s="6">
        <f t="shared" si="9"/>
        <v>244.82285206399996</v>
      </c>
      <c r="K11" s="2">
        <f t="shared" si="0"/>
        <v>1.6800000000000002</v>
      </c>
      <c r="L11" s="2">
        <f t="shared" si="10"/>
        <v>4.0092473642824205</v>
      </c>
      <c r="M11" s="2">
        <f t="shared" si="11"/>
        <v>2.3864567644538215</v>
      </c>
      <c r="N11" s="7">
        <f t="shared" si="12"/>
        <v>71.65841126399998</v>
      </c>
    </row>
    <row r="12" spans="2:14" x14ac:dyDescent="0.2">
      <c r="B12" s="1">
        <f t="shared" si="1"/>
        <v>2.4</v>
      </c>
      <c r="C12" s="2">
        <f t="shared" si="2"/>
        <v>3.96</v>
      </c>
      <c r="D12" s="2">
        <v>0.4</v>
      </c>
      <c r="E12" s="6">
        <f t="shared" si="4"/>
        <v>79.12282910399999</v>
      </c>
      <c r="F12" s="2">
        <f t="shared" si="5"/>
        <v>2.4</v>
      </c>
      <c r="G12" s="2">
        <f t="shared" si="6"/>
        <v>7.96</v>
      </c>
      <c r="H12" s="2">
        <f t="shared" si="7"/>
        <v>9.7519999999999989</v>
      </c>
      <c r="I12" s="2">
        <f t="shared" si="8"/>
        <v>3.3166666666666669</v>
      </c>
      <c r="J12" s="6">
        <f t="shared" si="9"/>
        <v>259.07310430399997</v>
      </c>
      <c r="K12" s="2">
        <f t="shared" si="0"/>
        <v>1.92</v>
      </c>
      <c r="L12" s="2">
        <f t="shared" si="10"/>
        <v>4.1495205254505043</v>
      </c>
      <c r="M12" s="2">
        <f t="shared" si="11"/>
        <v>2.161208607005471</v>
      </c>
      <c r="N12" s="7">
        <f t="shared" si="12"/>
        <v>79.12282910399999</v>
      </c>
    </row>
    <row r="13" spans="2:14" x14ac:dyDescent="0.2">
      <c r="B13" s="1">
        <f t="shared" si="1"/>
        <v>2.6999999999999997</v>
      </c>
      <c r="C13" s="2">
        <f t="shared" si="2"/>
        <v>4.08</v>
      </c>
      <c r="D13" s="2">
        <v>0.4</v>
      </c>
      <c r="E13" s="6">
        <f t="shared" si="4"/>
        <v>86.903919215999991</v>
      </c>
      <c r="F13" s="2">
        <f t="shared" si="5"/>
        <v>2.6999999999999997</v>
      </c>
      <c r="G13" s="2">
        <f t="shared" si="6"/>
        <v>8.08</v>
      </c>
      <c r="H13" s="2">
        <f t="shared" si="7"/>
        <v>9.8960000000000008</v>
      </c>
      <c r="I13" s="2">
        <f t="shared" si="8"/>
        <v>2.9925925925925929</v>
      </c>
      <c r="J13" s="6">
        <f t="shared" si="9"/>
        <v>273.64002881599998</v>
      </c>
      <c r="K13" s="2">
        <f t="shared" si="0"/>
        <v>2.1599999999999997</v>
      </c>
      <c r="L13" s="2">
        <f t="shared" si="10"/>
        <v>4.2892457570873024</v>
      </c>
      <c r="M13" s="2">
        <f t="shared" si="11"/>
        <v>1.9857619245774552</v>
      </c>
      <c r="N13" s="7">
        <f t="shared" si="12"/>
        <v>86.903919215999991</v>
      </c>
    </row>
    <row r="14" spans="2:14" x14ac:dyDescent="0.2">
      <c r="B14" s="1">
        <f t="shared" si="1"/>
        <v>2.9999999999999996</v>
      </c>
      <c r="C14" s="2">
        <f t="shared" si="2"/>
        <v>4.2</v>
      </c>
      <c r="D14" s="2">
        <v>0.4</v>
      </c>
      <c r="E14" s="6">
        <f t="shared" si="4"/>
        <v>95.001681599999984</v>
      </c>
      <c r="F14" s="2">
        <f t="shared" si="5"/>
        <v>2.9999999999999996</v>
      </c>
      <c r="G14" s="2">
        <f t="shared" si="6"/>
        <v>8.1999999999999993</v>
      </c>
      <c r="H14" s="2">
        <f t="shared" si="7"/>
        <v>10.039999999999999</v>
      </c>
      <c r="I14" s="2">
        <f t="shared" si="8"/>
        <v>2.7333333333333334</v>
      </c>
      <c r="J14" s="6">
        <f t="shared" si="9"/>
        <v>288.52362559999995</v>
      </c>
      <c r="K14" s="2">
        <f t="shared" si="0"/>
        <v>2.4</v>
      </c>
      <c r="L14" s="2">
        <f t="shared" si="10"/>
        <v>4.4284989117881146</v>
      </c>
      <c r="M14" s="2">
        <f t="shared" si="11"/>
        <v>1.8452078799117144</v>
      </c>
      <c r="N14" s="7">
        <f t="shared" si="12"/>
        <v>95.001681599999984</v>
      </c>
    </row>
    <row r="15" spans="2:14" x14ac:dyDescent="0.2">
      <c r="B15" s="1">
        <f t="shared" si="1"/>
        <v>3.2999999999999994</v>
      </c>
      <c r="C15" s="2">
        <f t="shared" si="2"/>
        <v>4.32</v>
      </c>
      <c r="D15" s="2">
        <v>0.4</v>
      </c>
      <c r="E15" s="6">
        <f t="shared" si="4"/>
        <v>103.416116256</v>
      </c>
      <c r="F15" s="2">
        <f t="shared" si="5"/>
        <v>3.2999999999999994</v>
      </c>
      <c r="G15" s="2">
        <f t="shared" si="6"/>
        <v>8.32</v>
      </c>
      <c r="H15" s="2">
        <f t="shared" si="7"/>
        <v>10.184000000000001</v>
      </c>
      <c r="I15" s="2">
        <f t="shared" si="8"/>
        <v>2.5212121212121219</v>
      </c>
      <c r="J15" s="6">
        <f t="shared" si="9"/>
        <v>303.72389465599997</v>
      </c>
      <c r="K15" s="2">
        <f t="shared" si="0"/>
        <v>2.6399999999999997</v>
      </c>
      <c r="L15" s="2">
        <f t="shared" si="10"/>
        <v>4.5673423545773186</v>
      </c>
      <c r="M15" s="2">
        <f t="shared" si="11"/>
        <v>1.7300539221883784</v>
      </c>
      <c r="N15" s="7">
        <f t="shared" si="12"/>
        <v>103.416116256</v>
      </c>
    </row>
    <row r="16" spans="2:14" x14ac:dyDescent="0.2">
      <c r="B16" s="1">
        <f t="shared" si="1"/>
        <v>3.5999999999999992</v>
      </c>
      <c r="C16" s="2">
        <f t="shared" si="2"/>
        <v>4.4399999999999995</v>
      </c>
      <c r="D16" s="2">
        <v>0.4</v>
      </c>
      <c r="E16" s="6">
        <f t="shared" si="4"/>
        <v>112.14722318399997</v>
      </c>
      <c r="F16" s="2">
        <f t="shared" si="5"/>
        <v>3.5999999999999992</v>
      </c>
      <c r="G16" s="2">
        <f t="shared" si="6"/>
        <v>8.44</v>
      </c>
      <c r="H16" s="2">
        <f t="shared" si="7"/>
        <v>10.327999999999999</v>
      </c>
      <c r="I16" s="2">
        <f t="shared" si="8"/>
        <v>2.344444444444445</v>
      </c>
      <c r="J16" s="6">
        <f t="shared" si="9"/>
        <v>319.24083598399994</v>
      </c>
      <c r="K16" s="2">
        <f t="shared" si="0"/>
        <v>2.8799999999999994</v>
      </c>
      <c r="L16" s="2">
        <f t="shared" si="10"/>
        <v>4.7058278531049016</v>
      </c>
      <c r="M16" s="2">
        <f t="shared" si="11"/>
        <v>1.6339680045503133</v>
      </c>
      <c r="N16" s="7">
        <f t="shared" si="12"/>
        <v>112.14722318399997</v>
      </c>
    </row>
    <row r="17" spans="2:14" x14ac:dyDescent="0.2">
      <c r="B17" s="1">
        <f t="shared" si="1"/>
        <v>3.899999999999999</v>
      </c>
      <c r="C17" s="2">
        <f t="shared" si="2"/>
        <v>4.5599999999999996</v>
      </c>
      <c r="D17" s="2">
        <v>0.4</v>
      </c>
      <c r="E17" s="6">
        <f>3.14159*C17*(B17+C17)</f>
        <v>121.19500238399998</v>
      </c>
      <c r="F17" s="2">
        <f>B17</f>
        <v>3.899999999999999</v>
      </c>
      <c r="G17" s="2">
        <f t="shared" si="3"/>
        <v>8.5599999999999987</v>
      </c>
      <c r="H17" s="2">
        <f>1.2*C17+5</f>
        <v>10.472</v>
      </c>
      <c r="I17" s="2">
        <f>G17/F17</f>
        <v>2.1948717948717951</v>
      </c>
      <c r="J17" s="6">
        <f>3.14159*G17*(F17+G17)</f>
        <v>335.07444958399986</v>
      </c>
      <c r="K17" s="2">
        <f t="shared" si="0"/>
        <v>3.1199999999999992</v>
      </c>
      <c r="L17" s="2">
        <f>SQRT(K17^2/4+N17/3.14159)-K17/2</f>
        <v>4.8439987507806403</v>
      </c>
      <c r="M17" s="2">
        <f>L17/K17</f>
        <v>1.5525637021732825</v>
      </c>
      <c r="N17" s="7">
        <f>E17</f>
        <v>121.19500238399998</v>
      </c>
    </row>
    <row r="18" spans="2:14" x14ac:dyDescent="0.2">
      <c r="B18" s="1">
        <f t="shared" si="1"/>
        <v>4.1999999999999993</v>
      </c>
      <c r="C18" s="2">
        <f t="shared" si="2"/>
        <v>4.68</v>
      </c>
      <c r="D18" s="2">
        <v>0.4</v>
      </c>
      <c r="E18" s="6">
        <f>3.14159*C18*(B18+C18)</f>
        <v>130.55945385599998</v>
      </c>
      <c r="F18" s="2">
        <f>B18</f>
        <v>4.1999999999999993</v>
      </c>
      <c r="G18" s="2">
        <f t="shared" si="3"/>
        <v>8.68</v>
      </c>
      <c r="H18" s="2">
        <f>1.2*C18+5</f>
        <v>10.616</v>
      </c>
      <c r="I18" s="2">
        <f>G18/F18</f>
        <v>2.0666666666666669</v>
      </c>
      <c r="J18" s="6">
        <f>3.14159*G18*(F18+G18)</f>
        <v>351.22473545599996</v>
      </c>
      <c r="K18" s="2">
        <f t="shared" si="0"/>
        <v>3.3599999999999994</v>
      </c>
      <c r="L18" s="2">
        <f>SQRT(K18^2/4+N18/3.14159)-K18/2</f>
        <v>4.9818916232553647</v>
      </c>
      <c r="M18" s="2">
        <f>L18/K18</f>
        <v>1.4827058402545732</v>
      </c>
      <c r="N18" s="7">
        <f>E18</f>
        <v>130.55945385599998</v>
      </c>
    </row>
    <row r="19" spans="2:14" x14ac:dyDescent="0.2">
      <c r="B19" s="1">
        <f t="shared" si="1"/>
        <v>4.4999999999999991</v>
      </c>
      <c r="C19" s="2">
        <f t="shared" si="2"/>
        <v>4.8</v>
      </c>
      <c r="D19" s="2">
        <v>0.4</v>
      </c>
      <c r="E19" s="6">
        <f>3.14159*C19*(B19+C19)</f>
        <v>140.24057759999997</v>
      </c>
      <c r="F19" s="2">
        <f>B19</f>
        <v>4.4999999999999991</v>
      </c>
      <c r="G19" s="2">
        <f t="shared" si="3"/>
        <v>8.8000000000000007</v>
      </c>
      <c r="H19" s="2">
        <f>1.2*C19+5</f>
        <v>10.76</v>
      </c>
      <c r="I19" s="2">
        <f>G19/F19</f>
        <v>1.9555555555555562</v>
      </c>
      <c r="J19" s="6">
        <f>3.14159*G19*(F19+G19)</f>
        <v>367.69169360000001</v>
      </c>
      <c r="K19" s="2">
        <f t="shared" si="0"/>
        <v>3.5999999999999996</v>
      </c>
      <c r="L19" s="2">
        <f>SQRT(K19^2/4+N19/3.14159)-K19/2</f>
        <v>5.1195375568024772</v>
      </c>
      <c r="M19" s="2">
        <f>L19/K19</f>
        <v>1.422093765778466</v>
      </c>
      <c r="N19" s="7">
        <f>E19</f>
        <v>140.24057759999997</v>
      </c>
    </row>
    <row r="20" spans="2:14" x14ac:dyDescent="0.2">
      <c r="B20" s="1">
        <f t="shared" si="1"/>
        <v>4.7999999999999989</v>
      </c>
      <c r="C20" s="2">
        <f t="shared" si="2"/>
        <v>4.92</v>
      </c>
      <c r="D20" s="2">
        <v>0.4</v>
      </c>
      <c r="E20" s="6">
        <f>3.14159*C20*(B20+C20)</f>
        <v>150.23837361599999</v>
      </c>
      <c r="F20" s="2">
        <f>B20</f>
        <v>4.7999999999999989</v>
      </c>
      <c r="G20" s="2">
        <f t="shared" si="3"/>
        <v>8.92</v>
      </c>
      <c r="H20" s="2">
        <f>1.2*C20+5</f>
        <v>10.904</v>
      </c>
      <c r="I20" s="2">
        <f>G20/F20</f>
        <v>1.8583333333333338</v>
      </c>
      <c r="J20" s="6">
        <f>3.14159*G20*(F20+G20)</f>
        <v>384.47532401599995</v>
      </c>
      <c r="K20" s="2">
        <f t="shared" si="0"/>
        <v>3.8399999999999994</v>
      </c>
      <c r="L20" s="2">
        <f>SQRT(K20^2/4+N20/3.14159)-K20/2</f>
        <v>5.2569631460667265</v>
      </c>
      <c r="M20" s="2">
        <f>L20/K20</f>
        <v>1.3690008192882102</v>
      </c>
      <c r="N20" s="7">
        <f>E20</f>
        <v>150.23837361599999</v>
      </c>
    </row>
    <row r="21" spans="2:14" x14ac:dyDescent="0.2">
      <c r="B21" s="1">
        <f t="shared" si="1"/>
        <v>5.0999999999999988</v>
      </c>
      <c r="C21" s="2">
        <f t="shared" si="2"/>
        <v>5.0399999999999991</v>
      </c>
      <c r="D21" s="2">
        <v>0.4</v>
      </c>
      <c r="E21" s="6">
        <f>3.14159*C21*(B21+C21)</f>
        <v>160.55284190399991</v>
      </c>
      <c r="F21" s="2">
        <f>B21</f>
        <v>5.0999999999999988</v>
      </c>
      <c r="G21" s="2">
        <f t="shared" si="3"/>
        <v>9.0399999999999991</v>
      </c>
      <c r="H21" s="2">
        <f>1.2*C21+5</f>
        <v>11.047999999999998</v>
      </c>
      <c r="I21" s="2">
        <f>G21/F21</f>
        <v>1.7725490196078435</v>
      </c>
      <c r="J21" s="6">
        <f>3.14159*G21*(F21+G21)</f>
        <v>401.57562670399983</v>
      </c>
      <c r="K21" s="2">
        <f t="shared" si="0"/>
        <v>4.0799999999999992</v>
      </c>
      <c r="L21" s="2">
        <f>SQRT(K21^2/4+N21/3.14159)-K21/2</f>
        <v>5.3941912808320982</v>
      </c>
      <c r="M21" s="2">
        <f>L21/K21</f>
        <v>1.3221057060862988</v>
      </c>
      <c r="N21" s="7">
        <f>E21</f>
        <v>160.55284190399991</v>
      </c>
    </row>
    <row r="22" spans="2:14" x14ac:dyDescent="0.2">
      <c r="B22" s="1">
        <f t="shared" ref="B22:B30" si="13">B21+0.3</f>
        <v>5.3999999999999986</v>
      </c>
      <c r="C22" s="2">
        <f t="shared" si="2"/>
        <v>5.16</v>
      </c>
      <c r="D22" s="2">
        <v>0.4</v>
      </c>
      <c r="E22" s="6">
        <f t="shared" ref="E22:E30" si="14">3.14159*C22*(B22+C22)</f>
        <v>171.183982464</v>
      </c>
      <c r="F22" s="2">
        <f t="shared" ref="F22:F30" si="15">B22</f>
        <v>5.3999999999999986</v>
      </c>
      <c r="G22" s="2">
        <f t="shared" ref="G22:G30" si="16">C22+4</f>
        <v>9.16</v>
      </c>
      <c r="H22" s="2">
        <f t="shared" ref="H22:H30" si="17">1.2*C22+5</f>
        <v>11.192</v>
      </c>
      <c r="I22" s="2">
        <f t="shared" ref="I22:I30" si="18">G22/F22</f>
        <v>1.6962962962962969</v>
      </c>
      <c r="J22" s="6">
        <f t="shared" ref="J22:J30" si="19">3.14159*G22*(F22+G22)</f>
        <v>418.99260166399995</v>
      </c>
      <c r="K22" s="2">
        <f t="shared" ref="K22:K29" si="20">(100-$O$48)/100*B22</f>
        <v>4.3199999999999994</v>
      </c>
      <c r="L22" s="2">
        <f t="shared" ref="L22:L30" si="21">SQRT(K22^2/4+N22/3.14159)-K22/2</f>
        <v>5.5312417723017919</v>
      </c>
      <c r="M22" s="2">
        <f t="shared" ref="M22:M30" si="22">L22/K22</f>
        <v>1.2803800398846743</v>
      </c>
      <c r="N22" s="7">
        <f t="shared" ref="N22:N30" si="23">E22</f>
        <v>171.183982464</v>
      </c>
    </row>
    <row r="23" spans="2:14" x14ac:dyDescent="0.2">
      <c r="B23" s="1">
        <f t="shared" si="13"/>
        <v>5.6999999999999984</v>
      </c>
      <c r="C23" s="2">
        <f t="shared" si="2"/>
        <v>5.2799999999999994</v>
      </c>
      <c r="D23" s="2">
        <v>0.4</v>
      </c>
      <c r="E23" s="6">
        <f t="shared" si="14"/>
        <v>182.13179529599995</v>
      </c>
      <c r="F23" s="2">
        <f t="shared" si="15"/>
        <v>5.6999999999999984</v>
      </c>
      <c r="G23" s="2">
        <f t="shared" si="16"/>
        <v>9.2799999999999994</v>
      </c>
      <c r="H23" s="2">
        <f t="shared" si="17"/>
        <v>11.335999999999999</v>
      </c>
      <c r="I23" s="2">
        <f t="shared" si="18"/>
        <v>1.6280701754385969</v>
      </c>
      <c r="J23" s="6">
        <f t="shared" si="19"/>
        <v>436.7262488959999</v>
      </c>
      <c r="K23" s="2">
        <f t="shared" si="20"/>
        <v>4.5599999999999987</v>
      </c>
      <c r="L23" s="2">
        <f t="shared" si="21"/>
        <v>5.6681318559772267</v>
      </c>
      <c r="M23" s="2">
        <f t="shared" si="22"/>
        <v>1.2430113719248308</v>
      </c>
      <c r="N23" s="7">
        <f t="shared" si="23"/>
        <v>182.13179529599995</v>
      </c>
    </row>
    <row r="24" spans="2:14" x14ac:dyDescent="0.2">
      <c r="B24" s="1">
        <f t="shared" si="13"/>
        <v>5.9999999999999982</v>
      </c>
      <c r="C24" s="2">
        <f t="shared" si="2"/>
        <v>5.3999999999999995</v>
      </c>
      <c r="D24" s="2">
        <v>0.4</v>
      </c>
      <c r="E24" s="6">
        <f t="shared" si="14"/>
        <v>193.39628039999994</v>
      </c>
      <c r="F24" s="2">
        <f t="shared" si="15"/>
        <v>5.9999999999999982</v>
      </c>
      <c r="G24" s="2">
        <f t="shared" si="16"/>
        <v>9.3999999999999986</v>
      </c>
      <c r="H24" s="2">
        <f t="shared" si="17"/>
        <v>11.48</v>
      </c>
      <c r="I24" s="2">
        <f t="shared" si="18"/>
        <v>1.5666666666666669</v>
      </c>
      <c r="J24" s="6">
        <f t="shared" si="19"/>
        <v>454.7765683999998</v>
      </c>
      <c r="K24" s="2">
        <f t="shared" si="20"/>
        <v>4.7999999999999989</v>
      </c>
      <c r="L24" s="2">
        <f t="shared" si="21"/>
        <v>5.8048765987064046</v>
      </c>
      <c r="M24" s="2">
        <f t="shared" si="22"/>
        <v>1.209349291397168</v>
      </c>
      <c r="N24" s="7">
        <f t="shared" si="23"/>
        <v>193.39628039999994</v>
      </c>
    </row>
    <row r="25" spans="2:14" x14ac:dyDescent="0.2">
      <c r="B25" s="1">
        <f t="shared" si="13"/>
        <v>6.299999999999998</v>
      </c>
      <c r="C25" s="2">
        <f t="shared" si="2"/>
        <v>5.52</v>
      </c>
      <c r="D25" s="2">
        <v>0.4</v>
      </c>
      <c r="E25" s="6">
        <f t="shared" si="14"/>
        <v>204.97743777599993</v>
      </c>
      <c r="F25" s="2">
        <f t="shared" si="15"/>
        <v>6.299999999999998</v>
      </c>
      <c r="G25" s="2">
        <f t="shared" si="16"/>
        <v>9.52</v>
      </c>
      <c r="H25" s="2">
        <f t="shared" si="17"/>
        <v>11.623999999999999</v>
      </c>
      <c r="I25" s="2">
        <f t="shared" si="18"/>
        <v>1.5111111111111115</v>
      </c>
      <c r="J25" s="6">
        <f t="shared" si="19"/>
        <v>473.14356017599988</v>
      </c>
      <c r="K25" s="2">
        <f t="shared" si="20"/>
        <v>5.0399999999999991</v>
      </c>
      <c r="L25" s="2">
        <f t="shared" si="21"/>
        <v>5.9414892306260114</v>
      </c>
      <c r="M25" s="2">
        <f t="shared" si="22"/>
        <v>1.1788669108384946</v>
      </c>
      <c r="N25" s="7">
        <f t="shared" si="23"/>
        <v>204.97743777599993</v>
      </c>
    </row>
    <row r="26" spans="2:14" x14ac:dyDescent="0.2">
      <c r="B26" s="1">
        <f t="shared" si="13"/>
        <v>6.5999999999999979</v>
      </c>
      <c r="C26" s="2">
        <f t="shared" si="2"/>
        <v>5.6399999999999988</v>
      </c>
      <c r="D26" s="2">
        <v>0.4</v>
      </c>
      <c r="E26" s="6">
        <f t="shared" si="14"/>
        <v>216.8752674239999</v>
      </c>
      <c r="F26" s="2">
        <f t="shared" si="15"/>
        <v>6.5999999999999979</v>
      </c>
      <c r="G26" s="2">
        <f t="shared" si="16"/>
        <v>9.6399999999999988</v>
      </c>
      <c r="H26" s="2">
        <f t="shared" si="17"/>
        <v>11.767999999999997</v>
      </c>
      <c r="I26" s="2">
        <f t="shared" si="18"/>
        <v>1.4606060606060609</v>
      </c>
      <c r="J26" s="6">
        <f t="shared" si="19"/>
        <v>491.82722422399979</v>
      </c>
      <c r="K26" s="2">
        <f t="shared" si="20"/>
        <v>5.2799999999999985</v>
      </c>
      <c r="L26" s="2">
        <f t="shared" si="21"/>
        <v>6.0779814177365612</v>
      </c>
      <c r="M26" s="2">
        <f t="shared" si="22"/>
        <v>1.1511328442682884</v>
      </c>
      <c r="N26" s="7">
        <f t="shared" si="23"/>
        <v>216.8752674239999</v>
      </c>
    </row>
    <row r="27" spans="2:14" x14ac:dyDescent="0.2">
      <c r="B27" s="1">
        <f t="shared" si="13"/>
        <v>6.8999999999999977</v>
      </c>
      <c r="C27" s="2">
        <f t="shared" si="2"/>
        <v>5.76</v>
      </c>
      <c r="D27" s="2">
        <v>0.4</v>
      </c>
      <c r="E27" s="6">
        <f t="shared" si="14"/>
        <v>229.0897693439999</v>
      </c>
      <c r="F27" s="2">
        <f t="shared" si="15"/>
        <v>6.8999999999999977</v>
      </c>
      <c r="G27" s="2">
        <f t="shared" si="16"/>
        <v>9.76</v>
      </c>
      <c r="H27" s="2">
        <f t="shared" si="17"/>
        <v>11.911999999999999</v>
      </c>
      <c r="I27" s="2">
        <f t="shared" si="18"/>
        <v>1.4144927536231888</v>
      </c>
      <c r="J27" s="6">
        <f t="shared" si="19"/>
        <v>510.82756054399988</v>
      </c>
      <c r="K27" s="2">
        <f t="shared" si="20"/>
        <v>5.5199999999999987</v>
      </c>
      <c r="L27" s="2">
        <f t="shared" si="21"/>
        <v>6.2143634871783515</v>
      </c>
      <c r="M27" s="2">
        <f t="shared" si="22"/>
        <v>1.1257904868076727</v>
      </c>
      <c r="N27" s="7">
        <f t="shared" si="23"/>
        <v>229.0897693439999</v>
      </c>
    </row>
    <row r="28" spans="2:14" x14ac:dyDescent="0.2">
      <c r="B28" s="1">
        <f t="shared" si="13"/>
        <v>7.1999999999999975</v>
      </c>
      <c r="C28" s="2">
        <f t="shared" si="2"/>
        <v>5.879999999999999</v>
      </c>
      <c r="D28" s="2">
        <v>0.4</v>
      </c>
      <c r="E28" s="6">
        <f t="shared" si="14"/>
        <v>241.62094353599988</v>
      </c>
      <c r="F28" s="2">
        <f t="shared" si="15"/>
        <v>7.1999999999999975</v>
      </c>
      <c r="G28" s="2">
        <f t="shared" si="16"/>
        <v>9.879999999999999</v>
      </c>
      <c r="H28" s="2">
        <f t="shared" si="17"/>
        <v>12.055999999999997</v>
      </c>
      <c r="I28" s="2">
        <f t="shared" si="18"/>
        <v>1.3722222222222225</v>
      </c>
      <c r="J28" s="6">
        <f t="shared" si="19"/>
        <v>530.14456913599986</v>
      </c>
      <c r="K28" s="2">
        <f t="shared" si="20"/>
        <v>5.759999999999998</v>
      </c>
      <c r="L28" s="2">
        <f t="shared" si="21"/>
        <v>6.3506446145434499</v>
      </c>
      <c r="M28" s="2">
        <f t="shared" si="22"/>
        <v>1.1025424678026827</v>
      </c>
      <c r="N28" s="7">
        <f t="shared" si="23"/>
        <v>241.62094353599988</v>
      </c>
    </row>
    <row r="29" spans="2:14" x14ac:dyDescent="0.2">
      <c r="B29" s="1">
        <f t="shared" si="13"/>
        <v>7.4999999999999973</v>
      </c>
      <c r="C29" s="2">
        <f t="shared" si="2"/>
        <v>5.9999999999999991</v>
      </c>
      <c r="D29" s="2">
        <v>0.4</v>
      </c>
      <c r="E29" s="6">
        <f t="shared" si="14"/>
        <v>254.4687899999999</v>
      </c>
      <c r="F29" s="2">
        <f t="shared" si="15"/>
        <v>7.4999999999999973</v>
      </c>
      <c r="G29" s="2">
        <f t="shared" si="16"/>
        <v>10</v>
      </c>
      <c r="H29" s="2">
        <f t="shared" si="17"/>
        <v>12.2</v>
      </c>
      <c r="I29" s="2">
        <f t="shared" si="18"/>
        <v>1.3333333333333337</v>
      </c>
      <c r="J29" s="6">
        <f t="shared" si="19"/>
        <v>549.77824999999984</v>
      </c>
      <c r="K29" s="2">
        <f t="shared" si="20"/>
        <v>5.9999999999999982</v>
      </c>
      <c r="L29" s="2">
        <f t="shared" si="21"/>
        <v>6.4868329805051372</v>
      </c>
      <c r="M29" s="2">
        <f t="shared" si="22"/>
        <v>1.0811388300841898</v>
      </c>
      <c r="N29" s="7">
        <f t="shared" si="23"/>
        <v>254.4687899999999</v>
      </c>
    </row>
    <row r="30" spans="2:14" x14ac:dyDescent="0.2">
      <c r="B30" s="1">
        <f t="shared" si="13"/>
        <v>7.7999999999999972</v>
      </c>
      <c r="C30" s="2">
        <f t="shared" si="2"/>
        <v>6.1199999999999992</v>
      </c>
      <c r="D30" s="2">
        <v>0.4</v>
      </c>
      <c r="E30" s="6">
        <f t="shared" si="14"/>
        <v>267.63330873599989</v>
      </c>
      <c r="F30" s="2">
        <f t="shared" si="15"/>
        <v>7.7999999999999972</v>
      </c>
      <c r="G30" s="2">
        <f t="shared" si="16"/>
        <v>10.119999999999999</v>
      </c>
      <c r="H30" s="2">
        <f t="shared" si="17"/>
        <v>12.343999999999998</v>
      </c>
      <c r="I30" s="2">
        <f t="shared" si="18"/>
        <v>1.2974358974358977</v>
      </c>
      <c r="J30" s="6">
        <f t="shared" si="19"/>
        <v>569.72860313599972</v>
      </c>
      <c r="K30" s="2">
        <f>(100-$O$48)/100*B30</f>
        <v>6.2399999999999984</v>
      </c>
      <c r="L30" s="2">
        <f t="shared" si="21"/>
        <v>6.6229359024885301</v>
      </c>
      <c r="M30" s="2">
        <f t="shared" si="22"/>
        <v>1.0613679330911108</v>
      </c>
      <c r="N30" s="7">
        <f t="shared" si="23"/>
        <v>267.63330873599989</v>
      </c>
    </row>
    <row r="31" spans="2:14" x14ac:dyDescent="0.2">
      <c r="B31" s="1">
        <f>B30+0.3</f>
        <v>8.0999999999999979</v>
      </c>
      <c r="C31" s="2">
        <f t="shared" si="2"/>
        <v>6.2399999999999993</v>
      </c>
      <c r="D31" s="2">
        <v>0.4</v>
      </c>
      <c r="E31" s="6">
        <f>3.14159*C31*(B31+C31)</f>
        <v>281.11449974399989</v>
      </c>
      <c r="F31" s="2">
        <f>B31</f>
        <v>8.0999999999999979</v>
      </c>
      <c r="G31" s="2">
        <f>C31+4</f>
        <v>10.239999999999998</v>
      </c>
      <c r="H31" s="2">
        <f>1.2*C31+5</f>
        <v>12.488</v>
      </c>
      <c r="I31" s="2">
        <f>G31/F31</f>
        <v>1.2641975308641977</v>
      </c>
      <c r="J31" s="6">
        <f>3.14159*G31*(F31+G31)</f>
        <v>589.99562854399983</v>
      </c>
      <c r="K31" s="2">
        <f>(100-$O$48)/100*B31</f>
        <v>6.4799999999999986</v>
      </c>
      <c r="L31" s="2">
        <f>SQRT(K31^2/4+N31/3.14159)-K31/2</f>
        <v>6.7589599459143743</v>
      </c>
      <c r="M31" s="2">
        <f>L31/K31</f>
        <v>1.0430493743695024</v>
      </c>
      <c r="N31" s="7">
        <f>E31</f>
        <v>281.11449974399989</v>
      </c>
    </row>
    <row r="32" spans="2:14" x14ac:dyDescent="0.2">
      <c r="B32" s="1">
        <f>B31+0.3</f>
        <v>8.3999999999999986</v>
      </c>
      <c r="C32" s="2">
        <f t="shared" si="2"/>
        <v>6.3599999999999994</v>
      </c>
      <c r="D32" s="2">
        <v>0.4</v>
      </c>
      <c r="E32" s="6">
        <f>3.14159*C32*(B32+C32)</f>
        <v>294.91236302399994</v>
      </c>
      <c r="F32" s="2">
        <f>B32</f>
        <v>8.3999999999999986</v>
      </c>
      <c r="G32" s="2">
        <f>C32+4</f>
        <v>10.36</v>
      </c>
      <c r="H32" s="2">
        <f>1.2*C32+5</f>
        <v>12.631999999999998</v>
      </c>
      <c r="I32" s="2">
        <f>G32/F32</f>
        <v>1.2333333333333334</v>
      </c>
      <c r="J32" s="6">
        <f>3.14159*G32*(F32+G32)</f>
        <v>610.57932622399994</v>
      </c>
      <c r="K32" s="2">
        <f>(100-$O$48)/100*B32</f>
        <v>6.7199999999999989</v>
      </c>
      <c r="L32" s="2">
        <f>SQRT(K32^2/4+N32/3.14159)-K32/2</f>
        <v>6.8949110186290739</v>
      </c>
      <c r="M32" s="2">
        <f>L32/K32</f>
        <v>1.0260284253912313</v>
      </c>
      <c r="N32" s="7">
        <f>E32</f>
        <v>294.91236302399994</v>
      </c>
    </row>
    <row r="33" spans="1:17" x14ac:dyDescent="0.2">
      <c r="B33" s="1">
        <f>B32+0.3</f>
        <v>8.6999999999999993</v>
      </c>
      <c r="C33" s="2">
        <f t="shared" si="2"/>
        <v>6.48</v>
      </c>
      <c r="D33" s="2">
        <v>0.4</v>
      </c>
      <c r="E33" s="6">
        <f>3.14159*C33*(B33+C33)</f>
        <v>309.02689857600001</v>
      </c>
      <c r="F33" s="2">
        <f>B33</f>
        <v>8.6999999999999993</v>
      </c>
      <c r="G33" s="2">
        <f>C33+4</f>
        <v>10.48</v>
      </c>
      <c r="H33" s="2">
        <f>1.2*C33+5</f>
        <v>12.776</v>
      </c>
      <c r="I33" s="2">
        <f>G33/F33</f>
        <v>1.2045977011494253</v>
      </c>
      <c r="J33" s="6">
        <f>3.14159*G33*(F33+G33)</f>
        <v>631.47969617599995</v>
      </c>
      <c r="K33" s="2">
        <f>(100-$O$48)/100*B33</f>
        <v>6.96</v>
      </c>
      <c r="L33" s="2">
        <f>SQRT(K33^2/4+N33/3.14159)-K33/2</f>
        <v>7.030794451419931</v>
      </c>
      <c r="M33" s="2">
        <f>L33/K33</f>
        <v>1.0101716165833234</v>
      </c>
      <c r="N33" s="7">
        <f>E33</f>
        <v>309.02689857600001</v>
      </c>
    </row>
    <row r="34" spans="1:17" x14ac:dyDescent="0.2">
      <c r="A34" t="s">
        <v>22</v>
      </c>
      <c r="B34" s="1">
        <f t="shared" si="1"/>
        <v>9</v>
      </c>
      <c r="C34" s="2">
        <f>4+B34*D34</f>
        <v>6.6099999999999994</v>
      </c>
      <c r="D34" s="2">
        <v>0.28999999999999998</v>
      </c>
      <c r="E34" s="6">
        <f t="shared" ref="E34:E93" si="24">3.14159*C34*(B34+C34)</f>
        <v>324.15585353899996</v>
      </c>
      <c r="F34" s="2">
        <f t="shared" ref="F34:F69" si="25">B34</f>
        <v>9</v>
      </c>
      <c r="G34" s="2">
        <f t="shared" si="3"/>
        <v>10.61</v>
      </c>
      <c r="H34" s="2">
        <f t="shared" ref="H34:H93" si="26">1.2*C34+5</f>
        <v>12.931999999999999</v>
      </c>
      <c r="I34" s="2">
        <f t="shared" ref="I34:I69" si="27">G34/F34</f>
        <v>1.1788888888888889</v>
      </c>
      <c r="J34" s="6">
        <f t="shared" ref="J34:J69" si="28">3.14159*G34*(F34+G34)</f>
        <v>653.64581273900001</v>
      </c>
      <c r="K34" s="2">
        <f t="shared" ref="K34:K93" si="29">(100-$O$48)/100*B34</f>
        <v>7.2</v>
      </c>
      <c r="L34" s="2">
        <f t="shared" ref="L34:L94" si="30">SQRT(K34^2/4+N34/3.14159)-K34/2</f>
        <v>7.176924422115988</v>
      </c>
      <c r="M34" s="2">
        <f t="shared" ref="M34:M93" si="31">L34/K34</f>
        <v>0.99679505862722051</v>
      </c>
      <c r="N34" s="7">
        <f t="shared" ref="N34:N93" si="32">E34</f>
        <v>324.15585353899996</v>
      </c>
    </row>
    <row r="35" spans="1:17" x14ac:dyDescent="0.2">
      <c r="A35" t="s">
        <v>22</v>
      </c>
      <c r="B35" s="1">
        <f t="shared" ref="B35:B76" si="33">B34+1</f>
        <v>10</v>
      </c>
      <c r="C35" s="2">
        <f t="shared" ref="C35:C98" si="34">4+B35*D35</f>
        <v>6.9</v>
      </c>
      <c r="D35" s="2">
        <v>0.28999999999999998</v>
      </c>
      <c r="E35" s="6">
        <f t="shared" si="24"/>
        <v>366.34080990000001</v>
      </c>
      <c r="F35" s="2">
        <f t="shared" si="25"/>
        <v>10</v>
      </c>
      <c r="G35" s="2">
        <f t="shared" si="3"/>
        <v>10.9</v>
      </c>
      <c r="H35" s="2">
        <f t="shared" si="26"/>
        <v>13.28</v>
      </c>
      <c r="I35" s="2">
        <f t="shared" si="27"/>
        <v>1.0900000000000001</v>
      </c>
      <c r="J35" s="6">
        <f t="shared" si="28"/>
        <v>715.6856178999999</v>
      </c>
      <c r="K35" s="2">
        <f t="shared" si="29"/>
        <v>8</v>
      </c>
      <c r="L35" s="2">
        <f t="shared" si="30"/>
        <v>7.5156415366231339</v>
      </c>
      <c r="M35" s="2">
        <f t="shared" si="31"/>
        <v>0.93945519207789174</v>
      </c>
      <c r="N35" s="7">
        <f t="shared" si="32"/>
        <v>366.34080990000001</v>
      </c>
    </row>
    <row r="36" spans="1:17" x14ac:dyDescent="0.2">
      <c r="A36" t="s">
        <v>22</v>
      </c>
      <c r="B36" s="1">
        <f t="shared" si="33"/>
        <v>11</v>
      </c>
      <c r="C36" s="2">
        <f t="shared" si="34"/>
        <v>7.1899999999999995</v>
      </c>
      <c r="D36" s="2">
        <v>0.28999999999999998</v>
      </c>
      <c r="E36" s="6">
        <f t="shared" si="24"/>
        <v>410.87630389899988</v>
      </c>
      <c r="F36" s="2">
        <f t="shared" si="25"/>
        <v>11</v>
      </c>
      <c r="G36" s="2">
        <f t="shared" si="3"/>
        <v>11.19</v>
      </c>
      <c r="H36" s="2">
        <f t="shared" si="26"/>
        <v>13.627999999999998</v>
      </c>
      <c r="I36" s="2">
        <f t="shared" si="27"/>
        <v>1.0172727272727273</v>
      </c>
      <c r="J36" s="6">
        <f t="shared" si="28"/>
        <v>780.07596069899978</v>
      </c>
      <c r="K36" s="2">
        <f t="shared" si="29"/>
        <v>8.8000000000000007</v>
      </c>
      <c r="L36" s="2">
        <f t="shared" si="30"/>
        <v>7.8534117697888526</v>
      </c>
      <c r="M36" s="2">
        <f t="shared" si="31"/>
        <v>0.89243315565782411</v>
      </c>
      <c r="N36" s="7">
        <f t="shared" si="32"/>
        <v>410.87630389899988</v>
      </c>
    </row>
    <row r="37" spans="1:17" x14ac:dyDescent="0.2">
      <c r="A37" t="s">
        <v>22</v>
      </c>
      <c r="B37" s="1">
        <f t="shared" si="33"/>
        <v>12</v>
      </c>
      <c r="C37" s="2">
        <f t="shared" si="34"/>
        <v>7.4799999999999995</v>
      </c>
      <c r="D37" s="2">
        <v>0.28999999999999998</v>
      </c>
      <c r="E37" s="6">
        <f t="shared" si="24"/>
        <v>457.76233553599997</v>
      </c>
      <c r="F37" s="2">
        <f t="shared" si="25"/>
        <v>12</v>
      </c>
      <c r="G37" s="2">
        <f t="shared" si="3"/>
        <v>11.48</v>
      </c>
      <c r="H37" s="2">
        <f t="shared" si="26"/>
        <v>13.975999999999999</v>
      </c>
      <c r="I37" s="2">
        <f t="shared" si="27"/>
        <v>0.95666666666666667</v>
      </c>
      <c r="J37" s="6">
        <f t="shared" si="28"/>
        <v>846.81684113599999</v>
      </c>
      <c r="K37" s="2">
        <f t="shared" si="29"/>
        <v>9.6000000000000014</v>
      </c>
      <c r="L37" s="2">
        <f t="shared" si="30"/>
        <v>8.1903964527646345</v>
      </c>
      <c r="M37" s="2">
        <f t="shared" si="31"/>
        <v>0.85316629716298265</v>
      </c>
      <c r="N37" s="7">
        <f t="shared" si="32"/>
        <v>457.76233553599997</v>
      </c>
    </row>
    <row r="38" spans="1:17" x14ac:dyDescent="0.2">
      <c r="A38" t="s">
        <v>22</v>
      </c>
      <c r="B38" s="1">
        <f t="shared" si="33"/>
        <v>13</v>
      </c>
      <c r="C38" s="2">
        <f t="shared" si="34"/>
        <v>7.77</v>
      </c>
      <c r="D38" s="2">
        <v>0.28999999999999998</v>
      </c>
      <c r="E38" s="6">
        <f t="shared" si="24"/>
        <v>506.99890481099993</v>
      </c>
      <c r="F38" s="2">
        <f t="shared" si="25"/>
        <v>13</v>
      </c>
      <c r="G38" s="2">
        <f t="shared" si="3"/>
        <v>11.77</v>
      </c>
      <c r="H38" s="2">
        <f t="shared" si="26"/>
        <v>14.324</v>
      </c>
      <c r="I38" s="2">
        <f t="shared" si="27"/>
        <v>0.90538461538461534</v>
      </c>
      <c r="J38" s="6">
        <f t="shared" si="28"/>
        <v>915.90825921099997</v>
      </c>
      <c r="K38" s="2">
        <f t="shared" si="29"/>
        <v>10.4</v>
      </c>
      <c r="L38" s="2">
        <f t="shared" si="30"/>
        <v>8.5267221141829772</v>
      </c>
      <c r="M38" s="2">
        <f>L38/K38</f>
        <v>0.81987712636374777</v>
      </c>
      <c r="N38" s="7">
        <f t="shared" si="32"/>
        <v>506.99890481099993</v>
      </c>
    </row>
    <row r="39" spans="1:17" x14ac:dyDescent="0.2">
      <c r="A39" t="s">
        <v>22</v>
      </c>
      <c r="B39" s="1">
        <f t="shared" si="33"/>
        <v>14</v>
      </c>
      <c r="C39" s="2">
        <f t="shared" si="34"/>
        <v>8.0599999999999987</v>
      </c>
      <c r="D39" s="2">
        <v>0.28999999999999998</v>
      </c>
      <c r="E39" s="6">
        <f t="shared" si="24"/>
        <v>558.58601172399983</v>
      </c>
      <c r="F39" s="2">
        <f t="shared" si="25"/>
        <v>14</v>
      </c>
      <c r="G39" s="2">
        <f t="shared" si="3"/>
        <v>12.059999999999999</v>
      </c>
      <c r="H39" s="2">
        <f t="shared" si="26"/>
        <v>14.671999999999999</v>
      </c>
      <c r="I39" s="2">
        <f t="shared" si="27"/>
        <v>0.86142857142857132</v>
      </c>
      <c r="J39" s="6">
        <f t="shared" si="28"/>
        <v>987.35021492399983</v>
      </c>
      <c r="K39" s="2">
        <f t="shared" si="29"/>
        <v>11.200000000000001</v>
      </c>
      <c r="L39" s="2">
        <f t="shared" si="30"/>
        <v>8.8624894122692446</v>
      </c>
      <c r="M39" s="2">
        <f t="shared" si="31"/>
        <v>0.79129369752403966</v>
      </c>
      <c r="N39" s="7">
        <f t="shared" si="32"/>
        <v>558.58601172399983</v>
      </c>
    </row>
    <row r="40" spans="1:17" x14ac:dyDescent="0.2">
      <c r="A40" t="s">
        <v>22</v>
      </c>
      <c r="B40" s="1">
        <f t="shared" si="33"/>
        <v>15</v>
      </c>
      <c r="C40" s="2">
        <f t="shared" si="34"/>
        <v>8.35</v>
      </c>
      <c r="D40" s="2">
        <v>0.28999999999999998</v>
      </c>
      <c r="E40" s="6">
        <f t="shared" si="24"/>
        <v>612.52365627500001</v>
      </c>
      <c r="F40" s="2">
        <f t="shared" si="25"/>
        <v>15</v>
      </c>
      <c r="G40" s="2">
        <f t="shared" si="3"/>
        <v>12.35</v>
      </c>
      <c r="H40" s="2">
        <f t="shared" si="26"/>
        <v>15.02</v>
      </c>
      <c r="I40" s="2">
        <f t="shared" si="27"/>
        <v>0.82333333333333336</v>
      </c>
      <c r="J40" s="6">
        <f t="shared" si="28"/>
        <v>1061.1427082750001</v>
      </c>
      <c r="K40" s="2">
        <f t="shared" si="29"/>
        <v>12</v>
      </c>
      <c r="L40" s="2">
        <f t="shared" si="30"/>
        <v>9.1977794430633839</v>
      </c>
      <c r="M40" s="2">
        <f t="shared" si="31"/>
        <v>0.76648162025528199</v>
      </c>
      <c r="N40" s="7">
        <f t="shared" si="32"/>
        <v>612.52365627500001</v>
      </c>
    </row>
    <row r="41" spans="1:17" x14ac:dyDescent="0.2">
      <c r="A41" t="s">
        <v>22</v>
      </c>
      <c r="B41" s="1">
        <f t="shared" si="33"/>
        <v>16</v>
      </c>
      <c r="C41" s="2">
        <f t="shared" si="34"/>
        <v>8.64</v>
      </c>
      <c r="D41" s="2">
        <v>0.28999999999999998</v>
      </c>
      <c r="E41" s="6">
        <f t="shared" si="24"/>
        <v>668.81183846400006</v>
      </c>
      <c r="F41" s="2">
        <f t="shared" si="25"/>
        <v>16</v>
      </c>
      <c r="G41" s="2">
        <f t="shared" si="3"/>
        <v>12.64</v>
      </c>
      <c r="H41" s="2">
        <f t="shared" si="26"/>
        <v>15.368</v>
      </c>
      <c r="I41" s="2">
        <f t="shared" si="27"/>
        <v>0.79</v>
      </c>
      <c r="J41" s="6">
        <f t="shared" si="28"/>
        <v>1137.2857392640001</v>
      </c>
      <c r="K41" s="2">
        <f t="shared" si="29"/>
        <v>12.8</v>
      </c>
      <c r="L41" s="2">
        <f t="shared" si="30"/>
        <v>9.5326582841658922</v>
      </c>
      <c r="M41" s="2">
        <f t="shared" si="31"/>
        <v>0.7447389284504603</v>
      </c>
      <c r="N41" s="7">
        <f t="shared" si="32"/>
        <v>668.81183846400006</v>
      </c>
    </row>
    <row r="42" spans="1:17" x14ac:dyDescent="0.2">
      <c r="A42" t="s">
        <v>22</v>
      </c>
      <c r="B42" s="1">
        <f t="shared" si="33"/>
        <v>17</v>
      </c>
      <c r="C42" s="2">
        <f t="shared" si="34"/>
        <v>8.93</v>
      </c>
      <c r="D42" s="2">
        <v>0.28999999999999998</v>
      </c>
      <c r="E42" s="6">
        <f t="shared" si="24"/>
        <v>727.45055829099988</v>
      </c>
      <c r="F42" s="2">
        <f t="shared" si="25"/>
        <v>17</v>
      </c>
      <c r="G42" s="2">
        <f t="shared" si="3"/>
        <v>12.93</v>
      </c>
      <c r="H42" s="2">
        <f t="shared" si="26"/>
        <v>15.715999999999999</v>
      </c>
      <c r="I42" s="2">
        <f t="shared" si="27"/>
        <v>0.76058823529411768</v>
      </c>
      <c r="J42" s="6">
        <f t="shared" si="28"/>
        <v>1215.7793078909999</v>
      </c>
      <c r="K42" s="2">
        <f t="shared" si="29"/>
        <v>13.600000000000001</v>
      </c>
      <c r="L42" s="2">
        <f t="shared" si="30"/>
        <v>9.8671803254179729</v>
      </c>
      <c r="M42" s="2">
        <f t="shared" si="31"/>
        <v>0.72552796510426265</v>
      </c>
      <c r="N42" s="7">
        <f t="shared" si="32"/>
        <v>727.45055829099988</v>
      </c>
    </row>
    <row r="43" spans="1:17" x14ac:dyDescent="0.2">
      <c r="A43" t="s">
        <v>22</v>
      </c>
      <c r="B43" s="1">
        <f t="shared" si="33"/>
        <v>18</v>
      </c>
      <c r="C43" s="2">
        <f t="shared" si="34"/>
        <v>9.2199999999999989</v>
      </c>
      <c r="D43" s="2">
        <v>0.28999999999999998</v>
      </c>
      <c r="E43" s="6">
        <f t="shared" si="24"/>
        <v>788.4398157559998</v>
      </c>
      <c r="F43" s="2">
        <f t="shared" si="25"/>
        <v>18</v>
      </c>
      <c r="G43" s="2">
        <f t="shared" si="3"/>
        <v>13.219999999999999</v>
      </c>
      <c r="H43" s="2">
        <f t="shared" si="26"/>
        <v>16.064</v>
      </c>
      <c r="I43" s="2">
        <f t="shared" si="27"/>
        <v>0.73444444444444434</v>
      </c>
      <c r="J43" s="6">
        <f t="shared" si="28"/>
        <v>1296.6234141559999</v>
      </c>
      <c r="K43" s="2">
        <f t="shared" si="29"/>
        <v>14.4</v>
      </c>
      <c r="L43" s="2">
        <f t="shared" si="30"/>
        <v>10.201390749017733</v>
      </c>
      <c r="M43" s="2">
        <f t="shared" si="31"/>
        <v>0.70842991312623149</v>
      </c>
      <c r="N43" s="7">
        <f t="shared" si="32"/>
        <v>788.4398157559998</v>
      </c>
    </row>
    <row r="44" spans="1:17" x14ac:dyDescent="0.2">
      <c r="A44" t="s">
        <v>22</v>
      </c>
      <c r="B44" s="1">
        <f t="shared" si="33"/>
        <v>19</v>
      </c>
      <c r="C44" s="2">
        <f t="shared" si="34"/>
        <v>9.51</v>
      </c>
      <c r="D44" s="2">
        <v>0.28999999999999998</v>
      </c>
      <c r="E44" s="6">
        <f t="shared" si="24"/>
        <v>851.77961085899994</v>
      </c>
      <c r="F44" s="2">
        <f t="shared" si="25"/>
        <v>19</v>
      </c>
      <c r="G44" s="2">
        <f t="shared" si="3"/>
        <v>13.51</v>
      </c>
      <c r="H44" s="2">
        <f t="shared" si="26"/>
        <v>16.411999999999999</v>
      </c>
      <c r="I44" s="2">
        <f t="shared" si="27"/>
        <v>0.71105263157894738</v>
      </c>
      <c r="J44" s="6">
        <f t="shared" si="28"/>
        <v>1379.8180580589999</v>
      </c>
      <c r="K44" s="2">
        <f t="shared" si="29"/>
        <v>15.200000000000001</v>
      </c>
      <c r="L44" s="2">
        <f t="shared" si="30"/>
        <v>10.535327402613934</v>
      </c>
      <c r="M44" s="2">
        <f t="shared" si="31"/>
        <v>0.69311364490881144</v>
      </c>
      <c r="N44" s="7">
        <f t="shared" si="32"/>
        <v>851.77961085899994</v>
      </c>
    </row>
    <row r="45" spans="1:17" x14ac:dyDescent="0.2">
      <c r="A45" t="s">
        <v>22</v>
      </c>
      <c r="B45" s="1">
        <f t="shared" si="33"/>
        <v>20</v>
      </c>
      <c r="C45" s="2">
        <f t="shared" si="34"/>
        <v>9.8000000000000007</v>
      </c>
      <c r="D45" s="2">
        <v>0.28999999999999998</v>
      </c>
      <c r="E45" s="6">
        <f t="shared" si="24"/>
        <v>917.46994360000008</v>
      </c>
      <c r="F45" s="2">
        <f t="shared" si="25"/>
        <v>20</v>
      </c>
      <c r="G45" s="2">
        <f t="shared" si="3"/>
        <v>13.8</v>
      </c>
      <c r="H45" s="2">
        <f t="shared" si="26"/>
        <v>16.759999999999998</v>
      </c>
      <c r="I45" s="2">
        <f t="shared" si="27"/>
        <v>0.69000000000000006</v>
      </c>
      <c r="J45" s="6">
        <f t="shared" si="28"/>
        <v>1465.3632396</v>
      </c>
      <c r="K45" s="2">
        <f t="shared" si="29"/>
        <v>16</v>
      </c>
      <c r="L45" s="2">
        <f t="shared" si="30"/>
        <v>10.869022232219667</v>
      </c>
      <c r="M45" s="2">
        <f t="shared" si="31"/>
        <v>0.67931388951372917</v>
      </c>
      <c r="N45" s="7">
        <f t="shared" si="32"/>
        <v>917.46994360000008</v>
      </c>
    </row>
    <row r="46" spans="1:17" x14ac:dyDescent="0.2">
      <c r="A46" t="s">
        <v>22</v>
      </c>
      <c r="B46" s="1">
        <f t="shared" si="33"/>
        <v>21</v>
      </c>
      <c r="C46" s="2">
        <f t="shared" si="34"/>
        <v>10.09</v>
      </c>
      <c r="D46" s="2">
        <v>0.28999999999999998</v>
      </c>
      <c r="E46" s="6">
        <f t="shared" si="24"/>
        <v>985.51081397899998</v>
      </c>
      <c r="F46" s="2">
        <f t="shared" si="25"/>
        <v>21</v>
      </c>
      <c r="G46" s="2">
        <f t="shared" si="3"/>
        <v>14.09</v>
      </c>
      <c r="H46" s="2">
        <f t="shared" si="26"/>
        <v>17.107999999999997</v>
      </c>
      <c r="I46" s="2">
        <f t="shared" si="27"/>
        <v>0.67095238095238097</v>
      </c>
      <c r="J46" s="6">
        <f t="shared" si="28"/>
        <v>1553.2589587790003</v>
      </c>
      <c r="K46" s="2">
        <f t="shared" si="29"/>
        <v>16.8</v>
      </c>
      <c r="L46" s="2">
        <f t="shared" si="30"/>
        <v>11.202502391276477</v>
      </c>
      <c r="M46" s="2">
        <f t="shared" si="31"/>
        <v>0.66681561852836169</v>
      </c>
      <c r="N46" s="7">
        <f t="shared" si="32"/>
        <v>985.51081397899998</v>
      </c>
      <c r="O46">
        <f>3.14159*400</f>
        <v>1256.636</v>
      </c>
    </row>
    <row r="47" spans="1:17" x14ac:dyDescent="0.2">
      <c r="A47" t="s">
        <v>22</v>
      </c>
      <c r="B47" s="1">
        <f t="shared" si="33"/>
        <v>22</v>
      </c>
      <c r="C47" s="2">
        <f t="shared" si="34"/>
        <v>10.379999999999999</v>
      </c>
      <c r="D47" s="2">
        <v>0.28999999999999998</v>
      </c>
      <c r="E47" s="6">
        <f t="shared" si="24"/>
        <v>1055.9022219959998</v>
      </c>
      <c r="F47" s="2">
        <f t="shared" si="25"/>
        <v>22</v>
      </c>
      <c r="G47" s="2">
        <f t="shared" si="3"/>
        <v>14.379999999999999</v>
      </c>
      <c r="H47" s="2">
        <f t="shared" si="26"/>
        <v>17.455999999999996</v>
      </c>
      <c r="I47" s="2">
        <f t="shared" si="27"/>
        <v>0.65363636363636357</v>
      </c>
      <c r="J47" s="6">
        <f t="shared" si="28"/>
        <v>1643.5052155959995</v>
      </c>
      <c r="K47" s="2">
        <f t="shared" si="29"/>
        <v>17.600000000000001</v>
      </c>
      <c r="L47" s="2">
        <f t="shared" si="30"/>
        <v>11.535791108289835</v>
      </c>
      <c r="M47" s="2">
        <f t="shared" si="31"/>
        <v>0.65544267660737698</v>
      </c>
      <c r="N47" s="7">
        <f t="shared" si="32"/>
        <v>1055.9022219959998</v>
      </c>
      <c r="O47">
        <v>0.1</v>
      </c>
      <c r="Q47" t="s">
        <v>17</v>
      </c>
    </row>
    <row r="48" spans="1:17" x14ac:dyDescent="0.2">
      <c r="A48" t="s">
        <v>22</v>
      </c>
      <c r="B48" s="1">
        <f t="shared" si="33"/>
        <v>23</v>
      </c>
      <c r="C48" s="2">
        <f t="shared" si="34"/>
        <v>10.67</v>
      </c>
      <c r="D48" s="2">
        <v>0.28999999999999998</v>
      </c>
      <c r="E48" s="6">
        <f t="shared" si="24"/>
        <v>1128.6441676510001</v>
      </c>
      <c r="F48" s="2">
        <f t="shared" si="25"/>
        <v>23</v>
      </c>
      <c r="G48" s="2">
        <f t="shared" si="3"/>
        <v>14.67</v>
      </c>
      <c r="H48" s="2">
        <f t="shared" si="26"/>
        <v>17.804000000000002</v>
      </c>
      <c r="I48" s="2">
        <f t="shared" si="27"/>
        <v>0.63782608695652177</v>
      </c>
      <c r="J48" s="6">
        <f t="shared" si="28"/>
        <v>1736.102010051</v>
      </c>
      <c r="K48" s="2">
        <f t="shared" si="29"/>
        <v>18.400000000000002</v>
      </c>
      <c r="L48" s="2">
        <f t="shared" si="30"/>
        <v>11.868908372291147</v>
      </c>
      <c r="M48" s="2">
        <f t="shared" si="31"/>
        <v>0.64504936805930135</v>
      </c>
      <c r="N48" s="7">
        <f t="shared" si="32"/>
        <v>1128.6441676510001</v>
      </c>
      <c r="O48">
        <v>20</v>
      </c>
      <c r="P48" t="s">
        <v>5</v>
      </c>
      <c r="Q48" t="s">
        <v>16</v>
      </c>
    </row>
    <row r="49" spans="1:14" x14ac:dyDescent="0.2">
      <c r="A49" t="s">
        <v>22</v>
      </c>
      <c r="B49" s="1">
        <f t="shared" si="33"/>
        <v>24</v>
      </c>
      <c r="C49" s="2">
        <f t="shared" si="34"/>
        <v>10.959999999999999</v>
      </c>
      <c r="D49" s="2">
        <v>0.28999999999999998</v>
      </c>
      <c r="E49" s="6">
        <f t="shared" si="24"/>
        <v>1203.7366509440001</v>
      </c>
      <c r="F49" s="2">
        <f t="shared" si="25"/>
        <v>24</v>
      </c>
      <c r="G49" s="2">
        <f t="shared" si="3"/>
        <v>14.959999999999999</v>
      </c>
      <c r="H49" s="2">
        <f t="shared" si="26"/>
        <v>18.152000000000001</v>
      </c>
      <c r="I49" s="2">
        <f t="shared" si="27"/>
        <v>0.62333333333333329</v>
      </c>
      <c r="J49" s="6">
        <f t="shared" si="28"/>
        <v>1831.0493421439999</v>
      </c>
      <c r="K49" s="2">
        <f t="shared" si="29"/>
        <v>19.200000000000003</v>
      </c>
      <c r="L49" s="2">
        <f t="shared" si="30"/>
        <v>12.201871479301953</v>
      </c>
      <c r="M49" s="2">
        <f t="shared" si="31"/>
        <v>0.63551413954697666</v>
      </c>
      <c r="N49" s="7">
        <f t="shared" si="32"/>
        <v>1203.7366509440001</v>
      </c>
    </row>
    <row r="50" spans="1:14" x14ac:dyDescent="0.2">
      <c r="A50" t="s">
        <v>22</v>
      </c>
      <c r="B50" s="1">
        <f t="shared" si="33"/>
        <v>25</v>
      </c>
      <c r="C50" s="2">
        <f t="shared" si="34"/>
        <v>11.25</v>
      </c>
      <c r="D50" s="2">
        <v>0.28999999999999998</v>
      </c>
      <c r="E50" s="6">
        <f t="shared" si="24"/>
        <v>1281.1796718749999</v>
      </c>
      <c r="F50" s="2">
        <f t="shared" si="25"/>
        <v>25</v>
      </c>
      <c r="G50" s="2">
        <f t="shared" si="3"/>
        <v>15.25</v>
      </c>
      <c r="H50" s="2">
        <f t="shared" si="26"/>
        <v>18.5</v>
      </c>
      <c r="I50" s="2">
        <f t="shared" si="27"/>
        <v>0.61</v>
      </c>
      <c r="J50" s="6">
        <f t="shared" si="28"/>
        <v>1928.3472118750001</v>
      </c>
      <c r="K50" s="2">
        <f t="shared" si="29"/>
        <v>20</v>
      </c>
      <c r="L50" s="2">
        <f t="shared" si="30"/>
        <v>12.534695471649933</v>
      </c>
      <c r="M50" s="2">
        <f t="shared" si="31"/>
        <v>0.62673477358249663</v>
      </c>
      <c r="N50" s="7">
        <f t="shared" si="32"/>
        <v>1281.1796718749999</v>
      </c>
    </row>
    <row r="51" spans="1:14" x14ac:dyDescent="0.2">
      <c r="A51" t="s">
        <v>22</v>
      </c>
      <c r="B51" s="1">
        <f t="shared" si="33"/>
        <v>26</v>
      </c>
      <c r="C51" s="2">
        <f t="shared" si="34"/>
        <v>11.54</v>
      </c>
      <c r="D51" s="2">
        <v>0.28999999999999998</v>
      </c>
      <c r="E51" s="6">
        <f t="shared" si="24"/>
        <v>1360.9732304439997</v>
      </c>
      <c r="F51" s="2">
        <f t="shared" si="25"/>
        <v>26</v>
      </c>
      <c r="G51" s="2">
        <f t="shared" si="3"/>
        <v>15.54</v>
      </c>
      <c r="H51" s="2">
        <f t="shared" si="26"/>
        <v>18.847999999999999</v>
      </c>
      <c r="I51" s="2">
        <f t="shared" si="27"/>
        <v>0.59769230769230763</v>
      </c>
      <c r="J51" s="6">
        <f t="shared" si="28"/>
        <v>2027.9956192439997</v>
      </c>
      <c r="K51" s="2">
        <f t="shared" si="29"/>
        <v>20.8</v>
      </c>
      <c r="L51" s="2">
        <f t="shared" si="30"/>
        <v>12.867393493900428</v>
      </c>
      <c r="M51" s="2">
        <f t="shared" si="31"/>
        <v>0.61862468720675134</v>
      </c>
      <c r="N51" s="7">
        <f t="shared" si="32"/>
        <v>1360.9732304439997</v>
      </c>
    </row>
    <row r="52" spans="1:14" x14ac:dyDescent="0.2">
      <c r="A52" t="s">
        <v>22</v>
      </c>
      <c r="B52" s="1">
        <f t="shared" si="33"/>
        <v>27</v>
      </c>
      <c r="C52" s="2">
        <f t="shared" si="34"/>
        <v>11.829999999999998</v>
      </c>
      <c r="D52" s="2">
        <v>0.28999999999999998</v>
      </c>
      <c r="E52" s="6">
        <f t="shared" si="24"/>
        <v>1443.1173266509995</v>
      </c>
      <c r="F52" s="2">
        <f t="shared" si="25"/>
        <v>27</v>
      </c>
      <c r="G52" s="2">
        <f t="shared" si="3"/>
        <v>15.829999999999998</v>
      </c>
      <c r="H52" s="2">
        <f t="shared" si="26"/>
        <v>19.195999999999998</v>
      </c>
      <c r="I52" s="2">
        <f t="shared" si="27"/>
        <v>0.5862962962962962</v>
      </c>
      <c r="J52" s="6">
        <f t="shared" si="28"/>
        <v>2129.9945642509997</v>
      </c>
      <c r="K52" s="2">
        <f t="shared" si="29"/>
        <v>21.6</v>
      </c>
      <c r="L52" s="2">
        <f t="shared" si="30"/>
        <v>13.199977083322391</v>
      </c>
      <c r="M52" s="2">
        <f t="shared" si="31"/>
        <v>0.61111005015381437</v>
      </c>
      <c r="N52" s="7">
        <f t="shared" si="32"/>
        <v>1443.1173266509995</v>
      </c>
    </row>
    <row r="53" spans="1:14" x14ac:dyDescent="0.2">
      <c r="A53" t="s">
        <v>22</v>
      </c>
      <c r="B53" s="1">
        <f t="shared" si="33"/>
        <v>28</v>
      </c>
      <c r="C53" s="2">
        <f t="shared" si="34"/>
        <v>12.12</v>
      </c>
      <c r="D53" s="2">
        <v>0.28999999999999998</v>
      </c>
      <c r="E53" s="6">
        <f t="shared" si="24"/>
        <v>1527.6119604959997</v>
      </c>
      <c r="F53" s="2">
        <f t="shared" si="25"/>
        <v>28</v>
      </c>
      <c r="G53" s="2">
        <f t="shared" si="3"/>
        <v>16.119999999999997</v>
      </c>
      <c r="H53" s="2">
        <f t="shared" si="26"/>
        <v>19.543999999999997</v>
      </c>
      <c r="I53" s="2">
        <f t="shared" si="27"/>
        <v>0.57571428571428562</v>
      </c>
      <c r="J53" s="6">
        <f t="shared" si="28"/>
        <v>2234.3440468959993</v>
      </c>
      <c r="K53" s="2">
        <f t="shared" si="29"/>
        <v>22.400000000000002</v>
      </c>
      <c r="L53" s="2">
        <f t="shared" si="30"/>
        <v>13.532456408533301</v>
      </c>
      <c r="M53" s="2">
        <f t="shared" si="31"/>
        <v>0.60412751823809374</v>
      </c>
      <c r="N53" s="7">
        <f t="shared" si="32"/>
        <v>1527.6119604959997</v>
      </c>
    </row>
    <row r="54" spans="1:14" x14ac:dyDescent="0.2">
      <c r="A54" t="s">
        <v>22</v>
      </c>
      <c r="B54" s="1">
        <f t="shared" si="33"/>
        <v>29</v>
      </c>
      <c r="C54" s="2">
        <f t="shared" si="34"/>
        <v>12.41</v>
      </c>
      <c r="D54" s="2">
        <v>0.28999999999999998</v>
      </c>
      <c r="E54" s="6">
        <f t="shared" si="24"/>
        <v>1614.457131979</v>
      </c>
      <c r="F54" s="2">
        <f t="shared" si="25"/>
        <v>29</v>
      </c>
      <c r="G54" s="2">
        <f t="shared" si="3"/>
        <v>16.41</v>
      </c>
      <c r="H54" s="2">
        <f t="shared" si="26"/>
        <v>19.891999999999999</v>
      </c>
      <c r="I54" s="2">
        <f t="shared" si="27"/>
        <v>0.56586206896551727</v>
      </c>
      <c r="J54" s="6">
        <f t="shared" si="28"/>
        <v>2341.0440671789997</v>
      </c>
      <c r="K54" s="2">
        <f t="shared" si="29"/>
        <v>23.200000000000003</v>
      </c>
      <c r="L54" s="2">
        <f t="shared" si="30"/>
        <v>13.864840466808349</v>
      </c>
      <c r="M54" s="2">
        <f t="shared" si="31"/>
        <v>0.59762243391415293</v>
      </c>
      <c r="N54" s="7">
        <f t="shared" si="32"/>
        <v>1614.457131979</v>
      </c>
    </row>
    <row r="55" spans="1:14" x14ac:dyDescent="0.2">
      <c r="A55" t="s">
        <v>22</v>
      </c>
      <c r="B55" s="1">
        <f t="shared" si="33"/>
        <v>30</v>
      </c>
      <c r="C55" s="2">
        <f t="shared" si="34"/>
        <v>12.7</v>
      </c>
      <c r="D55" s="2">
        <v>0.28999999999999998</v>
      </c>
      <c r="E55" s="6">
        <f t="shared" si="24"/>
        <v>1703.6528411000002</v>
      </c>
      <c r="F55" s="2">
        <f t="shared" si="25"/>
        <v>30</v>
      </c>
      <c r="G55" s="2">
        <f t="shared" si="3"/>
        <v>16.7</v>
      </c>
      <c r="H55" s="2">
        <f t="shared" si="26"/>
        <v>20.239999999999998</v>
      </c>
      <c r="I55" s="2">
        <f t="shared" si="27"/>
        <v>0.55666666666666664</v>
      </c>
      <c r="J55" s="6">
        <f t="shared" si="28"/>
        <v>2450.0946251</v>
      </c>
      <c r="K55" s="2">
        <f t="shared" si="29"/>
        <v>24</v>
      </c>
      <c r="L55" s="2">
        <f t="shared" si="30"/>
        <v>14.197137248180383</v>
      </c>
      <c r="M55" s="2">
        <f t="shared" si="31"/>
        <v>0.59154738534084927</v>
      </c>
      <c r="N55" s="7">
        <f t="shared" si="32"/>
        <v>1703.6528411000002</v>
      </c>
    </row>
    <row r="56" spans="1:14" x14ac:dyDescent="0.2">
      <c r="A56" t="s">
        <v>22</v>
      </c>
      <c r="B56" s="1">
        <f t="shared" si="33"/>
        <v>31</v>
      </c>
      <c r="C56" s="2">
        <f t="shared" si="34"/>
        <v>12.99</v>
      </c>
      <c r="D56" s="2">
        <v>0.28999999999999998</v>
      </c>
      <c r="E56" s="6">
        <f t="shared" si="24"/>
        <v>1795.199087859</v>
      </c>
      <c r="F56" s="2">
        <f t="shared" si="25"/>
        <v>31</v>
      </c>
      <c r="G56" s="2">
        <f t="shared" si="3"/>
        <v>16.990000000000002</v>
      </c>
      <c r="H56" s="2">
        <f t="shared" si="26"/>
        <v>20.588000000000001</v>
      </c>
      <c r="I56" s="2">
        <f t="shared" si="27"/>
        <v>0.54806451612903229</v>
      </c>
      <c r="J56" s="6">
        <f t="shared" si="28"/>
        <v>2561.4957206590007</v>
      </c>
      <c r="K56" s="2">
        <f t="shared" si="29"/>
        <v>24.8</v>
      </c>
      <c r="L56" s="2">
        <f t="shared" si="30"/>
        <v>14.529353872679531</v>
      </c>
      <c r="M56" s="2">
        <f t="shared" si="31"/>
        <v>0.58586104325320687</v>
      </c>
      <c r="N56" s="7">
        <f t="shared" si="32"/>
        <v>1795.199087859</v>
      </c>
    </row>
    <row r="57" spans="1:14" x14ac:dyDescent="0.2">
      <c r="A57" t="s">
        <v>22</v>
      </c>
      <c r="B57" s="1">
        <f t="shared" si="33"/>
        <v>32</v>
      </c>
      <c r="C57" s="2">
        <f t="shared" si="34"/>
        <v>13.28</v>
      </c>
      <c r="D57" s="2">
        <v>0.28999999999999998</v>
      </c>
      <c r="E57" s="6">
        <f t="shared" si="24"/>
        <v>1889.0958722559999</v>
      </c>
      <c r="F57" s="2">
        <f t="shared" si="25"/>
        <v>32</v>
      </c>
      <c r="G57" s="2">
        <f t="shared" si="3"/>
        <v>17.28</v>
      </c>
      <c r="H57" s="2">
        <f t="shared" si="26"/>
        <v>20.936</v>
      </c>
      <c r="I57" s="2">
        <f t="shared" si="27"/>
        <v>0.54</v>
      </c>
      <c r="J57" s="6">
        <f t="shared" si="28"/>
        <v>2675.2473538560002</v>
      </c>
      <c r="K57" s="2">
        <f t="shared" si="29"/>
        <v>25.6</v>
      </c>
      <c r="L57" s="2">
        <f t="shared" si="30"/>
        <v>14.861496705709907</v>
      </c>
      <c r="M57" s="2">
        <f t="shared" si="31"/>
        <v>0.58052721506679317</v>
      </c>
      <c r="N57" s="7">
        <f t="shared" si="32"/>
        <v>1889.0958722559999</v>
      </c>
    </row>
    <row r="58" spans="1:14" x14ac:dyDescent="0.2">
      <c r="A58" t="s">
        <v>22</v>
      </c>
      <c r="B58" s="1">
        <f t="shared" si="33"/>
        <v>33</v>
      </c>
      <c r="C58" s="2">
        <f t="shared" si="34"/>
        <v>13.569999999999999</v>
      </c>
      <c r="D58" s="2">
        <v>0.28999999999999998</v>
      </c>
      <c r="E58" s="6">
        <f t="shared" si="24"/>
        <v>1985.3431942909997</v>
      </c>
      <c r="F58" s="2">
        <f t="shared" si="25"/>
        <v>33</v>
      </c>
      <c r="G58" s="2">
        <f t="shared" si="3"/>
        <v>17.57</v>
      </c>
      <c r="H58" s="2">
        <f t="shared" si="26"/>
        <v>21.283999999999999</v>
      </c>
      <c r="I58" s="2">
        <f t="shared" si="27"/>
        <v>0.53242424242424247</v>
      </c>
      <c r="J58" s="6">
        <f t="shared" si="28"/>
        <v>2791.3495246909997</v>
      </c>
      <c r="K58" s="2">
        <f t="shared" si="29"/>
        <v>26.400000000000002</v>
      </c>
      <c r="L58" s="2">
        <f t="shared" si="30"/>
        <v>15.193571455524927</v>
      </c>
      <c r="M58" s="2">
        <f t="shared" si="31"/>
        <v>0.5755140702850351</v>
      </c>
      <c r="N58" s="7">
        <f t="shared" si="32"/>
        <v>1985.3431942909997</v>
      </c>
    </row>
    <row r="59" spans="1:14" x14ac:dyDescent="0.2">
      <c r="A59" t="s">
        <v>22</v>
      </c>
      <c r="B59" s="1">
        <f t="shared" si="33"/>
        <v>34</v>
      </c>
      <c r="C59" s="2">
        <f t="shared" si="34"/>
        <v>13.86</v>
      </c>
      <c r="D59" s="2">
        <v>0.28999999999999998</v>
      </c>
      <c r="E59" s="6">
        <f t="shared" si="24"/>
        <v>2083.9410539639998</v>
      </c>
      <c r="F59" s="2">
        <f t="shared" si="25"/>
        <v>34</v>
      </c>
      <c r="G59" s="2">
        <f t="shared" si="3"/>
        <v>17.86</v>
      </c>
      <c r="H59" s="2">
        <f t="shared" si="26"/>
        <v>21.631999999999998</v>
      </c>
      <c r="I59" s="2">
        <f t="shared" si="27"/>
        <v>0.5252941176470588</v>
      </c>
      <c r="J59" s="6">
        <f t="shared" si="28"/>
        <v>2909.8022331639995</v>
      </c>
      <c r="K59" s="2">
        <f t="shared" si="29"/>
        <v>27.200000000000003</v>
      </c>
      <c r="L59" s="2">
        <f t="shared" si="30"/>
        <v>15.525583255962445</v>
      </c>
      <c r="M59" s="2">
        <f t="shared" si="31"/>
        <v>0.57079350205744273</v>
      </c>
      <c r="N59" s="7">
        <f t="shared" si="32"/>
        <v>2083.9410539639998</v>
      </c>
    </row>
    <row r="60" spans="1:14" x14ac:dyDescent="0.2">
      <c r="A60" t="s">
        <v>22</v>
      </c>
      <c r="B60" s="1">
        <f t="shared" si="33"/>
        <v>35</v>
      </c>
      <c r="C60" s="2">
        <f t="shared" si="34"/>
        <v>14.149999999999999</v>
      </c>
      <c r="D60" s="2">
        <v>0.28999999999999998</v>
      </c>
      <c r="E60" s="6">
        <f t="shared" si="24"/>
        <v>2184.8894512749998</v>
      </c>
      <c r="F60" s="2">
        <f t="shared" si="25"/>
        <v>35</v>
      </c>
      <c r="G60" s="2">
        <f t="shared" si="3"/>
        <v>18.149999999999999</v>
      </c>
      <c r="H60" s="2">
        <f t="shared" si="26"/>
        <v>21.979999999999997</v>
      </c>
      <c r="I60" s="2">
        <f t="shared" si="27"/>
        <v>0.51857142857142857</v>
      </c>
      <c r="J60" s="6">
        <f t="shared" si="28"/>
        <v>3030.6054792749997</v>
      </c>
      <c r="K60" s="2">
        <f t="shared" si="29"/>
        <v>28</v>
      </c>
      <c r="L60" s="2">
        <f t="shared" si="30"/>
        <v>15.857536736978151</v>
      </c>
      <c r="M60" s="2">
        <f t="shared" si="31"/>
        <v>0.56634059774921963</v>
      </c>
      <c r="N60" s="7">
        <f t="shared" si="32"/>
        <v>2184.8894512749998</v>
      </c>
    </row>
    <row r="61" spans="1:14" x14ac:dyDescent="0.2">
      <c r="A61" t="s">
        <v>22</v>
      </c>
      <c r="B61" s="1">
        <f t="shared" si="33"/>
        <v>36</v>
      </c>
      <c r="C61" s="2">
        <f t="shared" si="34"/>
        <v>14.44</v>
      </c>
      <c r="D61" s="2">
        <v>0.28999999999999998</v>
      </c>
      <c r="E61" s="6">
        <f t="shared" si="24"/>
        <v>2288.1883862239997</v>
      </c>
      <c r="F61" s="2">
        <f t="shared" si="25"/>
        <v>36</v>
      </c>
      <c r="G61" s="2">
        <f t="shared" si="3"/>
        <v>18.439999999999998</v>
      </c>
      <c r="H61" s="2">
        <f t="shared" si="26"/>
        <v>22.327999999999999</v>
      </c>
      <c r="I61" s="2">
        <f t="shared" si="27"/>
        <v>0.51222222222222213</v>
      </c>
      <c r="J61" s="6">
        <f t="shared" si="28"/>
        <v>3153.7592630239992</v>
      </c>
      <c r="K61" s="2">
        <f t="shared" si="29"/>
        <v>28.8</v>
      </c>
      <c r="L61" s="2">
        <f t="shared" si="30"/>
        <v>16.189436085027786</v>
      </c>
      <c r="M61" s="2">
        <f t="shared" si="31"/>
        <v>0.56213319739679812</v>
      </c>
      <c r="N61" s="7">
        <f t="shared" si="32"/>
        <v>2288.1883862239997</v>
      </c>
    </row>
    <row r="62" spans="1:14" x14ac:dyDescent="0.2">
      <c r="A62" t="s">
        <v>22</v>
      </c>
      <c r="B62" s="1">
        <f t="shared" si="33"/>
        <v>37</v>
      </c>
      <c r="C62" s="2">
        <f t="shared" si="34"/>
        <v>14.729999999999999</v>
      </c>
      <c r="D62" s="2">
        <v>0.28999999999999998</v>
      </c>
      <c r="E62" s="6">
        <f t="shared" si="24"/>
        <v>2393.8378588109999</v>
      </c>
      <c r="F62" s="2">
        <f t="shared" si="25"/>
        <v>37</v>
      </c>
      <c r="G62" s="2">
        <f t="shared" si="3"/>
        <v>18.729999999999997</v>
      </c>
      <c r="H62" s="2">
        <f t="shared" si="26"/>
        <v>22.675999999999998</v>
      </c>
      <c r="I62" s="2">
        <f t="shared" si="27"/>
        <v>0.50621621621621615</v>
      </c>
      <c r="J62" s="6">
        <f t="shared" si="28"/>
        <v>3279.2635844109991</v>
      </c>
      <c r="K62" s="2">
        <f t="shared" si="29"/>
        <v>29.6</v>
      </c>
      <c r="L62" s="2">
        <f t="shared" si="30"/>
        <v>16.521285094963773</v>
      </c>
      <c r="M62" s="2">
        <f t="shared" si="31"/>
        <v>0.55815152347850583</v>
      </c>
      <c r="N62" s="7">
        <f t="shared" si="32"/>
        <v>2393.8378588109999</v>
      </c>
    </row>
    <row r="63" spans="1:14" x14ac:dyDescent="0.2">
      <c r="A63" t="s">
        <v>22</v>
      </c>
      <c r="B63" s="1">
        <f t="shared" si="33"/>
        <v>38</v>
      </c>
      <c r="C63" s="2">
        <f t="shared" si="34"/>
        <v>15.02</v>
      </c>
      <c r="D63" s="2">
        <v>0.28999999999999998</v>
      </c>
      <c r="E63" s="6">
        <f t="shared" si="24"/>
        <v>2501.8378690359996</v>
      </c>
      <c r="F63" s="2">
        <f t="shared" si="25"/>
        <v>38</v>
      </c>
      <c r="G63" s="2">
        <f t="shared" si="3"/>
        <v>19.02</v>
      </c>
      <c r="H63" s="2">
        <f t="shared" si="26"/>
        <v>23.023999999999997</v>
      </c>
      <c r="I63" s="2">
        <f t="shared" si="27"/>
        <v>0.50052631578947371</v>
      </c>
      <c r="J63" s="6">
        <f t="shared" si="28"/>
        <v>3407.1184434359998</v>
      </c>
      <c r="K63" s="2">
        <f t="shared" si="29"/>
        <v>30.400000000000002</v>
      </c>
      <c r="L63" s="2">
        <f t="shared" si="30"/>
        <v>16.853087214806621</v>
      </c>
      <c r="M63" s="2">
        <f t="shared" si="31"/>
        <v>0.55437786890811247</v>
      </c>
      <c r="N63" s="7">
        <f t="shared" si="32"/>
        <v>2501.8378690359996</v>
      </c>
    </row>
    <row r="64" spans="1:14" x14ac:dyDescent="0.2">
      <c r="A64" t="s">
        <v>22</v>
      </c>
      <c r="B64" s="1">
        <f t="shared" si="33"/>
        <v>39</v>
      </c>
      <c r="C64" s="2">
        <f t="shared" si="34"/>
        <v>15.309999999999999</v>
      </c>
      <c r="D64" s="2">
        <v>0.28999999999999998</v>
      </c>
      <c r="E64" s="6">
        <f t="shared" si="24"/>
        <v>2612.1884168989995</v>
      </c>
      <c r="F64" s="2">
        <f t="shared" si="25"/>
        <v>39</v>
      </c>
      <c r="G64" s="2">
        <f t="shared" si="3"/>
        <v>19.309999999999999</v>
      </c>
      <c r="H64" s="2">
        <f t="shared" si="26"/>
        <v>23.371999999999996</v>
      </c>
      <c r="I64" s="2">
        <f t="shared" si="27"/>
        <v>0.4951282051282051</v>
      </c>
      <c r="J64" s="6">
        <f t="shared" si="28"/>
        <v>3537.3238400989999</v>
      </c>
      <c r="K64" s="2">
        <f t="shared" si="29"/>
        <v>31.200000000000003</v>
      </c>
      <c r="L64" s="2">
        <f t="shared" si="30"/>
        <v>17.184845584507485</v>
      </c>
      <c r="M64" s="2">
        <f t="shared" si="31"/>
        <v>0.55079633283677831</v>
      </c>
      <c r="N64" s="7">
        <f t="shared" si="32"/>
        <v>2612.1884168989995</v>
      </c>
    </row>
    <row r="65" spans="1:14" x14ac:dyDescent="0.2">
      <c r="A65" t="s">
        <v>22</v>
      </c>
      <c r="B65" s="1">
        <f t="shared" si="33"/>
        <v>40</v>
      </c>
      <c r="C65" s="2">
        <f t="shared" si="34"/>
        <v>15.6</v>
      </c>
      <c r="D65" s="2">
        <v>0.28999999999999998</v>
      </c>
      <c r="E65" s="6">
        <f t="shared" si="24"/>
        <v>2724.8895023999999</v>
      </c>
      <c r="F65" s="2">
        <f t="shared" si="25"/>
        <v>40</v>
      </c>
      <c r="G65" s="2">
        <f t="shared" si="3"/>
        <v>19.600000000000001</v>
      </c>
      <c r="H65" s="2">
        <f t="shared" si="26"/>
        <v>23.72</v>
      </c>
      <c r="I65" s="2">
        <f t="shared" si="27"/>
        <v>0.49000000000000005</v>
      </c>
      <c r="J65" s="6">
        <f t="shared" si="28"/>
        <v>3669.8797744000003</v>
      </c>
      <c r="K65" s="2">
        <f t="shared" si="29"/>
        <v>32</v>
      </c>
      <c r="L65" s="2">
        <f t="shared" si="30"/>
        <v>17.516563069622755</v>
      </c>
      <c r="M65" s="2">
        <f t="shared" si="31"/>
        <v>0.5473925959257111</v>
      </c>
      <c r="N65" s="7">
        <f t="shared" si="32"/>
        <v>2724.8895023999999</v>
      </c>
    </row>
    <row r="66" spans="1:14" x14ac:dyDescent="0.2">
      <c r="A66" t="s">
        <v>22</v>
      </c>
      <c r="B66" s="1">
        <f t="shared" si="33"/>
        <v>41</v>
      </c>
      <c r="C66" s="2">
        <f t="shared" si="34"/>
        <v>15.889999999999999</v>
      </c>
      <c r="D66" s="2">
        <v>0.28999999999999998</v>
      </c>
      <c r="E66" s="6">
        <f t="shared" si="24"/>
        <v>2839.9411255389996</v>
      </c>
      <c r="F66" s="2">
        <f t="shared" si="25"/>
        <v>41</v>
      </c>
      <c r="G66" s="2">
        <f t="shared" si="3"/>
        <v>19.89</v>
      </c>
      <c r="H66" s="2">
        <f t="shared" si="26"/>
        <v>24.067999999999998</v>
      </c>
      <c r="I66" s="2">
        <f t="shared" si="27"/>
        <v>0.48512195121951218</v>
      </c>
      <c r="J66" s="6">
        <f t="shared" si="28"/>
        <v>3804.7862463390002</v>
      </c>
      <c r="K66" s="2">
        <f t="shared" si="29"/>
        <v>32.800000000000004</v>
      </c>
      <c r="L66" s="2">
        <f t="shared" si="30"/>
        <v>17.848242290663617</v>
      </c>
      <c r="M66" s="2">
        <f t="shared" si="31"/>
        <v>0.54415372837389064</v>
      </c>
      <c r="N66" s="7">
        <f t="shared" si="32"/>
        <v>2839.9411255389996</v>
      </c>
    </row>
    <row r="67" spans="1:14" x14ac:dyDescent="0.2">
      <c r="A67" t="s">
        <v>22</v>
      </c>
      <c r="B67" s="1">
        <f t="shared" si="33"/>
        <v>42</v>
      </c>
      <c r="C67" s="2">
        <f t="shared" si="34"/>
        <v>16.18</v>
      </c>
      <c r="D67" s="2">
        <v>0.28999999999999998</v>
      </c>
      <c r="E67" s="6">
        <f t="shared" si="24"/>
        <v>2957.3432863160001</v>
      </c>
      <c r="F67" s="2">
        <f t="shared" si="25"/>
        <v>42</v>
      </c>
      <c r="G67" s="2">
        <f t="shared" si="3"/>
        <v>20.18</v>
      </c>
      <c r="H67" s="2">
        <f t="shared" si="26"/>
        <v>24.416</v>
      </c>
      <c r="I67" s="2">
        <f t="shared" si="27"/>
        <v>0.48047619047619045</v>
      </c>
      <c r="J67" s="6">
        <f t="shared" si="28"/>
        <v>3942.0432559159999</v>
      </c>
      <c r="K67" s="2">
        <f t="shared" si="29"/>
        <v>33.6</v>
      </c>
      <c r="L67" s="2">
        <f t="shared" si="30"/>
        <v>18.179885648755342</v>
      </c>
      <c r="M67" s="2">
        <f t="shared" si="31"/>
        <v>0.54106802526057562</v>
      </c>
      <c r="N67" s="7">
        <f t="shared" si="32"/>
        <v>2957.3432863160001</v>
      </c>
    </row>
    <row r="68" spans="1:14" x14ac:dyDescent="0.2">
      <c r="A68" t="s">
        <v>22</v>
      </c>
      <c r="B68" s="1">
        <f t="shared" si="33"/>
        <v>43</v>
      </c>
      <c r="C68" s="2">
        <f t="shared" si="34"/>
        <v>16.47</v>
      </c>
      <c r="D68" s="2">
        <v>0.28999999999999998</v>
      </c>
      <c r="E68" s="6">
        <f t="shared" si="24"/>
        <v>3077.0959847309996</v>
      </c>
      <c r="F68" s="2">
        <f t="shared" si="25"/>
        <v>43</v>
      </c>
      <c r="G68" s="2">
        <f t="shared" si="3"/>
        <v>20.47</v>
      </c>
      <c r="H68" s="2">
        <f t="shared" si="26"/>
        <v>24.763999999999999</v>
      </c>
      <c r="I68" s="2">
        <f t="shared" si="27"/>
        <v>0.47604651162790695</v>
      </c>
      <c r="J68" s="6">
        <f t="shared" si="28"/>
        <v>4081.6508031309995</v>
      </c>
      <c r="K68" s="2">
        <f t="shared" si="29"/>
        <v>34.4</v>
      </c>
      <c r="L68" s="2">
        <f t="shared" si="30"/>
        <v>18.511495348136851</v>
      </c>
      <c r="M68" s="2">
        <f t="shared" si="31"/>
        <v>0.53812486477142008</v>
      </c>
      <c r="N68" s="7">
        <f t="shared" si="32"/>
        <v>3077.0959847309996</v>
      </c>
    </row>
    <row r="69" spans="1:14" x14ac:dyDescent="0.2">
      <c r="A69" t="s">
        <v>22</v>
      </c>
      <c r="B69" s="1">
        <f t="shared" si="33"/>
        <v>44</v>
      </c>
      <c r="C69" s="2">
        <f t="shared" si="34"/>
        <v>16.759999999999998</v>
      </c>
      <c r="D69" s="2">
        <v>0.28999999999999998</v>
      </c>
      <c r="E69" s="6">
        <f t="shared" si="24"/>
        <v>3199.1992207839994</v>
      </c>
      <c r="F69" s="2">
        <f t="shared" si="25"/>
        <v>44</v>
      </c>
      <c r="G69" s="2">
        <f t="shared" si="3"/>
        <v>20.759999999999998</v>
      </c>
      <c r="H69" s="2">
        <f t="shared" si="26"/>
        <v>25.111999999999998</v>
      </c>
      <c r="I69" s="2">
        <f t="shared" si="27"/>
        <v>0.47181818181818175</v>
      </c>
      <c r="J69" s="6">
        <f t="shared" si="28"/>
        <v>4223.608887983999</v>
      </c>
      <c r="K69" s="2">
        <f t="shared" si="29"/>
        <v>35.200000000000003</v>
      </c>
      <c r="L69" s="2">
        <f t="shared" si="30"/>
        <v>18.843073415945582</v>
      </c>
      <c r="M69" s="2">
        <f t="shared" si="31"/>
        <v>0.53531458568027224</v>
      </c>
      <c r="N69" s="7">
        <f t="shared" si="32"/>
        <v>3199.1992207839994</v>
      </c>
    </row>
    <row r="70" spans="1:14" x14ac:dyDescent="0.2">
      <c r="A70" t="s">
        <v>22</v>
      </c>
      <c r="B70" s="1">
        <f t="shared" si="33"/>
        <v>45</v>
      </c>
      <c r="C70" s="2">
        <f t="shared" si="34"/>
        <v>17.049999999999997</v>
      </c>
      <c r="D70" s="2">
        <v>0.28999999999999998</v>
      </c>
      <c r="E70" s="6">
        <f t="shared" si="24"/>
        <v>3323.6529944749991</v>
      </c>
      <c r="F70" s="2">
        <f>B70</f>
        <v>45</v>
      </c>
      <c r="G70" s="2">
        <f t="shared" si="3"/>
        <v>21.049999999999997</v>
      </c>
      <c r="H70" s="2">
        <f t="shared" si="26"/>
        <v>25.459999999999997</v>
      </c>
      <c r="I70" s="2">
        <f>G70/F70</f>
        <v>0.46777777777777774</v>
      </c>
      <c r="J70" s="6">
        <f>3.14159*G70*(F70+G70)</f>
        <v>4367.9175104749993</v>
      </c>
      <c r="K70" s="2">
        <f t="shared" si="29"/>
        <v>36</v>
      </c>
      <c r="L70" s="2">
        <f t="shared" si="30"/>
        <v>19.174621719662454</v>
      </c>
      <c r="M70" s="2">
        <f t="shared" si="31"/>
        <v>0.53262838110173483</v>
      </c>
      <c r="N70" s="7">
        <f t="shared" si="32"/>
        <v>3323.6529944749991</v>
      </c>
    </row>
    <row r="71" spans="1:14" x14ac:dyDescent="0.2">
      <c r="A71" t="s">
        <v>22</v>
      </c>
      <c r="B71" s="1">
        <f t="shared" si="33"/>
        <v>46</v>
      </c>
      <c r="C71" s="2">
        <f t="shared" si="34"/>
        <v>17.34</v>
      </c>
      <c r="D71" s="2">
        <v>0.28999999999999998</v>
      </c>
      <c r="E71" s="6">
        <f t="shared" si="24"/>
        <v>3450.457305804</v>
      </c>
      <c r="F71" s="2">
        <f t="shared" ref="F71:F134" si="35">B71</f>
        <v>46</v>
      </c>
      <c r="G71" s="2">
        <f t="shared" si="3"/>
        <v>21.34</v>
      </c>
      <c r="H71" s="2">
        <f t="shared" si="26"/>
        <v>25.808</v>
      </c>
      <c r="I71" s="2">
        <f t="shared" ref="I71:I134" si="36">G71/F71</f>
        <v>0.46391304347826084</v>
      </c>
      <c r="J71" s="6">
        <f t="shared" ref="J71:J134" si="37">3.14159*G71*(F71+G71)</f>
        <v>4514.5766706040004</v>
      </c>
      <c r="K71" s="2">
        <f t="shared" si="29"/>
        <v>36.800000000000004</v>
      </c>
      <c r="L71" s="2">
        <f t="shared" si="30"/>
        <v>19.506141982533652</v>
      </c>
      <c r="M71" s="2">
        <f t="shared" si="31"/>
        <v>0.53005820604711007</v>
      </c>
      <c r="N71" s="7">
        <f t="shared" si="32"/>
        <v>3450.457305804</v>
      </c>
    </row>
    <row r="72" spans="1:14" x14ac:dyDescent="0.2">
      <c r="A72" t="s">
        <v>22</v>
      </c>
      <c r="B72" s="1">
        <f t="shared" si="33"/>
        <v>47</v>
      </c>
      <c r="C72" s="2">
        <f t="shared" si="34"/>
        <v>17.63</v>
      </c>
      <c r="D72" s="2">
        <v>0.28999999999999998</v>
      </c>
      <c r="E72" s="6">
        <f t="shared" si="24"/>
        <v>3579.6121547709995</v>
      </c>
      <c r="F72" s="2">
        <f t="shared" si="35"/>
        <v>47</v>
      </c>
      <c r="G72" s="2">
        <f t="shared" si="3"/>
        <v>21.63</v>
      </c>
      <c r="H72" s="2">
        <f t="shared" si="26"/>
        <v>26.155999999999999</v>
      </c>
      <c r="I72" s="2">
        <f t="shared" si="36"/>
        <v>0.46021276595744681</v>
      </c>
      <c r="J72" s="6">
        <f t="shared" si="37"/>
        <v>4663.5863683709995</v>
      </c>
      <c r="K72" s="2">
        <f t="shared" si="29"/>
        <v>37.6</v>
      </c>
      <c r="L72" s="2">
        <f t="shared" si="30"/>
        <v>19.837635797237905</v>
      </c>
      <c r="M72" s="2">
        <f t="shared" si="31"/>
        <v>0.52759669673505061</v>
      </c>
      <c r="N72" s="7">
        <f t="shared" si="32"/>
        <v>3579.6121547709995</v>
      </c>
    </row>
    <row r="73" spans="1:14" x14ac:dyDescent="0.2">
      <c r="A73" t="s">
        <v>22</v>
      </c>
      <c r="B73" s="1">
        <f t="shared" si="33"/>
        <v>48</v>
      </c>
      <c r="C73" s="2">
        <f t="shared" si="34"/>
        <v>17.919999999999998</v>
      </c>
      <c r="D73" s="2">
        <v>0.28999999999999998</v>
      </c>
      <c r="E73" s="6">
        <f t="shared" si="24"/>
        <v>3711.1175413759997</v>
      </c>
      <c r="F73" s="2">
        <f t="shared" si="35"/>
        <v>48</v>
      </c>
      <c r="G73" s="2">
        <f t="shared" si="3"/>
        <v>21.919999999999998</v>
      </c>
      <c r="H73" s="2">
        <f t="shared" si="26"/>
        <v>26.503999999999998</v>
      </c>
      <c r="I73" s="2">
        <f t="shared" si="36"/>
        <v>0.45666666666666661</v>
      </c>
      <c r="J73" s="6">
        <f t="shared" si="37"/>
        <v>4814.9466037760003</v>
      </c>
      <c r="K73" s="2">
        <f t="shared" si="29"/>
        <v>38.400000000000006</v>
      </c>
      <c r="L73" s="2">
        <f t="shared" si="30"/>
        <v>20.169104638028024</v>
      </c>
      <c r="M73" s="2">
        <f t="shared" si="31"/>
        <v>0.52523709994864642</v>
      </c>
      <c r="N73" s="7">
        <f t="shared" si="32"/>
        <v>3711.1175413759997</v>
      </c>
    </row>
    <row r="74" spans="1:14" x14ac:dyDescent="0.2">
      <c r="A74" t="s">
        <v>22</v>
      </c>
      <c r="B74" s="1">
        <f t="shared" si="33"/>
        <v>49</v>
      </c>
      <c r="C74" s="2">
        <f t="shared" si="34"/>
        <v>18.21</v>
      </c>
      <c r="D74" s="2">
        <v>0.28999999999999998</v>
      </c>
      <c r="E74" s="6">
        <f t="shared" si="24"/>
        <v>3844.9734656190003</v>
      </c>
      <c r="F74" s="2">
        <f t="shared" si="35"/>
        <v>49</v>
      </c>
      <c r="G74" s="2">
        <f t="shared" si="3"/>
        <v>22.21</v>
      </c>
      <c r="H74" s="2">
        <f t="shared" si="26"/>
        <v>26.852</v>
      </c>
      <c r="I74" s="2">
        <f t="shared" si="36"/>
        <v>0.45326530612244897</v>
      </c>
      <c r="J74" s="6">
        <f t="shared" si="37"/>
        <v>4968.6573768190001</v>
      </c>
      <c r="K74" s="2">
        <f t="shared" si="29"/>
        <v>39.200000000000003</v>
      </c>
      <c r="L74" s="2">
        <f t="shared" si="30"/>
        <v>20.500549871541665</v>
      </c>
      <c r="M74" s="2">
        <f t="shared" si="31"/>
        <v>0.52297321100871585</v>
      </c>
      <c r="N74" s="7">
        <f t="shared" si="32"/>
        <v>3844.9734656190003</v>
      </c>
    </row>
    <row r="75" spans="1:14" x14ac:dyDescent="0.2">
      <c r="A75" t="s">
        <v>22</v>
      </c>
      <c r="B75" s="1">
        <f t="shared" si="33"/>
        <v>50</v>
      </c>
      <c r="C75" s="2">
        <f t="shared" si="34"/>
        <v>18.5</v>
      </c>
      <c r="D75" s="2">
        <v>0.28999999999999998</v>
      </c>
      <c r="E75" s="6">
        <f t="shared" si="24"/>
        <v>3981.1799274999998</v>
      </c>
      <c r="F75" s="2">
        <f t="shared" si="35"/>
        <v>50</v>
      </c>
      <c r="G75" s="2">
        <f t="shared" si="3"/>
        <v>22.5</v>
      </c>
      <c r="H75" s="2">
        <f t="shared" si="26"/>
        <v>27.2</v>
      </c>
      <c r="I75" s="2">
        <f t="shared" si="36"/>
        <v>0.45</v>
      </c>
      <c r="J75" s="6">
        <f t="shared" si="37"/>
        <v>5124.7186874999998</v>
      </c>
      <c r="K75" s="2">
        <f t="shared" si="29"/>
        <v>40</v>
      </c>
      <c r="L75" s="2">
        <f t="shared" si="30"/>
        <v>20.831972766448601</v>
      </c>
      <c r="M75" s="2">
        <f t="shared" si="31"/>
        <v>0.52079931916121502</v>
      </c>
      <c r="N75" s="7">
        <f t="shared" si="32"/>
        <v>3981.1799274999998</v>
      </c>
    </row>
    <row r="76" spans="1:14" x14ac:dyDescent="0.2">
      <c r="A76" t="s">
        <v>22</v>
      </c>
      <c r="B76" s="1">
        <f t="shared" si="33"/>
        <v>51</v>
      </c>
      <c r="C76" s="2">
        <f t="shared" si="34"/>
        <v>18.79</v>
      </c>
      <c r="D76" s="2">
        <v>0.28999999999999998</v>
      </c>
      <c r="E76" s="6">
        <f t="shared" si="24"/>
        <v>4119.7369270189993</v>
      </c>
      <c r="F76" s="2">
        <f t="shared" si="35"/>
        <v>51</v>
      </c>
      <c r="G76" s="2">
        <f t="shared" si="3"/>
        <v>22.79</v>
      </c>
      <c r="H76" s="2">
        <f t="shared" si="26"/>
        <v>27.547999999999998</v>
      </c>
      <c r="I76" s="2">
        <f t="shared" si="36"/>
        <v>0.44686274509803919</v>
      </c>
      <c r="J76" s="6">
        <f t="shared" si="37"/>
        <v>5283.1305358189984</v>
      </c>
      <c r="K76" s="2">
        <f t="shared" si="29"/>
        <v>40.800000000000004</v>
      </c>
      <c r="L76" s="2">
        <f t="shared" si="30"/>
        <v>21.163374502078145</v>
      </c>
      <c r="M76" s="2">
        <f t="shared" si="31"/>
        <v>0.51871015936466036</v>
      </c>
      <c r="N76" s="7">
        <f t="shared" si="32"/>
        <v>4119.7369270189993</v>
      </c>
    </row>
    <row r="77" spans="1:14" x14ac:dyDescent="0.2">
      <c r="A77" t="s">
        <v>22</v>
      </c>
      <c r="B77" s="1">
        <f t="shared" ref="B77:B116" si="38">B76+1</f>
        <v>52</v>
      </c>
      <c r="C77" s="2">
        <f t="shared" si="34"/>
        <v>19.079999999999998</v>
      </c>
      <c r="D77" s="2">
        <v>0.28999999999999998</v>
      </c>
      <c r="E77" s="6">
        <f t="shared" si="24"/>
        <v>4260.644464175999</v>
      </c>
      <c r="F77" s="2">
        <f t="shared" si="35"/>
        <v>52</v>
      </c>
      <c r="G77" s="2">
        <f t="shared" si="3"/>
        <v>23.08</v>
      </c>
      <c r="H77" s="2">
        <f t="shared" si="26"/>
        <v>27.895999999999997</v>
      </c>
      <c r="I77" s="2">
        <f t="shared" si="36"/>
        <v>0.44384615384615383</v>
      </c>
      <c r="J77" s="6">
        <f t="shared" si="37"/>
        <v>5443.8929217759987</v>
      </c>
      <c r="K77" s="2">
        <f t="shared" si="29"/>
        <v>41.6</v>
      </c>
      <c r="L77" s="2">
        <f t="shared" si="30"/>
        <v>21.494756176150251</v>
      </c>
      <c r="M77" s="2">
        <f t="shared" si="31"/>
        <v>0.51670086961899642</v>
      </c>
      <c r="N77" s="7">
        <f t="shared" si="32"/>
        <v>4260.644464175999</v>
      </c>
    </row>
    <row r="78" spans="1:14" x14ac:dyDescent="0.2">
      <c r="A78" t="s">
        <v>22</v>
      </c>
      <c r="B78" s="1">
        <f t="shared" si="38"/>
        <v>53</v>
      </c>
      <c r="C78" s="2">
        <f t="shared" si="34"/>
        <v>19.369999999999997</v>
      </c>
      <c r="D78" s="2">
        <v>0.28999999999999998</v>
      </c>
      <c r="E78" s="6">
        <f t="shared" si="24"/>
        <v>4403.9025389709996</v>
      </c>
      <c r="F78" s="2">
        <f t="shared" si="35"/>
        <v>53</v>
      </c>
      <c r="G78" s="2">
        <f t="shared" si="3"/>
        <v>23.369999999999997</v>
      </c>
      <c r="H78" s="2">
        <f t="shared" si="26"/>
        <v>28.243999999999996</v>
      </c>
      <c r="I78" s="2">
        <f t="shared" si="36"/>
        <v>0.44094339622641504</v>
      </c>
      <c r="J78" s="6">
        <f t="shared" si="37"/>
        <v>5607.0058453709989</v>
      </c>
      <c r="K78" s="2">
        <f t="shared" si="29"/>
        <v>42.400000000000006</v>
      </c>
      <c r="L78" s="2">
        <f t="shared" si="30"/>
        <v>21.826118811717144</v>
      </c>
      <c r="M78" s="2">
        <f t="shared" si="31"/>
        <v>0.51476695310653631</v>
      </c>
      <c r="N78" s="7">
        <f t="shared" si="32"/>
        <v>4403.9025389709996</v>
      </c>
    </row>
    <row r="79" spans="1:14" x14ac:dyDescent="0.2">
      <c r="A79" t="s">
        <v>22</v>
      </c>
      <c r="B79" s="1">
        <f t="shared" si="38"/>
        <v>54</v>
      </c>
      <c r="C79" s="2">
        <f t="shared" si="34"/>
        <v>19.659999999999997</v>
      </c>
      <c r="D79" s="2">
        <v>0.28999999999999998</v>
      </c>
      <c r="E79" s="6">
        <f t="shared" si="24"/>
        <v>4549.5111514039991</v>
      </c>
      <c r="F79" s="2">
        <f t="shared" si="35"/>
        <v>54</v>
      </c>
      <c r="G79" s="2">
        <f t="shared" si="3"/>
        <v>23.659999999999997</v>
      </c>
      <c r="H79" s="2">
        <f t="shared" si="26"/>
        <v>28.591999999999995</v>
      </c>
      <c r="I79" s="2">
        <f t="shared" si="36"/>
        <v>0.43814814814814806</v>
      </c>
      <c r="J79" s="6">
        <f t="shared" si="37"/>
        <v>5772.4693066039981</v>
      </c>
      <c r="K79" s="2">
        <f t="shared" si="29"/>
        <v>43.2</v>
      </c>
      <c r="L79" s="2">
        <f t="shared" si="30"/>
        <v>22.157463363408077</v>
      </c>
      <c r="M79" s="2">
        <f t="shared" si="31"/>
        <v>0.51290424452333505</v>
      </c>
      <c r="N79" s="7">
        <f t="shared" si="32"/>
        <v>4549.5111514039991</v>
      </c>
    </row>
    <row r="80" spans="1:14" x14ac:dyDescent="0.2">
      <c r="A80" t="s">
        <v>22</v>
      </c>
      <c r="B80" s="1">
        <f t="shared" si="38"/>
        <v>55</v>
      </c>
      <c r="C80" s="2">
        <f t="shared" si="34"/>
        <v>19.95</v>
      </c>
      <c r="D80" s="2">
        <v>0.28999999999999998</v>
      </c>
      <c r="E80" s="6">
        <f t="shared" si="24"/>
        <v>4697.4703014749994</v>
      </c>
      <c r="F80" s="2">
        <f t="shared" si="35"/>
        <v>55</v>
      </c>
      <c r="G80" s="2">
        <f t="shared" si="3"/>
        <v>23.95</v>
      </c>
      <c r="H80" s="2">
        <f t="shared" si="26"/>
        <v>28.939999999999998</v>
      </c>
      <c r="I80" s="2">
        <f t="shared" si="36"/>
        <v>0.43545454545454543</v>
      </c>
      <c r="J80" s="6">
        <f t="shared" si="37"/>
        <v>5940.2833054749999</v>
      </c>
      <c r="K80" s="2">
        <f t="shared" si="29"/>
        <v>44</v>
      </c>
      <c r="L80" s="2">
        <f t="shared" si="30"/>
        <v>22.48879072305742</v>
      </c>
      <c r="M80" s="2">
        <f t="shared" si="31"/>
        <v>0.51110888006948685</v>
      </c>
      <c r="N80" s="7">
        <f t="shared" si="32"/>
        <v>4697.4703014749994</v>
      </c>
    </row>
    <row r="81" spans="1:14" x14ac:dyDescent="0.2">
      <c r="A81" t="s">
        <v>22</v>
      </c>
      <c r="B81" s="1">
        <f t="shared" si="38"/>
        <v>56</v>
      </c>
      <c r="C81" s="2">
        <f t="shared" si="34"/>
        <v>20.239999999999998</v>
      </c>
      <c r="D81" s="2">
        <v>0.28999999999999998</v>
      </c>
      <c r="E81" s="6">
        <f t="shared" si="24"/>
        <v>4847.7799891839986</v>
      </c>
      <c r="F81" s="2">
        <f t="shared" si="35"/>
        <v>56</v>
      </c>
      <c r="G81" s="2">
        <f t="shared" ref="G81:G143" si="39">C81+4</f>
        <v>24.24</v>
      </c>
      <c r="H81" s="2">
        <f t="shared" si="26"/>
        <v>29.287999999999997</v>
      </c>
      <c r="I81" s="2">
        <f t="shared" si="36"/>
        <v>0.43285714285714283</v>
      </c>
      <c r="J81" s="6">
        <f t="shared" si="37"/>
        <v>6110.4478419839988</v>
      </c>
      <c r="K81" s="2">
        <f t="shared" si="29"/>
        <v>44.800000000000004</v>
      </c>
      <c r="L81" s="2">
        <f t="shared" si="30"/>
        <v>22.820101724786067</v>
      </c>
      <c r="M81" s="2">
        <f t="shared" si="31"/>
        <v>0.50937727064254612</v>
      </c>
      <c r="N81" s="7">
        <f t="shared" si="32"/>
        <v>4847.7799891839986</v>
      </c>
    </row>
    <row r="82" spans="1:14" x14ac:dyDescent="0.2">
      <c r="A82" t="s">
        <v>22</v>
      </c>
      <c r="B82" s="1">
        <f t="shared" si="38"/>
        <v>57</v>
      </c>
      <c r="C82" s="2">
        <f t="shared" si="34"/>
        <v>20.529999999999998</v>
      </c>
      <c r="D82" s="2">
        <v>0.28999999999999998</v>
      </c>
      <c r="E82" s="6">
        <f t="shared" si="24"/>
        <v>5000.4402145309987</v>
      </c>
      <c r="F82" s="2">
        <f t="shared" si="35"/>
        <v>57</v>
      </c>
      <c r="G82" s="2">
        <f t="shared" si="39"/>
        <v>24.529999999999998</v>
      </c>
      <c r="H82" s="2">
        <f t="shared" si="26"/>
        <v>29.635999999999996</v>
      </c>
      <c r="I82" s="2">
        <f t="shared" si="36"/>
        <v>0.43035087719298243</v>
      </c>
      <c r="J82" s="6">
        <f t="shared" si="37"/>
        <v>6282.9629161309995</v>
      </c>
      <c r="K82" s="2">
        <f t="shared" si="29"/>
        <v>45.6</v>
      </c>
      <c r="L82" s="2">
        <f t="shared" si="30"/>
        <v>23.151397149597091</v>
      </c>
      <c r="M82" s="2">
        <f t="shared" si="31"/>
        <v>0.50770607784204147</v>
      </c>
      <c r="N82" s="7">
        <f t="shared" si="32"/>
        <v>5000.4402145309987</v>
      </c>
    </row>
    <row r="83" spans="1:14" x14ac:dyDescent="0.2">
      <c r="A83" t="s">
        <v>22</v>
      </c>
      <c r="B83" s="1">
        <f t="shared" si="38"/>
        <v>58</v>
      </c>
      <c r="C83" s="2">
        <f t="shared" si="34"/>
        <v>20.82</v>
      </c>
      <c r="D83" s="2">
        <v>0.28999999999999998</v>
      </c>
      <c r="E83" s="6">
        <f t="shared" si="24"/>
        <v>5155.4509775159995</v>
      </c>
      <c r="F83" s="2">
        <f t="shared" si="35"/>
        <v>58</v>
      </c>
      <c r="G83" s="2">
        <f t="shared" si="39"/>
        <v>24.82</v>
      </c>
      <c r="H83" s="2">
        <f t="shared" si="26"/>
        <v>29.983999999999998</v>
      </c>
      <c r="I83" s="2">
        <f t="shared" si="36"/>
        <v>0.4279310344827586</v>
      </c>
      <c r="J83" s="6">
        <f t="shared" si="37"/>
        <v>6457.828527916</v>
      </c>
      <c r="K83" s="2">
        <f t="shared" si="29"/>
        <v>46.400000000000006</v>
      </c>
      <c r="L83" s="2">
        <f t="shared" si="30"/>
        <v>23.482677729539034</v>
      </c>
      <c r="M83" s="2">
        <f t="shared" si="31"/>
        <v>0.50609219244696191</v>
      </c>
      <c r="N83" s="7">
        <f t="shared" si="32"/>
        <v>5155.4509775159995</v>
      </c>
    </row>
    <row r="84" spans="1:14" x14ac:dyDescent="0.2">
      <c r="A84" t="s">
        <v>22</v>
      </c>
      <c r="B84" s="1">
        <f t="shared" si="38"/>
        <v>59</v>
      </c>
      <c r="C84" s="2">
        <f t="shared" si="34"/>
        <v>21.11</v>
      </c>
      <c r="D84" s="2">
        <v>0.28999999999999998</v>
      </c>
      <c r="E84" s="6">
        <f t="shared" si="24"/>
        <v>5312.8122781389993</v>
      </c>
      <c r="F84" s="2">
        <f t="shared" si="35"/>
        <v>59</v>
      </c>
      <c r="G84" s="2">
        <f t="shared" si="39"/>
        <v>25.11</v>
      </c>
      <c r="H84" s="2">
        <f t="shared" si="26"/>
        <v>30.331999999999997</v>
      </c>
      <c r="I84" s="2">
        <f t="shared" si="36"/>
        <v>0.42559322033898306</v>
      </c>
      <c r="J84" s="6">
        <f t="shared" si="37"/>
        <v>6635.0446773390004</v>
      </c>
      <c r="K84" s="2">
        <f t="shared" si="29"/>
        <v>47.2</v>
      </c>
      <c r="L84" s="2">
        <f t="shared" si="30"/>
        <v>23.813944151483533</v>
      </c>
      <c r="M84" s="2">
        <f t="shared" si="31"/>
        <v>0.50453271507380359</v>
      </c>
      <c r="N84" s="7">
        <f t="shared" si="32"/>
        <v>5312.8122781389993</v>
      </c>
    </row>
    <row r="85" spans="1:14" x14ac:dyDescent="0.2">
      <c r="A85" t="s">
        <v>22</v>
      </c>
      <c r="B85" s="1">
        <f t="shared" si="38"/>
        <v>60</v>
      </c>
      <c r="C85" s="2">
        <f t="shared" si="34"/>
        <v>21.4</v>
      </c>
      <c r="D85" s="2">
        <v>0.28999999999999998</v>
      </c>
      <c r="E85" s="6">
        <f t="shared" si="24"/>
        <v>5472.5241163999999</v>
      </c>
      <c r="F85" s="2">
        <f t="shared" si="35"/>
        <v>60</v>
      </c>
      <c r="G85" s="2">
        <f t="shared" si="39"/>
        <v>25.4</v>
      </c>
      <c r="H85" s="2">
        <f t="shared" si="26"/>
        <v>30.679999999999996</v>
      </c>
      <c r="I85" s="2">
        <f t="shared" si="36"/>
        <v>0.42333333333333328</v>
      </c>
      <c r="J85" s="6">
        <f t="shared" si="37"/>
        <v>6814.6113644000006</v>
      </c>
      <c r="K85" s="2">
        <f t="shared" si="29"/>
        <v>48</v>
      </c>
      <c r="L85" s="2">
        <f t="shared" si="30"/>
        <v>24.145197060558388</v>
      </c>
      <c r="M85" s="2">
        <f t="shared" si="31"/>
        <v>0.50302493876163312</v>
      </c>
      <c r="N85" s="7">
        <f t="shared" si="32"/>
        <v>5472.5241163999999</v>
      </c>
    </row>
    <row r="86" spans="1:14" x14ac:dyDescent="0.2">
      <c r="A86" t="s">
        <v>22</v>
      </c>
      <c r="B86" s="1">
        <f t="shared" si="38"/>
        <v>61</v>
      </c>
      <c r="C86" s="2">
        <f t="shared" si="34"/>
        <v>21.689999999999998</v>
      </c>
      <c r="D86" s="2">
        <v>0.28999999999999998</v>
      </c>
      <c r="E86" s="6">
        <f t="shared" si="24"/>
        <v>5634.5864922989995</v>
      </c>
      <c r="F86" s="2">
        <f t="shared" si="35"/>
        <v>61</v>
      </c>
      <c r="G86" s="2">
        <f t="shared" si="39"/>
        <v>25.689999999999998</v>
      </c>
      <c r="H86" s="2">
        <f t="shared" si="26"/>
        <v>31.027999999999995</v>
      </c>
      <c r="I86" s="2">
        <f t="shared" si="36"/>
        <v>0.42114754098360652</v>
      </c>
      <c r="J86" s="6">
        <f t="shared" si="37"/>
        <v>6996.5285890989999</v>
      </c>
      <c r="K86" s="2">
        <f t="shared" si="29"/>
        <v>48.800000000000004</v>
      </c>
      <c r="L86" s="2">
        <f t="shared" si="30"/>
        <v>24.476437063272112</v>
      </c>
      <c r="M86" s="2">
        <f t="shared" si="31"/>
        <v>0.50156633326377276</v>
      </c>
      <c r="N86" s="7">
        <f t="shared" si="32"/>
        <v>5634.5864922989995</v>
      </c>
    </row>
    <row r="87" spans="1:14" x14ac:dyDescent="0.2">
      <c r="A87" t="s">
        <v>22</v>
      </c>
      <c r="B87" s="1">
        <f t="shared" si="38"/>
        <v>62</v>
      </c>
      <c r="C87" s="2">
        <f t="shared" si="34"/>
        <v>21.98</v>
      </c>
      <c r="D87" s="2">
        <v>0.28999999999999998</v>
      </c>
      <c r="E87" s="6">
        <f t="shared" si="24"/>
        <v>5798.9994058360007</v>
      </c>
      <c r="F87" s="2">
        <f t="shared" si="35"/>
        <v>62</v>
      </c>
      <c r="G87" s="2">
        <f t="shared" si="39"/>
        <v>25.98</v>
      </c>
      <c r="H87" s="2">
        <f t="shared" si="26"/>
        <v>31.376000000000001</v>
      </c>
      <c r="I87" s="2">
        <f t="shared" si="36"/>
        <v>0.41903225806451616</v>
      </c>
      <c r="J87" s="6">
        <f t="shared" si="37"/>
        <v>7180.7963514359999</v>
      </c>
      <c r="K87" s="2">
        <f t="shared" si="29"/>
        <v>49.6</v>
      </c>
      <c r="L87" s="2">
        <f t="shared" si="30"/>
        <v>24.807664730361981</v>
      </c>
      <c r="M87" s="2">
        <f t="shared" si="31"/>
        <v>0.50015453085407224</v>
      </c>
      <c r="N87" s="7">
        <f t="shared" si="32"/>
        <v>5798.9994058360007</v>
      </c>
    </row>
    <row r="88" spans="1:14" x14ac:dyDescent="0.2">
      <c r="A88" t="s">
        <v>22</v>
      </c>
      <c r="B88" s="1">
        <f t="shared" si="38"/>
        <v>63</v>
      </c>
      <c r="C88" s="2">
        <f t="shared" si="34"/>
        <v>22.27</v>
      </c>
      <c r="D88" s="2">
        <v>0.28999999999999998</v>
      </c>
      <c r="E88" s="6">
        <f t="shared" si="24"/>
        <v>5965.7628570110001</v>
      </c>
      <c r="F88" s="2">
        <f t="shared" si="35"/>
        <v>63</v>
      </c>
      <c r="G88" s="2">
        <f t="shared" si="39"/>
        <v>26.27</v>
      </c>
      <c r="H88" s="2">
        <f t="shared" si="26"/>
        <v>31.724</v>
      </c>
      <c r="I88" s="2">
        <f t="shared" si="36"/>
        <v>0.41698412698412696</v>
      </c>
      <c r="J88" s="6">
        <f t="shared" si="37"/>
        <v>7367.4146514109989</v>
      </c>
      <c r="K88" s="2">
        <f t="shared" si="29"/>
        <v>50.400000000000006</v>
      </c>
      <c r="L88" s="2">
        <f t="shared" si="30"/>
        <v>25.138880599393545</v>
      </c>
      <c r="M88" s="2">
        <f t="shared" si="31"/>
        <v>0.49878731348003058</v>
      </c>
      <c r="N88" s="7">
        <f t="shared" si="32"/>
        <v>5965.7628570110001</v>
      </c>
    </row>
    <row r="89" spans="1:14" x14ac:dyDescent="0.2">
      <c r="A89" t="s">
        <v>22</v>
      </c>
      <c r="B89" s="1">
        <f t="shared" si="38"/>
        <v>64</v>
      </c>
      <c r="C89" s="2">
        <f t="shared" si="34"/>
        <v>22.56</v>
      </c>
      <c r="D89" s="2">
        <v>0.28999999999999998</v>
      </c>
      <c r="E89" s="6">
        <f t="shared" si="24"/>
        <v>6134.8768458240002</v>
      </c>
      <c r="F89" s="2">
        <f t="shared" si="35"/>
        <v>64</v>
      </c>
      <c r="G89" s="2">
        <f t="shared" si="39"/>
        <v>26.56</v>
      </c>
      <c r="H89" s="2">
        <f t="shared" si="26"/>
        <v>32.072000000000003</v>
      </c>
      <c r="I89" s="2">
        <f t="shared" si="36"/>
        <v>0.41499999999999998</v>
      </c>
      <c r="J89" s="6">
        <f t="shared" si="37"/>
        <v>7556.3834890239996</v>
      </c>
      <c r="K89" s="2">
        <f t="shared" si="29"/>
        <v>51.2</v>
      </c>
      <c r="L89" s="2">
        <f t="shared" si="30"/>
        <v>25.470085177136724</v>
      </c>
      <c r="M89" s="2">
        <f t="shared" si="31"/>
        <v>0.49746260111595164</v>
      </c>
      <c r="N89" s="7">
        <f t="shared" si="32"/>
        <v>6134.8768458240002</v>
      </c>
    </row>
    <row r="90" spans="1:14" x14ac:dyDescent="0.2">
      <c r="A90" t="s">
        <v>22</v>
      </c>
      <c r="B90" s="1">
        <f t="shared" si="38"/>
        <v>65</v>
      </c>
      <c r="C90" s="2">
        <f t="shared" si="34"/>
        <v>22.849999999999998</v>
      </c>
      <c r="D90" s="2">
        <v>0.28999999999999998</v>
      </c>
      <c r="E90" s="6">
        <f t="shared" si="24"/>
        <v>6306.3413722749983</v>
      </c>
      <c r="F90" s="2">
        <f t="shared" si="35"/>
        <v>65</v>
      </c>
      <c r="G90" s="2">
        <f t="shared" si="39"/>
        <v>26.849999999999998</v>
      </c>
      <c r="H90" s="2">
        <f t="shared" si="26"/>
        <v>32.42</v>
      </c>
      <c r="I90" s="2">
        <f t="shared" si="36"/>
        <v>0.41307692307692306</v>
      </c>
      <c r="J90" s="6">
        <f t="shared" si="37"/>
        <v>7747.7028642749983</v>
      </c>
      <c r="K90" s="2">
        <f t="shared" si="29"/>
        <v>52</v>
      </c>
      <c r="L90" s="2">
        <f t="shared" si="30"/>
        <v>25.801278941740421</v>
      </c>
      <c r="M90" s="2">
        <f t="shared" si="31"/>
        <v>0.4961784411873158</v>
      </c>
      <c r="N90" s="7">
        <f t="shared" si="32"/>
        <v>6306.3413722749983</v>
      </c>
    </row>
    <row r="91" spans="1:14" x14ac:dyDescent="0.2">
      <c r="A91" t="s">
        <v>22</v>
      </c>
      <c r="B91" s="1">
        <f t="shared" si="38"/>
        <v>66</v>
      </c>
      <c r="C91" s="2">
        <f t="shared" si="34"/>
        <v>23.139999999999997</v>
      </c>
      <c r="D91" s="2">
        <v>0.28999999999999998</v>
      </c>
      <c r="E91" s="6">
        <f t="shared" si="24"/>
        <v>6480.1564363639982</v>
      </c>
      <c r="F91" s="2">
        <f t="shared" si="35"/>
        <v>66</v>
      </c>
      <c r="G91" s="2">
        <f t="shared" si="39"/>
        <v>27.139999999999997</v>
      </c>
      <c r="H91" s="2">
        <f t="shared" si="26"/>
        <v>32.768000000000001</v>
      </c>
      <c r="I91" s="2">
        <f t="shared" si="36"/>
        <v>0.41121212121212114</v>
      </c>
      <c r="J91" s="6">
        <f t="shared" si="37"/>
        <v>7941.3727771639988</v>
      </c>
      <c r="K91" s="2">
        <f t="shared" si="29"/>
        <v>52.800000000000004</v>
      </c>
      <c r="L91" s="2">
        <f t="shared" si="30"/>
        <v>26.132462344725472</v>
      </c>
      <c r="M91" s="2">
        <f t="shared" si="31"/>
        <v>0.49493299895313392</v>
      </c>
      <c r="N91" s="7">
        <f t="shared" si="32"/>
        <v>6480.1564363639982</v>
      </c>
    </row>
    <row r="92" spans="1:14" x14ac:dyDescent="0.2">
      <c r="A92" t="s">
        <v>22</v>
      </c>
      <c r="B92" s="1">
        <f t="shared" si="38"/>
        <v>67</v>
      </c>
      <c r="C92" s="2">
        <f t="shared" si="34"/>
        <v>23.43</v>
      </c>
      <c r="D92" s="2">
        <v>0.28999999999999998</v>
      </c>
      <c r="E92" s="6">
        <f t="shared" si="24"/>
        <v>6656.3220380909997</v>
      </c>
      <c r="F92" s="2">
        <f t="shared" si="35"/>
        <v>67</v>
      </c>
      <c r="G92" s="2">
        <f t="shared" si="39"/>
        <v>27.43</v>
      </c>
      <c r="H92" s="2">
        <f t="shared" si="26"/>
        <v>33.116</v>
      </c>
      <c r="I92" s="2">
        <f t="shared" si="36"/>
        <v>0.40940298507462686</v>
      </c>
      <c r="J92" s="6">
        <f t="shared" si="37"/>
        <v>8137.393227691</v>
      </c>
      <c r="K92" s="2">
        <f t="shared" si="29"/>
        <v>53.6</v>
      </c>
      <c r="L92" s="2">
        <f t="shared" si="30"/>
        <v>26.463635812813227</v>
      </c>
      <c r="M92" s="2">
        <f t="shared" si="31"/>
        <v>0.49372454874651539</v>
      </c>
      <c r="N92" s="7">
        <f t="shared" si="32"/>
        <v>6656.3220380909997</v>
      </c>
    </row>
    <row r="93" spans="1:14" x14ac:dyDescent="0.2">
      <c r="A93" t="s">
        <v>22</v>
      </c>
      <c r="B93" s="1">
        <f t="shared" si="38"/>
        <v>68</v>
      </c>
      <c r="C93" s="2">
        <f t="shared" si="34"/>
        <v>23.72</v>
      </c>
      <c r="D93" s="2">
        <v>0.28999999999999998</v>
      </c>
      <c r="E93" s="6">
        <f t="shared" si="24"/>
        <v>6834.8381774559994</v>
      </c>
      <c r="F93" s="2">
        <f t="shared" si="35"/>
        <v>68</v>
      </c>
      <c r="G93" s="2">
        <f t="shared" si="39"/>
        <v>27.72</v>
      </c>
      <c r="H93" s="2">
        <f t="shared" si="26"/>
        <v>33.463999999999999</v>
      </c>
      <c r="I93" s="2">
        <f t="shared" si="36"/>
        <v>0.40764705882352942</v>
      </c>
      <c r="J93" s="6">
        <f t="shared" si="37"/>
        <v>8335.7642158559993</v>
      </c>
      <c r="K93" s="2">
        <f t="shared" si="29"/>
        <v>54.400000000000006</v>
      </c>
      <c r="L93" s="2">
        <f t="shared" si="30"/>
        <v>26.794799749605517</v>
      </c>
      <c r="M93" s="2">
        <f t="shared" si="31"/>
        <v>0.49255146598539545</v>
      </c>
      <c r="N93" s="7">
        <f t="shared" si="32"/>
        <v>6834.8381774559994</v>
      </c>
    </row>
    <row r="94" spans="1:14" x14ac:dyDescent="0.2">
      <c r="A94" t="s">
        <v>22</v>
      </c>
      <c r="B94" s="1">
        <f t="shared" si="38"/>
        <v>69</v>
      </c>
      <c r="C94" s="2">
        <f t="shared" si="34"/>
        <v>24.009999999999998</v>
      </c>
      <c r="D94" s="2">
        <v>0.28999999999999998</v>
      </c>
      <c r="E94" s="6">
        <f t="shared" ref="E94:E143" si="40">3.14159*C94*(B94+C94)</f>
        <v>7015.7048544589979</v>
      </c>
      <c r="F94" s="2">
        <f t="shared" si="35"/>
        <v>69</v>
      </c>
      <c r="G94" s="2">
        <f t="shared" si="39"/>
        <v>28.009999999999998</v>
      </c>
      <c r="H94" s="2">
        <f t="shared" ref="H94:H143" si="41">1.2*C94+5</f>
        <v>33.811999999999998</v>
      </c>
      <c r="I94" s="2">
        <f t="shared" si="36"/>
        <v>0.40594202898550724</v>
      </c>
      <c r="J94" s="6">
        <f t="shared" si="37"/>
        <v>8536.4857416589984</v>
      </c>
      <c r="K94" s="2">
        <f t="shared" ref="K94:K143" si="42">(100-$O$48)/100*B94</f>
        <v>55.2</v>
      </c>
      <c r="L94" s="2">
        <f t="shared" si="30"/>
        <v>27.125954537129815</v>
      </c>
      <c r="M94" s="2">
        <f t="shared" ref="M94:M143" si="43">L94/K94</f>
        <v>0.49141221987554007</v>
      </c>
      <c r="N94" s="7">
        <f t="shared" ref="N94:N143" si="44">E94</f>
        <v>7015.7048544589979</v>
      </c>
    </row>
    <row r="95" spans="1:14" x14ac:dyDescent="0.2">
      <c r="A95" t="s">
        <v>22</v>
      </c>
      <c r="B95" s="1">
        <f t="shared" si="38"/>
        <v>70</v>
      </c>
      <c r="C95" s="2">
        <f t="shared" si="34"/>
        <v>24.299999999999997</v>
      </c>
      <c r="D95" s="2">
        <v>0.28999999999999998</v>
      </c>
      <c r="E95" s="6">
        <f t="shared" si="40"/>
        <v>7198.9220690999982</v>
      </c>
      <c r="F95" s="2">
        <f t="shared" si="35"/>
        <v>70</v>
      </c>
      <c r="G95" s="2">
        <f t="shared" si="39"/>
        <v>28.299999999999997</v>
      </c>
      <c r="H95" s="2">
        <f t="shared" si="41"/>
        <v>34.159999999999997</v>
      </c>
      <c r="I95" s="2">
        <f t="shared" si="36"/>
        <v>0.40428571428571425</v>
      </c>
      <c r="J95" s="6">
        <f t="shared" si="37"/>
        <v>8739.5578050999993</v>
      </c>
      <c r="K95" s="2">
        <f t="shared" si="42"/>
        <v>56</v>
      </c>
      <c r="L95" s="2">
        <f t="shared" ref="L95:L143" si="45">SQRT(K95^2/4+N95/3.14159)-K95/2</f>
        <v>27.457100537262129</v>
      </c>
      <c r="M95" s="2">
        <f t="shared" si="43"/>
        <v>0.49030536673682373</v>
      </c>
      <c r="N95" s="7">
        <f t="shared" si="44"/>
        <v>7198.9220690999982</v>
      </c>
    </row>
    <row r="96" spans="1:14" x14ac:dyDescent="0.2">
      <c r="A96" t="s">
        <v>22</v>
      </c>
      <c r="B96" s="1">
        <f t="shared" si="38"/>
        <v>71</v>
      </c>
      <c r="C96" s="2">
        <f t="shared" si="34"/>
        <v>24.59</v>
      </c>
      <c r="D96" s="2">
        <v>0.28999999999999998</v>
      </c>
      <c r="E96" s="6">
        <f t="shared" si="40"/>
        <v>7384.4898213790002</v>
      </c>
      <c r="F96" s="2">
        <f t="shared" si="35"/>
        <v>71</v>
      </c>
      <c r="G96" s="2">
        <f t="shared" si="39"/>
        <v>28.59</v>
      </c>
      <c r="H96" s="2">
        <f t="shared" si="41"/>
        <v>34.507999999999996</v>
      </c>
      <c r="I96" s="2">
        <f t="shared" si="36"/>
        <v>0.40267605633802817</v>
      </c>
      <c r="J96" s="6">
        <f t="shared" si="37"/>
        <v>8944.9804061790001</v>
      </c>
      <c r="K96" s="2">
        <f t="shared" si="42"/>
        <v>56.800000000000004</v>
      </c>
      <c r="L96" s="2">
        <f t="shared" si="45"/>
        <v>27.788238093038654</v>
      </c>
      <c r="M96" s="2">
        <f t="shared" si="43"/>
        <v>0.48922954389152556</v>
      </c>
      <c r="N96" s="7">
        <f t="shared" si="44"/>
        <v>7384.4898213790002</v>
      </c>
    </row>
    <row r="97" spans="1:14" x14ac:dyDescent="0.2">
      <c r="A97" t="s">
        <v>22</v>
      </c>
      <c r="B97" s="1">
        <f t="shared" si="38"/>
        <v>72</v>
      </c>
      <c r="C97" s="2">
        <f t="shared" si="34"/>
        <v>24.88</v>
      </c>
      <c r="D97" s="2">
        <v>0.28999999999999998</v>
      </c>
      <c r="E97" s="6">
        <f t="shared" si="40"/>
        <v>7572.4081112959993</v>
      </c>
      <c r="F97" s="2">
        <f t="shared" si="35"/>
        <v>72</v>
      </c>
      <c r="G97" s="2">
        <f t="shared" si="39"/>
        <v>28.88</v>
      </c>
      <c r="H97" s="2">
        <f t="shared" si="41"/>
        <v>34.855999999999995</v>
      </c>
      <c r="I97" s="2">
        <f t="shared" si="36"/>
        <v>0.40111111111111108</v>
      </c>
      <c r="J97" s="6">
        <f t="shared" si="37"/>
        <v>9152.7535448959989</v>
      </c>
      <c r="K97" s="2">
        <f t="shared" si="42"/>
        <v>57.6</v>
      </c>
      <c r="L97" s="2">
        <f t="shared" si="45"/>
        <v>28.119367529866313</v>
      </c>
      <c r="M97" s="2">
        <f t="shared" si="43"/>
        <v>0.48818346406017904</v>
      </c>
      <c r="N97" s="7">
        <f t="shared" si="44"/>
        <v>7572.4081112959993</v>
      </c>
    </row>
    <row r="98" spans="1:14" x14ac:dyDescent="0.2">
      <c r="A98" t="s">
        <v>22</v>
      </c>
      <c r="B98" s="1">
        <f t="shared" si="38"/>
        <v>73</v>
      </c>
      <c r="C98" s="2">
        <f t="shared" si="34"/>
        <v>25.169999999999998</v>
      </c>
      <c r="D98" s="2">
        <v>0.28999999999999998</v>
      </c>
      <c r="E98" s="6">
        <f t="shared" si="40"/>
        <v>7762.6769388509992</v>
      </c>
      <c r="F98" s="2">
        <f t="shared" si="35"/>
        <v>73</v>
      </c>
      <c r="G98" s="2">
        <f t="shared" si="39"/>
        <v>29.169999999999998</v>
      </c>
      <c r="H98" s="2">
        <f t="shared" si="41"/>
        <v>35.203999999999994</v>
      </c>
      <c r="I98" s="2">
        <f t="shared" si="36"/>
        <v>0.39958904109589038</v>
      </c>
      <c r="J98" s="6">
        <f t="shared" si="37"/>
        <v>9362.8772212509994</v>
      </c>
      <c r="K98" s="2">
        <f t="shared" si="42"/>
        <v>58.400000000000006</v>
      </c>
      <c r="L98" s="2">
        <f t="shared" si="45"/>
        <v>28.450489156641154</v>
      </c>
      <c r="M98" s="2">
        <f t="shared" si="43"/>
        <v>0.48716591021645805</v>
      </c>
      <c r="N98" s="7">
        <f t="shared" si="44"/>
        <v>7762.6769388509992</v>
      </c>
    </row>
    <row r="99" spans="1:14" x14ac:dyDescent="0.2">
      <c r="A99" t="s">
        <v>22</v>
      </c>
      <c r="B99" s="1">
        <f t="shared" si="38"/>
        <v>74</v>
      </c>
      <c r="C99" s="2">
        <f t="shared" ref="C99:C115" si="46">4+B99*D99</f>
        <v>25.459999999999997</v>
      </c>
      <c r="D99" s="2">
        <v>0.28999999999999998</v>
      </c>
      <c r="E99" s="6">
        <f t="shared" si="40"/>
        <v>7955.296304043999</v>
      </c>
      <c r="F99" s="2">
        <f t="shared" si="35"/>
        <v>74</v>
      </c>
      <c r="G99" s="2">
        <f t="shared" si="39"/>
        <v>29.459999999999997</v>
      </c>
      <c r="H99" s="2">
        <f t="shared" si="41"/>
        <v>35.551999999999992</v>
      </c>
      <c r="I99" s="2">
        <f t="shared" si="36"/>
        <v>0.39810810810810809</v>
      </c>
      <c r="J99" s="6">
        <f t="shared" si="37"/>
        <v>9575.3514352439997</v>
      </c>
      <c r="K99" s="2">
        <f t="shared" si="42"/>
        <v>59.2</v>
      </c>
      <c r="L99" s="2">
        <f t="shared" si="45"/>
        <v>28.781603266782589</v>
      </c>
      <c r="M99" s="2">
        <f t="shared" si="43"/>
        <v>0.48617573085781396</v>
      </c>
      <c r="N99" s="7">
        <f t="shared" si="44"/>
        <v>7955.296304043999</v>
      </c>
    </row>
    <row r="100" spans="1:14" x14ac:dyDescent="0.2">
      <c r="A100" t="s">
        <v>22</v>
      </c>
      <c r="B100" s="1">
        <f t="shared" si="38"/>
        <v>75</v>
      </c>
      <c r="C100" s="2">
        <f t="shared" si="46"/>
        <v>25.75</v>
      </c>
      <c r="D100" s="2">
        <v>0.28999999999999998</v>
      </c>
      <c r="E100" s="6">
        <f t="shared" si="40"/>
        <v>8150.2662068750005</v>
      </c>
      <c r="F100" s="2">
        <f t="shared" si="35"/>
        <v>75</v>
      </c>
      <c r="G100" s="2">
        <f t="shared" si="39"/>
        <v>29.75</v>
      </c>
      <c r="H100" s="2">
        <f t="shared" si="41"/>
        <v>35.9</v>
      </c>
      <c r="I100" s="2">
        <f t="shared" si="36"/>
        <v>0.39666666666666667</v>
      </c>
      <c r="J100" s="6">
        <f t="shared" si="37"/>
        <v>9790.176186875</v>
      </c>
      <c r="K100" s="2">
        <f t="shared" si="42"/>
        <v>60</v>
      </c>
      <c r="L100" s="2">
        <f t="shared" si="45"/>
        <v>29.112710139190881</v>
      </c>
      <c r="M100" s="2">
        <f t="shared" si="43"/>
        <v>0.48521183565318132</v>
      </c>
      <c r="N100" s="7">
        <f t="shared" si="44"/>
        <v>8150.2662068750005</v>
      </c>
    </row>
    <row r="101" spans="1:14" x14ac:dyDescent="0.2">
      <c r="A101" t="s">
        <v>22</v>
      </c>
      <c r="B101" s="1">
        <f t="shared" si="38"/>
        <v>76</v>
      </c>
      <c r="C101" s="2">
        <f t="shared" si="46"/>
        <v>26.04</v>
      </c>
      <c r="D101" s="2">
        <v>0.28999999999999998</v>
      </c>
      <c r="E101" s="6">
        <f t="shared" si="40"/>
        <v>8347.5866473439983</v>
      </c>
      <c r="F101" s="2">
        <f t="shared" si="35"/>
        <v>76</v>
      </c>
      <c r="G101" s="2">
        <f t="shared" si="39"/>
        <v>30.04</v>
      </c>
      <c r="H101" s="2">
        <f t="shared" si="41"/>
        <v>36.247999999999998</v>
      </c>
      <c r="I101" s="2">
        <f t="shared" si="36"/>
        <v>0.39526315789473682</v>
      </c>
      <c r="J101" s="6">
        <f t="shared" si="37"/>
        <v>10007.351476143998</v>
      </c>
      <c r="K101" s="2">
        <f t="shared" si="42"/>
        <v>60.800000000000004</v>
      </c>
      <c r="L101" s="2">
        <f t="shared" si="45"/>
        <v>29.443810039134366</v>
      </c>
      <c r="M101" s="2">
        <f t="shared" si="43"/>
        <v>0.48427319143313097</v>
      </c>
      <c r="N101" s="7">
        <f t="shared" si="44"/>
        <v>8347.5866473439983</v>
      </c>
    </row>
    <row r="102" spans="1:14" x14ac:dyDescent="0.2">
      <c r="A102" t="s">
        <v>22</v>
      </c>
      <c r="B102" s="1">
        <f t="shared" si="38"/>
        <v>77</v>
      </c>
      <c r="C102" s="2">
        <f t="shared" si="46"/>
        <v>26.33</v>
      </c>
      <c r="D102" s="2">
        <v>0.28999999999999998</v>
      </c>
      <c r="E102" s="6">
        <f t="shared" si="40"/>
        <v>8547.2576254509986</v>
      </c>
      <c r="F102" s="2">
        <f t="shared" si="35"/>
        <v>77</v>
      </c>
      <c r="G102" s="2">
        <f t="shared" si="39"/>
        <v>30.33</v>
      </c>
      <c r="H102" s="2">
        <f t="shared" si="41"/>
        <v>36.595999999999997</v>
      </c>
      <c r="I102" s="2">
        <f t="shared" si="36"/>
        <v>0.39389610389610386</v>
      </c>
      <c r="J102" s="6">
        <f t="shared" si="37"/>
        <v>10226.877303050998</v>
      </c>
      <c r="K102" s="2">
        <f t="shared" si="42"/>
        <v>61.6</v>
      </c>
      <c r="L102" s="2">
        <f t="shared" si="45"/>
        <v>29.774903219072495</v>
      </c>
      <c r="M102" s="2">
        <f t="shared" si="43"/>
        <v>0.48335881849143658</v>
      </c>
      <c r="N102" s="7">
        <f t="shared" si="44"/>
        <v>8547.2576254509986</v>
      </c>
    </row>
    <row r="103" spans="1:14" x14ac:dyDescent="0.2">
      <c r="A103" t="s">
        <v>22</v>
      </c>
      <c r="B103" s="1">
        <f t="shared" si="38"/>
        <v>78</v>
      </c>
      <c r="C103" s="2">
        <f t="shared" si="46"/>
        <v>26.619999999999997</v>
      </c>
      <c r="D103" s="2">
        <v>0.28999999999999998</v>
      </c>
      <c r="E103" s="6">
        <f t="shared" si="40"/>
        <v>8749.2791411959988</v>
      </c>
      <c r="F103" s="2">
        <f t="shared" si="35"/>
        <v>78</v>
      </c>
      <c r="G103" s="2">
        <f t="shared" si="39"/>
        <v>30.619999999999997</v>
      </c>
      <c r="H103" s="2">
        <f t="shared" si="41"/>
        <v>36.943999999999996</v>
      </c>
      <c r="I103" s="2">
        <f t="shared" si="36"/>
        <v>0.39256410256410251</v>
      </c>
      <c r="J103" s="6">
        <f t="shared" si="37"/>
        <v>10448.753667595998</v>
      </c>
      <c r="K103" s="2">
        <f t="shared" si="42"/>
        <v>62.400000000000006</v>
      </c>
      <c r="L103" s="2">
        <f t="shared" si="45"/>
        <v>30.105989919419777</v>
      </c>
      <c r="M103" s="2">
        <f t="shared" si="43"/>
        <v>0.48246778717018868</v>
      </c>
      <c r="N103" s="7">
        <f t="shared" si="44"/>
        <v>8749.2791411959988</v>
      </c>
    </row>
    <row r="104" spans="1:14" x14ac:dyDescent="0.2">
      <c r="A104" t="s">
        <v>22</v>
      </c>
      <c r="B104" s="1">
        <f t="shared" si="38"/>
        <v>79</v>
      </c>
      <c r="C104" s="2">
        <f t="shared" si="46"/>
        <v>26.91</v>
      </c>
      <c r="D104" s="2">
        <v>0.28999999999999998</v>
      </c>
      <c r="E104" s="6">
        <f t="shared" si="40"/>
        <v>8953.6511945789989</v>
      </c>
      <c r="F104" s="2">
        <f t="shared" si="35"/>
        <v>79</v>
      </c>
      <c r="G104" s="2">
        <f t="shared" si="39"/>
        <v>30.91</v>
      </c>
      <c r="H104" s="2">
        <f t="shared" si="41"/>
        <v>37.292000000000002</v>
      </c>
      <c r="I104" s="2">
        <f t="shared" si="36"/>
        <v>0.39126582278481015</v>
      </c>
      <c r="J104" s="6">
        <f t="shared" si="37"/>
        <v>10672.980569779</v>
      </c>
      <c r="K104" s="2">
        <f t="shared" si="42"/>
        <v>63.2</v>
      </c>
      <c r="L104" s="2">
        <f t="shared" si="45"/>
        <v>30.437070369255828</v>
      </c>
      <c r="M104" s="2">
        <f t="shared" si="43"/>
        <v>0.48159921470341499</v>
      </c>
      <c r="N104" s="7">
        <f t="shared" si="44"/>
        <v>8953.6511945789989</v>
      </c>
    </row>
    <row r="105" spans="1:14" x14ac:dyDescent="0.2">
      <c r="A105" t="s">
        <v>22</v>
      </c>
      <c r="B105" s="1">
        <f t="shared" si="38"/>
        <v>80</v>
      </c>
      <c r="C105" s="2">
        <f t="shared" si="46"/>
        <v>27.2</v>
      </c>
      <c r="D105" s="2">
        <v>0.28999999999999998</v>
      </c>
      <c r="E105" s="6">
        <f t="shared" si="40"/>
        <v>9160.3737855999989</v>
      </c>
      <c r="F105" s="2">
        <f t="shared" si="35"/>
        <v>80</v>
      </c>
      <c r="G105" s="2">
        <f t="shared" si="39"/>
        <v>31.2</v>
      </c>
      <c r="H105" s="2">
        <f t="shared" si="41"/>
        <v>37.64</v>
      </c>
      <c r="I105" s="2">
        <f t="shared" si="36"/>
        <v>0.39</v>
      </c>
      <c r="J105" s="6">
        <f t="shared" si="37"/>
        <v>10899.558009599999</v>
      </c>
      <c r="K105" s="2">
        <f t="shared" si="42"/>
        <v>64</v>
      </c>
      <c r="L105" s="2">
        <f t="shared" si="45"/>
        <v>30.768144786985694</v>
      </c>
      <c r="M105" s="2">
        <f t="shared" si="43"/>
        <v>0.48075226229665147</v>
      </c>
      <c r="N105" s="7">
        <f t="shared" si="44"/>
        <v>9160.3737855999989</v>
      </c>
    </row>
    <row r="106" spans="1:14" x14ac:dyDescent="0.2">
      <c r="A106" t="s">
        <v>22</v>
      </c>
      <c r="B106" s="1">
        <f t="shared" si="38"/>
        <v>81</v>
      </c>
      <c r="C106" s="2">
        <f t="shared" si="46"/>
        <v>27.49</v>
      </c>
      <c r="D106" s="2">
        <v>0.28999999999999998</v>
      </c>
      <c r="E106" s="6">
        <f t="shared" si="40"/>
        <v>9369.4469142589987</v>
      </c>
      <c r="F106" s="2">
        <f t="shared" si="35"/>
        <v>81</v>
      </c>
      <c r="G106" s="2">
        <f t="shared" si="39"/>
        <v>31.49</v>
      </c>
      <c r="H106" s="2">
        <f t="shared" si="41"/>
        <v>37.988</v>
      </c>
      <c r="I106" s="2">
        <f t="shared" si="36"/>
        <v>0.38876543209876541</v>
      </c>
      <c r="J106" s="6">
        <f t="shared" si="37"/>
        <v>11128.485987058999</v>
      </c>
      <c r="K106" s="2">
        <f t="shared" si="42"/>
        <v>64.8</v>
      </c>
      <c r="L106" s="2">
        <f t="shared" si="45"/>
        <v>31.099213380954573</v>
      </c>
      <c r="M106" s="2">
        <f t="shared" si="43"/>
        <v>0.4799261324221385</v>
      </c>
      <c r="N106" s="7">
        <f t="shared" si="44"/>
        <v>9369.4469142589987</v>
      </c>
    </row>
    <row r="107" spans="1:14" x14ac:dyDescent="0.2">
      <c r="A107" t="s">
        <v>22</v>
      </c>
      <c r="B107" s="1">
        <f t="shared" si="38"/>
        <v>82</v>
      </c>
      <c r="C107" s="2">
        <f t="shared" si="46"/>
        <v>27.779999999999998</v>
      </c>
      <c r="D107" s="2">
        <v>0.28999999999999998</v>
      </c>
      <c r="E107" s="6">
        <f t="shared" si="40"/>
        <v>9580.8705805559985</v>
      </c>
      <c r="F107" s="2">
        <f t="shared" si="35"/>
        <v>82</v>
      </c>
      <c r="G107" s="2">
        <f t="shared" si="39"/>
        <v>31.779999999999998</v>
      </c>
      <c r="H107" s="2">
        <f t="shared" si="41"/>
        <v>38.335999999999999</v>
      </c>
      <c r="I107" s="2">
        <f t="shared" si="36"/>
        <v>0.38756097560975605</v>
      </c>
      <c r="J107" s="6">
        <f t="shared" si="37"/>
        <v>11359.764502155998</v>
      </c>
      <c r="K107" s="2">
        <f t="shared" si="42"/>
        <v>65.600000000000009</v>
      </c>
      <c r="L107" s="2">
        <f t="shared" si="45"/>
        <v>31.43027635002047</v>
      </c>
      <c r="M107" s="2">
        <f t="shared" si="43"/>
        <v>0.47912006631128762</v>
      </c>
      <c r="N107" s="7">
        <f t="shared" si="44"/>
        <v>9580.8705805559985</v>
      </c>
    </row>
    <row r="108" spans="1:14" x14ac:dyDescent="0.2">
      <c r="A108" t="s">
        <v>22</v>
      </c>
      <c r="B108" s="1">
        <f t="shared" si="38"/>
        <v>83</v>
      </c>
      <c r="C108" s="2">
        <f t="shared" si="46"/>
        <v>28.069999999999997</v>
      </c>
      <c r="D108" s="2">
        <v>0.28999999999999998</v>
      </c>
      <c r="E108" s="6">
        <f t="shared" si="40"/>
        <v>9794.6447844909981</v>
      </c>
      <c r="F108" s="2">
        <f t="shared" si="35"/>
        <v>83</v>
      </c>
      <c r="G108" s="2">
        <f t="shared" si="39"/>
        <v>32.069999999999993</v>
      </c>
      <c r="H108" s="2">
        <f t="shared" si="41"/>
        <v>38.683999999999997</v>
      </c>
      <c r="I108" s="2">
        <f t="shared" si="36"/>
        <v>0.3863855421686746</v>
      </c>
      <c r="J108" s="6">
        <f t="shared" si="37"/>
        <v>11593.393554890996</v>
      </c>
      <c r="K108" s="2">
        <f t="shared" si="42"/>
        <v>66.400000000000006</v>
      </c>
      <c r="L108" s="2">
        <f t="shared" si="45"/>
        <v>31.761333884088302</v>
      </c>
      <c r="M108" s="2">
        <f t="shared" si="43"/>
        <v>0.47833334162783581</v>
      </c>
      <c r="N108" s="7">
        <f t="shared" si="44"/>
        <v>9794.6447844909981</v>
      </c>
    </row>
    <row r="109" spans="1:14" x14ac:dyDescent="0.2">
      <c r="A109" t="s">
        <v>22</v>
      </c>
      <c r="B109" s="1">
        <f t="shared" si="38"/>
        <v>84</v>
      </c>
      <c r="C109" s="2">
        <f t="shared" si="46"/>
        <v>28.36</v>
      </c>
      <c r="D109" s="2">
        <v>0.28999999999999998</v>
      </c>
      <c r="E109" s="6">
        <f t="shared" si="40"/>
        <v>10010.769526063999</v>
      </c>
      <c r="F109" s="2">
        <f t="shared" si="35"/>
        <v>84</v>
      </c>
      <c r="G109" s="2">
        <f t="shared" si="39"/>
        <v>32.36</v>
      </c>
      <c r="H109" s="2">
        <f t="shared" si="41"/>
        <v>39.031999999999996</v>
      </c>
      <c r="I109" s="2">
        <f t="shared" si="36"/>
        <v>0.38523809523809521</v>
      </c>
      <c r="J109" s="6">
        <f t="shared" si="37"/>
        <v>11829.373145264</v>
      </c>
      <c r="K109" s="2">
        <f t="shared" si="42"/>
        <v>67.2</v>
      </c>
      <c r="L109" s="2">
        <f t="shared" si="45"/>
        <v>32.092386164608151</v>
      </c>
      <c r="M109" s="2">
        <f t="shared" si="43"/>
        <v>0.4775652703066689</v>
      </c>
      <c r="N109" s="7">
        <f t="shared" si="44"/>
        <v>10010.769526063999</v>
      </c>
    </row>
    <row r="110" spans="1:14" x14ac:dyDescent="0.2">
      <c r="A110" t="s">
        <v>22</v>
      </c>
      <c r="B110" s="1">
        <f t="shared" si="38"/>
        <v>85</v>
      </c>
      <c r="C110" s="2">
        <f t="shared" si="46"/>
        <v>28.65</v>
      </c>
      <c r="D110" s="2">
        <v>0.28999999999999998</v>
      </c>
      <c r="E110" s="6">
        <f t="shared" si="40"/>
        <v>10229.244805275001</v>
      </c>
      <c r="F110" s="2">
        <f t="shared" si="35"/>
        <v>85</v>
      </c>
      <c r="G110" s="2">
        <f t="shared" si="39"/>
        <v>32.65</v>
      </c>
      <c r="H110" s="2">
        <f t="shared" si="41"/>
        <v>39.379999999999995</v>
      </c>
      <c r="I110" s="2">
        <f t="shared" si="36"/>
        <v>0.38411764705882351</v>
      </c>
      <c r="J110" s="6">
        <f t="shared" si="37"/>
        <v>12067.703273275001</v>
      </c>
      <c r="K110" s="2">
        <f t="shared" si="42"/>
        <v>68</v>
      </c>
      <c r="L110" s="2">
        <f t="shared" si="45"/>
        <v>32.42343336504068</v>
      </c>
      <c r="M110" s="2">
        <f t="shared" si="43"/>
        <v>0.47681519654471588</v>
      </c>
      <c r="N110" s="7">
        <f t="shared" si="44"/>
        <v>10229.244805275001</v>
      </c>
    </row>
    <row r="111" spans="1:14" x14ac:dyDescent="0.2">
      <c r="A111" t="s">
        <v>22</v>
      </c>
      <c r="B111" s="1">
        <f t="shared" si="38"/>
        <v>86</v>
      </c>
      <c r="C111" s="2">
        <f t="shared" si="46"/>
        <v>28.939999999999998</v>
      </c>
      <c r="D111" s="2">
        <v>0.28999999999999998</v>
      </c>
      <c r="E111" s="6">
        <f t="shared" si="40"/>
        <v>10450.070622124</v>
      </c>
      <c r="F111" s="2">
        <f t="shared" si="35"/>
        <v>86</v>
      </c>
      <c r="G111" s="2">
        <f t="shared" si="39"/>
        <v>32.94</v>
      </c>
      <c r="H111" s="2">
        <f t="shared" si="41"/>
        <v>39.727999999999994</v>
      </c>
      <c r="I111" s="2">
        <f t="shared" si="36"/>
        <v>0.38302325581395347</v>
      </c>
      <c r="J111" s="6">
        <f t="shared" si="37"/>
        <v>12308.383938923998</v>
      </c>
      <c r="K111" s="2">
        <f t="shared" si="42"/>
        <v>68.8</v>
      </c>
      <c r="L111" s="2">
        <f t="shared" si="45"/>
        <v>32.754475651292232</v>
      </c>
      <c r="M111" s="2">
        <f t="shared" si="43"/>
        <v>0.47608249493157317</v>
      </c>
      <c r="N111" s="7">
        <f t="shared" si="44"/>
        <v>10450.070622124</v>
      </c>
    </row>
    <row r="112" spans="1:14" x14ac:dyDescent="0.2">
      <c r="A112" t="s">
        <v>22</v>
      </c>
      <c r="B112" s="1">
        <f t="shared" si="38"/>
        <v>87</v>
      </c>
      <c r="C112" s="2">
        <f t="shared" si="46"/>
        <v>29.229999999999997</v>
      </c>
      <c r="D112" s="2">
        <v>0.28999999999999998</v>
      </c>
      <c r="E112" s="6">
        <f t="shared" si="40"/>
        <v>10673.246976610999</v>
      </c>
      <c r="F112" s="2">
        <f t="shared" si="35"/>
        <v>87</v>
      </c>
      <c r="G112" s="2">
        <f t="shared" si="39"/>
        <v>33.229999999999997</v>
      </c>
      <c r="H112" s="2">
        <f t="shared" si="41"/>
        <v>40.075999999999993</v>
      </c>
      <c r="I112" s="2">
        <f t="shared" si="36"/>
        <v>0.38195402298850573</v>
      </c>
      <c r="J112" s="6">
        <f t="shared" si="37"/>
        <v>12551.415142210997</v>
      </c>
      <c r="K112" s="2">
        <f t="shared" si="42"/>
        <v>69.600000000000009</v>
      </c>
      <c r="L112" s="2">
        <f t="shared" si="45"/>
        <v>33.085513182121552</v>
      </c>
      <c r="M112" s="2">
        <f t="shared" si="43"/>
        <v>0.47536656870864291</v>
      </c>
      <c r="N112" s="7">
        <f t="shared" si="44"/>
        <v>10673.246976610999</v>
      </c>
    </row>
    <row r="113" spans="1:14" x14ac:dyDescent="0.2">
      <c r="A113" t="s">
        <v>22</v>
      </c>
      <c r="B113" s="1">
        <f t="shared" si="38"/>
        <v>88</v>
      </c>
      <c r="C113" s="2">
        <f t="shared" si="46"/>
        <v>29.52</v>
      </c>
      <c r="D113" s="2">
        <v>0.28999999999999998</v>
      </c>
      <c r="E113" s="6">
        <f t="shared" si="40"/>
        <v>10898.773868735998</v>
      </c>
      <c r="F113" s="2">
        <f t="shared" si="35"/>
        <v>88</v>
      </c>
      <c r="G113" s="2">
        <f t="shared" si="39"/>
        <v>33.519999999999996</v>
      </c>
      <c r="H113" s="2">
        <f t="shared" si="41"/>
        <v>40.423999999999999</v>
      </c>
      <c r="I113" s="2">
        <f t="shared" si="36"/>
        <v>0.38090909090909086</v>
      </c>
      <c r="J113" s="6">
        <f t="shared" si="37"/>
        <v>12796.796883135998</v>
      </c>
      <c r="K113" s="2">
        <f t="shared" si="42"/>
        <v>70.400000000000006</v>
      </c>
      <c r="L113" s="2">
        <f t="shared" si="45"/>
        <v>33.416546109520837</v>
      </c>
      <c r="M113" s="2">
        <f t="shared" si="43"/>
        <v>0.47466684814660276</v>
      </c>
      <c r="N113" s="7">
        <f t="shared" si="44"/>
        <v>10898.773868735998</v>
      </c>
    </row>
    <row r="114" spans="1:14" x14ac:dyDescent="0.2">
      <c r="A114" t="s">
        <v>22</v>
      </c>
      <c r="B114" s="1">
        <f t="shared" si="38"/>
        <v>89</v>
      </c>
      <c r="C114" s="2">
        <f t="shared" si="46"/>
        <v>29.81</v>
      </c>
      <c r="D114" s="2">
        <v>0.28999999999999998</v>
      </c>
      <c r="E114" s="6">
        <f t="shared" si="40"/>
        <v>11126.651298498999</v>
      </c>
      <c r="F114" s="2">
        <f t="shared" si="35"/>
        <v>89</v>
      </c>
      <c r="G114" s="2">
        <f t="shared" si="39"/>
        <v>33.81</v>
      </c>
      <c r="H114" s="2">
        <f t="shared" si="41"/>
        <v>40.771999999999998</v>
      </c>
      <c r="I114" s="2">
        <f t="shared" si="36"/>
        <v>0.37988764044943824</v>
      </c>
      <c r="J114" s="6">
        <f t="shared" si="37"/>
        <v>13044.529161699</v>
      </c>
      <c r="K114" s="2">
        <f t="shared" si="42"/>
        <v>71.2</v>
      </c>
      <c r="L114" s="2">
        <f t="shared" si="45"/>
        <v>33.747574579072342</v>
      </c>
      <c r="M114" s="2">
        <f t="shared" si="43"/>
        <v>0.47398278903191488</v>
      </c>
      <c r="N114" s="7">
        <f t="shared" si="44"/>
        <v>11126.651298498999</v>
      </c>
    </row>
    <row r="115" spans="1:14" x14ac:dyDescent="0.2">
      <c r="A115" t="s">
        <v>22</v>
      </c>
      <c r="B115" s="1">
        <f t="shared" si="38"/>
        <v>90</v>
      </c>
      <c r="C115" s="2">
        <f t="shared" si="46"/>
        <v>30.099999999999998</v>
      </c>
      <c r="D115" s="2">
        <v>0.28999999999999998</v>
      </c>
      <c r="E115" s="6">
        <f t="shared" si="40"/>
        <v>11356.879265899997</v>
      </c>
      <c r="F115" s="2">
        <f t="shared" si="35"/>
        <v>90</v>
      </c>
      <c r="G115" s="2">
        <f t="shared" si="39"/>
        <v>34.099999999999994</v>
      </c>
      <c r="H115" s="2">
        <f t="shared" si="41"/>
        <v>41.12</v>
      </c>
      <c r="I115" s="2">
        <f t="shared" si="36"/>
        <v>0.37888888888888883</v>
      </c>
      <c r="J115" s="6">
        <f t="shared" si="37"/>
        <v>13294.611977899996</v>
      </c>
      <c r="K115" s="2">
        <f t="shared" si="42"/>
        <v>72</v>
      </c>
      <c r="L115" s="2">
        <f t="shared" si="45"/>
        <v>34.078598730282835</v>
      </c>
      <c r="M115" s="2">
        <f t="shared" si="43"/>
        <v>0.47331387125392826</v>
      </c>
      <c r="N115" s="7">
        <f t="shared" si="44"/>
        <v>11356.879265899997</v>
      </c>
    </row>
    <row r="116" spans="1:14" x14ac:dyDescent="0.2">
      <c r="A116" t="s">
        <v>23</v>
      </c>
      <c r="B116" s="1">
        <f t="shared" si="38"/>
        <v>91</v>
      </c>
      <c r="C116" s="2">
        <f>12+B116*D116</f>
        <v>30.2</v>
      </c>
      <c r="D116" s="2">
        <v>0.2</v>
      </c>
      <c r="E116" s="6">
        <f t="shared" si="40"/>
        <v>11498.973381599999</v>
      </c>
      <c r="F116" s="2">
        <f t="shared" si="35"/>
        <v>91</v>
      </c>
      <c r="G116" s="2">
        <f t="shared" si="39"/>
        <v>34.200000000000003</v>
      </c>
      <c r="H116" s="2">
        <f t="shared" si="41"/>
        <v>41.239999999999995</v>
      </c>
      <c r="I116" s="2">
        <f t="shared" si="36"/>
        <v>0.37582417582417588</v>
      </c>
      <c r="J116" s="6">
        <f t="shared" si="37"/>
        <v>13451.785725600001</v>
      </c>
      <c r="K116" s="2">
        <f t="shared" si="42"/>
        <v>72.8</v>
      </c>
      <c r="L116" s="2">
        <f t="shared" si="45"/>
        <v>34.20594875787733</v>
      </c>
      <c r="M116" s="2">
        <f t="shared" si="43"/>
        <v>0.46986193348732597</v>
      </c>
      <c r="N116" s="7">
        <f t="shared" si="44"/>
        <v>11498.973381599999</v>
      </c>
    </row>
    <row r="117" spans="1:14" x14ac:dyDescent="0.2">
      <c r="A117" t="s">
        <v>23</v>
      </c>
      <c r="B117" s="1">
        <f t="shared" ref="B117:B180" si="47">B116+1</f>
        <v>92</v>
      </c>
      <c r="C117" s="2">
        <f t="shared" ref="C117:C180" si="48">12+B117*D117</f>
        <v>30.400000000000002</v>
      </c>
      <c r="D117" s="2">
        <v>0.2</v>
      </c>
      <c r="E117" s="6">
        <f t="shared" si="40"/>
        <v>11689.730726400001</v>
      </c>
      <c r="F117" s="2">
        <f t="shared" si="35"/>
        <v>92</v>
      </c>
      <c r="G117" s="2">
        <f t="shared" si="39"/>
        <v>34.400000000000006</v>
      </c>
      <c r="H117" s="2">
        <f t="shared" si="41"/>
        <v>41.480000000000004</v>
      </c>
      <c r="I117" s="2">
        <f t="shared" si="36"/>
        <v>0.37391304347826093</v>
      </c>
      <c r="J117" s="6">
        <f t="shared" si="37"/>
        <v>13660.135974400002</v>
      </c>
      <c r="K117" s="2">
        <f t="shared" si="42"/>
        <v>73.600000000000009</v>
      </c>
      <c r="L117" s="2">
        <f t="shared" si="45"/>
        <v>34.44043795485819</v>
      </c>
      <c r="M117" s="2">
        <f t="shared" si="43"/>
        <v>0.46794073308231232</v>
      </c>
      <c r="N117" s="7">
        <f t="shared" si="44"/>
        <v>11689.730726400001</v>
      </c>
    </row>
    <row r="118" spans="1:14" x14ac:dyDescent="0.2">
      <c r="A118" t="s">
        <v>23</v>
      </c>
      <c r="B118" s="1">
        <f t="shared" si="47"/>
        <v>93</v>
      </c>
      <c r="C118" s="2">
        <f t="shared" si="48"/>
        <v>30.6</v>
      </c>
      <c r="D118" s="2">
        <v>0.2</v>
      </c>
      <c r="E118" s="6">
        <f t="shared" si="40"/>
        <v>11881.996034399999</v>
      </c>
      <c r="F118" s="2">
        <f t="shared" si="35"/>
        <v>93</v>
      </c>
      <c r="G118" s="2">
        <f t="shared" si="39"/>
        <v>34.6</v>
      </c>
      <c r="H118" s="2">
        <f t="shared" si="41"/>
        <v>41.72</v>
      </c>
      <c r="I118" s="2">
        <f t="shared" si="36"/>
        <v>0.3720430107526882</v>
      </c>
      <c r="J118" s="6">
        <f t="shared" si="37"/>
        <v>13869.994186399999</v>
      </c>
      <c r="K118" s="2">
        <f t="shared" si="42"/>
        <v>74.400000000000006</v>
      </c>
      <c r="L118" s="2">
        <f t="shared" si="45"/>
        <v>34.674891304265628</v>
      </c>
      <c r="M118" s="2">
        <f t="shared" si="43"/>
        <v>0.46606036699281755</v>
      </c>
      <c r="N118" s="7">
        <f t="shared" si="44"/>
        <v>11881.996034399999</v>
      </c>
    </row>
    <row r="119" spans="1:14" x14ac:dyDescent="0.2">
      <c r="A119" t="s">
        <v>23</v>
      </c>
      <c r="B119" s="1">
        <f t="shared" si="47"/>
        <v>94</v>
      </c>
      <c r="C119" s="2">
        <f t="shared" si="48"/>
        <v>30.8</v>
      </c>
      <c r="D119" s="2">
        <v>0.2</v>
      </c>
      <c r="E119" s="6">
        <f t="shared" si="40"/>
        <v>12075.769305599999</v>
      </c>
      <c r="F119" s="2">
        <f t="shared" si="35"/>
        <v>94</v>
      </c>
      <c r="G119" s="2">
        <f t="shared" si="39"/>
        <v>34.799999999999997</v>
      </c>
      <c r="H119" s="2">
        <f t="shared" si="41"/>
        <v>41.96</v>
      </c>
      <c r="I119" s="2">
        <f t="shared" si="36"/>
        <v>0.37021276595744679</v>
      </c>
      <c r="J119" s="6">
        <f t="shared" si="37"/>
        <v>14081.3603616</v>
      </c>
      <c r="K119" s="2">
        <f t="shared" si="42"/>
        <v>75.2</v>
      </c>
      <c r="L119" s="2">
        <f t="shared" si="45"/>
        <v>34.90930974709385</v>
      </c>
      <c r="M119" s="2">
        <f t="shared" si="43"/>
        <v>0.4642195445092267</v>
      </c>
      <c r="N119" s="7">
        <f t="shared" si="44"/>
        <v>12075.769305599999</v>
      </c>
    </row>
    <row r="120" spans="1:14" x14ac:dyDescent="0.2">
      <c r="A120" t="s">
        <v>23</v>
      </c>
      <c r="B120" s="1">
        <f t="shared" si="47"/>
        <v>95</v>
      </c>
      <c r="C120" s="2">
        <f t="shared" si="48"/>
        <v>31</v>
      </c>
      <c r="D120" s="2">
        <v>0.2</v>
      </c>
      <c r="E120" s="6">
        <f t="shared" si="40"/>
        <v>12271.05054</v>
      </c>
      <c r="F120" s="2">
        <f t="shared" si="35"/>
        <v>95</v>
      </c>
      <c r="G120" s="2">
        <f t="shared" si="39"/>
        <v>35</v>
      </c>
      <c r="H120" s="2">
        <f t="shared" si="41"/>
        <v>42.199999999999996</v>
      </c>
      <c r="I120" s="2">
        <f t="shared" si="36"/>
        <v>0.36842105263157893</v>
      </c>
      <c r="J120" s="6">
        <f t="shared" si="37"/>
        <v>14294.234499999999</v>
      </c>
      <c r="K120" s="2">
        <f t="shared" si="42"/>
        <v>76</v>
      </c>
      <c r="L120" s="2">
        <f t="shared" si="45"/>
        <v>35.143694191638971</v>
      </c>
      <c r="M120" s="2">
        <f t="shared" si="43"/>
        <v>0.46241702883735486</v>
      </c>
      <c r="N120" s="7">
        <f t="shared" si="44"/>
        <v>12271.05054</v>
      </c>
    </row>
    <row r="121" spans="1:14" x14ac:dyDescent="0.2">
      <c r="A121" t="s">
        <v>23</v>
      </c>
      <c r="B121" s="1">
        <f t="shared" si="47"/>
        <v>96</v>
      </c>
      <c r="C121" s="2">
        <f t="shared" si="48"/>
        <v>31.200000000000003</v>
      </c>
      <c r="D121" s="2">
        <v>0.2</v>
      </c>
      <c r="E121" s="6">
        <f t="shared" si="40"/>
        <v>12467.839737600001</v>
      </c>
      <c r="F121" s="2">
        <f t="shared" si="35"/>
        <v>96</v>
      </c>
      <c r="G121" s="2">
        <f t="shared" si="39"/>
        <v>35.200000000000003</v>
      </c>
      <c r="H121" s="2">
        <f t="shared" si="41"/>
        <v>42.440000000000005</v>
      </c>
      <c r="I121" s="2">
        <f t="shared" si="36"/>
        <v>0.3666666666666667</v>
      </c>
      <c r="J121" s="6">
        <f t="shared" si="37"/>
        <v>14508.616601599999</v>
      </c>
      <c r="K121" s="2">
        <f t="shared" si="42"/>
        <v>76.800000000000011</v>
      </c>
      <c r="L121" s="2">
        <f t="shared" si="45"/>
        <v>35.378045514909104</v>
      </c>
      <c r="M121" s="2">
        <f t="shared" si="43"/>
        <v>0.4606516343087122</v>
      </c>
      <c r="N121" s="7">
        <f t="shared" si="44"/>
        <v>12467.839737600001</v>
      </c>
    </row>
    <row r="122" spans="1:14" x14ac:dyDescent="0.2">
      <c r="A122" t="s">
        <v>23</v>
      </c>
      <c r="B122" s="1">
        <f t="shared" si="47"/>
        <v>97</v>
      </c>
      <c r="C122" s="2">
        <f t="shared" si="48"/>
        <v>31.400000000000002</v>
      </c>
      <c r="D122" s="2">
        <v>0.2</v>
      </c>
      <c r="E122" s="6">
        <f t="shared" si="40"/>
        <v>12666.1368984</v>
      </c>
      <c r="F122" s="2">
        <f t="shared" si="35"/>
        <v>97</v>
      </c>
      <c r="G122" s="2">
        <f t="shared" si="39"/>
        <v>35.400000000000006</v>
      </c>
      <c r="H122" s="2">
        <f t="shared" si="41"/>
        <v>42.68</v>
      </c>
      <c r="I122" s="2">
        <f t="shared" si="36"/>
        <v>0.36494845360824746</v>
      </c>
      <c r="J122" s="6">
        <f t="shared" si="37"/>
        <v>14724.506666400004</v>
      </c>
      <c r="K122" s="2">
        <f t="shared" si="42"/>
        <v>77.600000000000009</v>
      </c>
      <c r="L122" s="2">
        <f t="shared" si="45"/>
        <v>35.612364563962082</v>
      </c>
      <c r="M122" s="2">
        <f t="shared" si="43"/>
        <v>0.45892222376239789</v>
      </c>
      <c r="N122" s="7">
        <f t="shared" si="44"/>
        <v>12666.1368984</v>
      </c>
    </row>
    <row r="123" spans="1:14" x14ac:dyDescent="0.2">
      <c r="A123" t="s">
        <v>23</v>
      </c>
      <c r="B123" s="1">
        <f t="shared" si="47"/>
        <v>98</v>
      </c>
      <c r="C123" s="2">
        <f t="shared" si="48"/>
        <v>31.6</v>
      </c>
      <c r="D123" s="2">
        <v>0.2</v>
      </c>
      <c r="E123" s="6">
        <f t="shared" si="40"/>
        <v>12865.942022399999</v>
      </c>
      <c r="F123" s="2">
        <f t="shared" si="35"/>
        <v>98</v>
      </c>
      <c r="G123" s="2">
        <f t="shared" si="39"/>
        <v>35.6</v>
      </c>
      <c r="H123" s="2">
        <f t="shared" si="41"/>
        <v>42.92</v>
      </c>
      <c r="I123" s="2">
        <f t="shared" si="36"/>
        <v>0.36326530612244901</v>
      </c>
      <c r="J123" s="6">
        <f t="shared" si="37"/>
        <v>14941.904694399998</v>
      </c>
      <c r="K123" s="2">
        <f t="shared" si="42"/>
        <v>78.400000000000006</v>
      </c>
      <c r="L123" s="2">
        <f t="shared" si="45"/>
        <v>35.846652157174873</v>
      </c>
      <c r="M123" s="2">
        <f t="shared" si="43"/>
        <v>0.45722770608641417</v>
      </c>
      <c r="N123" s="7">
        <f t="shared" si="44"/>
        <v>12865.942022399999</v>
      </c>
    </row>
    <row r="124" spans="1:14" x14ac:dyDescent="0.2">
      <c r="A124" t="s">
        <v>23</v>
      </c>
      <c r="B124" s="1">
        <f t="shared" si="47"/>
        <v>99</v>
      </c>
      <c r="C124" s="2">
        <f t="shared" si="48"/>
        <v>31.8</v>
      </c>
      <c r="D124" s="2">
        <v>0.2</v>
      </c>
      <c r="E124" s="6">
        <f t="shared" si="40"/>
        <v>13067.255109600001</v>
      </c>
      <c r="F124" s="2">
        <f t="shared" si="35"/>
        <v>99</v>
      </c>
      <c r="G124" s="2">
        <f t="shared" si="39"/>
        <v>35.799999999999997</v>
      </c>
      <c r="H124" s="2">
        <f t="shared" si="41"/>
        <v>43.16</v>
      </c>
      <c r="I124" s="2">
        <f t="shared" si="36"/>
        <v>0.36161616161616161</v>
      </c>
      <c r="J124" s="6">
        <f t="shared" si="37"/>
        <v>15160.810685599999</v>
      </c>
      <c r="K124" s="2">
        <f t="shared" si="42"/>
        <v>79.2</v>
      </c>
      <c r="L124" s="2">
        <f t="shared" si="45"/>
        <v>36.080909085449015</v>
      </c>
      <c r="M124" s="2">
        <f t="shared" si="43"/>
        <v>0.4555670339071845</v>
      </c>
      <c r="N124" s="7">
        <f t="shared" si="44"/>
        <v>13067.255109600001</v>
      </c>
    </row>
    <row r="125" spans="1:14" x14ac:dyDescent="0.2">
      <c r="A125" t="s">
        <v>23</v>
      </c>
      <c r="B125" s="1">
        <f t="shared" si="47"/>
        <v>100</v>
      </c>
      <c r="C125" s="2">
        <f t="shared" si="48"/>
        <v>32</v>
      </c>
      <c r="D125" s="2">
        <v>0.2</v>
      </c>
      <c r="E125" s="6">
        <f t="shared" si="40"/>
        <v>13270.076159999999</v>
      </c>
      <c r="F125" s="2">
        <f t="shared" si="35"/>
        <v>100</v>
      </c>
      <c r="G125" s="2">
        <f t="shared" si="39"/>
        <v>36</v>
      </c>
      <c r="H125" s="2">
        <f t="shared" si="41"/>
        <v>43.4</v>
      </c>
      <c r="I125" s="2">
        <f t="shared" si="36"/>
        <v>0.36</v>
      </c>
      <c r="J125" s="6">
        <f t="shared" si="37"/>
        <v>15381.22464</v>
      </c>
      <c r="K125" s="2">
        <f t="shared" si="42"/>
        <v>80</v>
      </c>
      <c r="L125" s="2">
        <f t="shared" si="45"/>
        <v>36.315136113355649</v>
      </c>
      <c r="M125" s="2">
        <f t="shared" si="43"/>
        <v>0.4539392014169456</v>
      </c>
      <c r="N125" s="7">
        <f t="shared" si="44"/>
        <v>13270.076159999999</v>
      </c>
    </row>
    <row r="126" spans="1:14" x14ac:dyDescent="0.2">
      <c r="A126" t="s">
        <v>23</v>
      </c>
      <c r="B126" s="1">
        <f t="shared" si="47"/>
        <v>101</v>
      </c>
      <c r="C126" s="2">
        <f t="shared" si="48"/>
        <v>32.200000000000003</v>
      </c>
      <c r="D126" s="2">
        <v>0.2</v>
      </c>
      <c r="E126" s="6">
        <f t="shared" si="40"/>
        <v>13474.4051736</v>
      </c>
      <c r="F126" s="2">
        <f t="shared" si="35"/>
        <v>101</v>
      </c>
      <c r="G126" s="2">
        <f t="shared" si="39"/>
        <v>36.200000000000003</v>
      </c>
      <c r="H126" s="2">
        <f t="shared" si="41"/>
        <v>43.64</v>
      </c>
      <c r="I126" s="2">
        <f t="shared" si="36"/>
        <v>0.35841584158415846</v>
      </c>
      <c r="J126" s="6">
        <f t="shared" si="37"/>
        <v>15603.146557599999</v>
      </c>
      <c r="K126" s="2">
        <f t="shared" si="42"/>
        <v>80.800000000000011</v>
      </c>
      <c r="L126" s="2">
        <f t="shared" si="45"/>
        <v>36.549333980223636</v>
      </c>
      <c r="M126" s="2">
        <f t="shared" si="43"/>
        <v>0.45234324232950041</v>
      </c>
      <c r="N126" s="7">
        <f t="shared" si="44"/>
        <v>13474.4051736</v>
      </c>
    </row>
    <row r="127" spans="1:14" x14ac:dyDescent="0.2">
      <c r="A127" t="s">
        <v>23</v>
      </c>
      <c r="B127" s="1">
        <f t="shared" si="47"/>
        <v>102</v>
      </c>
      <c r="C127" s="2">
        <f t="shared" si="48"/>
        <v>32.400000000000006</v>
      </c>
      <c r="D127" s="2">
        <v>0.2</v>
      </c>
      <c r="E127" s="6">
        <f t="shared" si="40"/>
        <v>13680.242150400001</v>
      </c>
      <c r="F127" s="2">
        <f t="shared" si="35"/>
        <v>102</v>
      </c>
      <c r="G127" s="2">
        <f t="shared" si="39"/>
        <v>36.400000000000006</v>
      </c>
      <c r="H127" s="2">
        <f t="shared" si="41"/>
        <v>43.88</v>
      </c>
      <c r="I127" s="2">
        <f t="shared" si="36"/>
        <v>0.35686274509803928</v>
      </c>
      <c r="J127" s="6">
        <f t="shared" si="37"/>
        <v>15826.576438400003</v>
      </c>
      <c r="K127" s="2">
        <f t="shared" si="42"/>
        <v>81.600000000000009</v>
      </c>
      <c r="L127" s="2">
        <f t="shared" si="45"/>
        <v>36.783503401174151</v>
      </c>
      <c r="M127" s="2">
        <f t="shared" si="43"/>
        <v>0.45077822795556555</v>
      </c>
      <c r="N127" s="7">
        <f t="shared" si="44"/>
        <v>13680.242150400001</v>
      </c>
    </row>
    <row r="128" spans="1:14" x14ac:dyDescent="0.2">
      <c r="A128" t="s">
        <v>23</v>
      </c>
      <c r="B128" s="1">
        <f t="shared" si="47"/>
        <v>103</v>
      </c>
      <c r="C128" s="2">
        <f t="shared" si="48"/>
        <v>32.6</v>
      </c>
      <c r="D128" s="2">
        <v>0.2</v>
      </c>
      <c r="E128" s="6">
        <f t="shared" si="40"/>
        <v>13887.5870904</v>
      </c>
      <c r="F128" s="2">
        <f t="shared" si="35"/>
        <v>103</v>
      </c>
      <c r="G128" s="2">
        <f t="shared" si="39"/>
        <v>36.6</v>
      </c>
      <c r="H128" s="2">
        <f t="shared" si="41"/>
        <v>44.12</v>
      </c>
      <c r="I128" s="2">
        <f t="shared" si="36"/>
        <v>0.35533980582524272</v>
      </c>
      <c r="J128" s="6">
        <f t="shared" si="37"/>
        <v>16051.5142824</v>
      </c>
      <c r="K128" s="2">
        <f t="shared" si="42"/>
        <v>82.4</v>
      </c>
      <c r="L128" s="2">
        <f t="shared" si="45"/>
        <v>37.017645068104684</v>
      </c>
      <c r="M128" s="2">
        <f t="shared" si="43"/>
        <v>0.44924326538961995</v>
      </c>
      <c r="N128" s="7">
        <f t="shared" si="44"/>
        <v>13887.5870904</v>
      </c>
    </row>
    <row r="129" spans="1:14" x14ac:dyDescent="0.2">
      <c r="A129" t="s">
        <v>23</v>
      </c>
      <c r="B129" s="1">
        <f t="shared" si="47"/>
        <v>104</v>
      </c>
      <c r="C129" s="2">
        <f t="shared" si="48"/>
        <v>32.799999999999997</v>
      </c>
      <c r="D129" s="2">
        <v>0.2</v>
      </c>
      <c r="E129" s="6">
        <f t="shared" si="40"/>
        <v>14096.439993599999</v>
      </c>
      <c r="F129" s="2">
        <f t="shared" si="35"/>
        <v>104</v>
      </c>
      <c r="G129" s="2">
        <f t="shared" si="39"/>
        <v>36.799999999999997</v>
      </c>
      <c r="H129" s="2">
        <f t="shared" si="41"/>
        <v>44.359999999999992</v>
      </c>
      <c r="I129" s="2">
        <f t="shared" si="36"/>
        <v>0.35384615384615381</v>
      </c>
      <c r="J129" s="6">
        <f t="shared" si="37"/>
        <v>16277.960089599999</v>
      </c>
      <c r="K129" s="2">
        <f t="shared" si="42"/>
        <v>83.2</v>
      </c>
      <c r="L129" s="2">
        <f t="shared" si="45"/>
        <v>37.251759650625424</v>
      </c>
      <c r="M129" s="2">
        <f t="shared" si="43"/>
        <v>0.44773749580078631</v>
      </c>
      <c r="N129" s="7">
        <f t="shared" si="44"/>
        <v>14096.439993599999</v>
      </c>
    </row>
    <row r="130" spans="1:14" x14ac:dyDescent="0.2">
      <c r="A130" t="s">
        <v>23</v>
      </c>
      <c r="B130" s="1">
        <f t="shared" si="47"/>
        <v>105</v>
      </c>
      <c r="C130" s="2">
        <f t="shared" si="48"/>
        <v>33</v>
      </c>
      <c r="D130" s="2">
        <v>0.2</v>
      </c>
      <c r="E130" s="6">
        <f t="shared" si="40"/>
        <v>14306.800859999999</v>
      </c>
      <c r="F130" s="2">
        <f t="shared" si="35"/>
        <v>105</v>
      </c>
      <c r="G130" s="2">
        <f t="shared" si="39"/>
        <v>37</v>
      </c>
      <c r="H130" s="2">
        <f t="shared" si="41"/>
        <v>44.6</v>
      </c>
      <c r="I130" s="2">
        <f t="shared" si="36"/>
        <v>0.35238095238095241</v>
      </c>
      <c r="J130" s="6">
        <f t="shared" si="37"/>
        <v>16505.913860000001</v>
      </c>
      <c r="K130" s="2">
        <f t="shared" si="42"/>
        <v>84</v>
      </c>
      <c r="L130" s="2">
        <f t="shared" si="45"/>
        <v>37.485847796950623</v>
      </c>
      <c r="M130" s="2">
        <f t="shared" si="43"/>
        <v>0.44626009282084073</v>
      </c>
      <c r="N130" s="7">
        <f t="shared" si="44"/>
        <v>14306.800859999999</v>
      </c>
    </row>
    <row r="131" spans="1:14" x14ac:dyDescent="0.2">
      <c r="A131" t="s">
        <v>23</v>
      </c>
      <c r="B131" s="1">
        <f t="shared" si="47"/>
        <v>106</v>
      </c>
      <c r="C131" s="2">
        <f t="shared" si="48"/>
        <v>33.200000000000003</v>
      </c>
      <c r="D131" s="2">
        <v>0.2</v>
      </c>
      <c r="E131" s="6">
        <f t="shared" si="40"/>
        <v>14518.669689600001</v>
      </c>
      <c r="F131" s="2">
        <f t="shared" si="35"/>
        <v>106</v>
      </c>
      <c r="G131" s="2">
        <f t="shared" si="39"/>
        <v>37.200000000000003</v>
      </c>
      <c r="H131" s="2">
        <f t="shared" si="41"/>
        <v>44.84</v>
      </c>
      <c r="I131" s="2">
        <f t="shared" si="36"/>
        <v>0.35094339622641513</v>
      </c>
      <c r="J131" s="6">
        <f t="shared" si="37"/>
        <v>16735.375593599998</v>
      </c>
      <c r="K131" s="2">
        <f t="shared" si="42"/>
        <v>84.800000000000011</v>
      </c>
      <c r="L131" s="2">
        <f t="shared" si="45"/>
        <v>37.719910134747408</v>
      </c>
      <c r="M131" s="2">
        <f t="shared" si="43"/>
        <v>0.44481026102296467</v>
      </c>
      <c r="N131" s="7">
        <f t="shared" si="44"/>
        <v>14518.669689600001</v>
      </c>
    </row>
    <row r="132" spans="1:14" x14ac:dyDescent="0.2">
      <c r="A132" t="s">
        <v>23</v>
      </c>
      <c r="B132" s="1">
        <f t="shared" si="47"/>
        <v>107</v>
      </c>
      <c r="C132" s="2">
        <f t="shared" si="48"/>
        <v>33.400000000000006</v>
      </c>
      <c r="D132" s="2">
        <v>0.2</v>
      </c>
      <c r="E132" s="6">
        <f t="shared" si="40"/>
        <v>14732.046482400003</v>
      </c>
      <c r="F132" s="2">
        <f t="shared" si="35"/>
        <v>107</v>
      </c>
      <c r="G132" s="2">
        <f t="shared" si="39"/>
        <v>37.400000000000006</v>
      </c>
      <c r="H132" s="2">
        <f t="shared" si="41"/>
        <v>45.080000000000005</v>
      </c>
      <c r="I132" s="2">
        <f t="shared" si="36"/>
        <v>0.34953271028037386</v>
      </c>
      <c r="J132" s="6">
        <f t="shared" si="37"/>
        <v>16966.345290400001</v>
      </c>
      <c r="K132" s="2">
        <f t="shared" si="42"/>
        <v>85.600000000000009</v>
      </c>
      <c r="L132" s="2">
        <f t="shared" si="45"/>
        <v>37.95394727194455</v>
      </c>
      <c r="M132" s="2">
        <f t="shared" si="43"/>
        <v>0.44338723448533346</v>
      </c>
      <c r="N132" s="7">
        <f t="shared" si="44"/>
        <v>14732.046482400003</v>
      </c>
    </row>
    <row r="133" spans="1:14" x14ac:dyDescent="0.2">
      <c r="A133" t="s">
        <v>23</v>
      </c>
      <c r="B133" s="1">
        <f t="shared" si="47"/>
        <v>108</v>
      </c>
      <c r="C133" s="2">
        <f t="shared" si="48"/>
        <v>33.6</v>
      </c>
      <c r="D133" s="2">
        <v>0.2</v>
      </c>
      <c r="E133" s="6">
        <f t="shared" si="40"/>
        <v>14946.931238399999</v>
      </c>
      <c r="F133" s="2">
        <f t="shared" si="35"/>
        <v>108</v>
      </c>
      <c r="G133" s="2">
        <f t="shared" si="39"/>
        <v>37.6</v>
      </c>
      <c r="H133" s="2">
        <f t="shared" si="41"/>
        <v>45.32</v>
      </c>
      <c r="I133" s="2">
        <f t="shared" si="36"/>
        <v>0.34814814814814815</v>
      </c>
      <c r="J133" s="6">
        <f t="shared" si="37"/>
        <v>17198.822950400001</v>
      </c>
      <c r="K133" s="2">
        <f t="shared" si="42"/>
        <v>86.4</v>
      </c>
      <c r="L133" s="2">
        <f t="shared" si="45"/>
        <v>38.187959797503211</v>
      </c>
      <c r="M133" s="2">
        <f t="shared" si="43"/>
        <v>0.44199027543406494</v>
      </c>
      <c r="N133" s="7">
        <f t="shared" si="44"/>
        <v>14946.931238399999</v>
      </c>
    </row>
    <row r="134" spans="1:14" x14ac:dyDescent="0.2">
      <c r="A134" t="s">
        <v>23</v>
      </c>
      <c r="B134" s="1">
        <f t="shared" si="47"/>
        <v>109</v>
      </c>
      <c r="C134" s="2">
        <f t="shared" si="48"/>
        <v>33.799999999999997</v>
      </c>
      <c r="D134" s="2">
        <v>0.2</v>
      </c>
      <c r="E134" s="6">
        <f t="shared" si="40"/>
        <v>15163.3239576</v>
      </c>
      <c r="F134" s="2">
        <f t="shared" si="35"/>
        <v>109</v>
      </c>
      <c r="G134" s="2">
        <f t="shared" si="39"/>
        <v>37.799999999999997</v>
      </c>
      <c r="H134" s="2">
        <f t="shared" si="41"/>
        <v>45.559999999999995</v>
      </c>
      <c r="I134" s="2">
        <f t="shared" si="36"/>
        <v>0.34678899082568804</v>
      </c>
      <c r="J134" s="6">
        <f t="shared" si="37"/>
        <v>17432.808573599999</v>
      </c>
      <c r="K134" s="2">
        <f t="shared" si="42"/>
        <v>87.2</v>
      </c>
      <c r="L134" s="2">
        <f t="shared" si="45"/>
        <v>38.421948282151895</v>
      </c>
      <c r="M134" s="2">
        <f t="shared" si="43"/>
        <v>0.44061867296045748</v>
      </c>
      <c r="N134" s="7">
        <f t="shared" si="44"/>
        <v>15163.3239576</v>
      </c>
    </row>
    <row r="135" spans="1:14" x14ac:dyDescent="0.2">
      <c r="A135" t="s">
        <v>23</v>
      </c>
      <c r="B135" s="1">
        <f t="shared" si="47"/>
        <v>110</v>
      </c>
      <c r="C135" s="2">
        <f t="shared" si="48"/>
        <v>34</v>
      </c>
      <c r="D135" s="2">
        <v>0.2</v>
      </c>
      <c r="E135" s="6">
        <f t="shared" si="40"/>
        <v>15381.22464</v>
      </c>
      <c r="F135" s="2">
        <f t="shared" ref="F135:F143" si="49">B135</f>
        <v>110</v>
      </c>
      <c r="G135" s="2">
        <f t="shared" si="39"/>
        <v>38</v>
      </c>
      <c r="H135" s="2">
        <f t="shared" si="41"/>
        <v>45.8</v>
      </c>
      <c r="I135" s="2">
        <f t="shared" ref="I135:I143" si="50">G135/F135</f>
        <v>0.34545454545454546</v>
      </c>
      <c r="J135" s="6">
        <f t="shared" ref="J135:J143" si="51">3.14159*G135*(F135+G135)</f>
        <v>17668.302159999999</v>
      </c>
      <c r="K135" s="2">
        <f t="shared" si="42"/>
        <v>88</v>
      </c>
      <c r="L135" s="2">
        <f t="shared" si="45"/>
        <v>38.655913279087301</v>
      </c>
      <c r="M135" s="2">
        <f t="shared" si="43"/>
        <v>0.43927174180781026</v>
      </c>
      <c r="N135" s="7">
        <f t="shared" si="44"/>
        <v>15381.22464</v>
      </c>
    </row>
    <row r="136" spans="1:14" x14ac:dyDescent="0.2">
      <c r="A136" t="s">
        <v>23</v>
      </c>
      <c r="B136" s="1">
        <f t="shared" si="47"/>
        <v>111</v>
      </c>
      <c r="C136" s="2">
        <f t="shared" si="48"/>
        <v>34.200000000000003</v>
      </c>
      <c r="D136" s="2">
        <v>0.2</v>
      </c>
      <c r="E136" s="6">
        <f t="shared" si="40"/>
        <v>15600.633285599999</v>
      </c>
      <c r="F136" s="2">
        <f t="shared" si="49"/>
        <v>111</v>
      </c>
      <c r="G136" s="2">
        <f t="shared" si="39"/>
        <v>38.200000000000003</v>
      </c>
      <c r="H136" s="2">
        <f t="shared" si="41"/>
        <v>46.04</v>
      </c>
      <c r="I136" s="2">
        <f t="shared" si="50"/>
        <v>0.34414414414414418</v>
      </c>
      <c r="J136" s="6">
        <f t="shared" si="51"/>
        <v>17905.303709600001</v>
      </c>
      <c r="K136" s="2">
        <f t="shared" si="42"/>
        <v>88.800000000000011</v>
      </c>
      <c r="L136" s="2">
        <f t="shared" si="45"/>
        <v>38.889855324643221</v>
      </c>
      <c r="M136" s="2">
        <f t="shared" si="43"/>
        <v>0.43794882122345963</v>
      </c>
      <c r="N136" s="7">
        <f t="shared" si="44"/>
        <v>15600.633285599999</v>
      </c>
    </row>
    <row r="137" spans="1:14" x14ac:dyDescent="0.2">
      <c r="A137" t="s">
        <v>23</v>
      </c>
      <c r="B137" s="1">
        <f t="shared" si="47"/>
        <v>112</v>
      </c>
      <c r="C137" s="2">
        <f t="shared" si="48"/>
        <v>34.400000000000006</v>
      </c>
      <c r="D137" s="2">
        <v>0.2</v>
      </c>
      <c r="E137" s="6">
        <f t="shared" si="40"/>
        <v>15821.549894400003</v>
      </c>
      <c r="F137" s="2">
        <f t="shared" si="49"/>
        <v>112</v>
      </c>
      <c r="G137" s="2">
        <f t="shared" si="39"/>
        <v>38.400000000000006</v>
      </c>
      <c r="H137" s="2">
        <f t="shared" si="41"/>
        <v>46.280000000000008</v>
      </c>
      <c r="I137" s="2">
        <f t="shared" si="50"/>
        <v>0.34285714285714292</v>
      </c>
      <c r="J137" s="6">
        <f t="shared" si="51"/>
        <v>18143.813222400004</v>
      </c>
      <c r="K137" s="2">
        <f t="shared" si="42"/>
        <v>89.600000000000009</v>
      </c>
      <c r="L137" s="2">
        <f t="shared" si="45"/>
        <v>39.123774938928953</v>
      </c>
      <c r="M137" s="2">
        <f t="shared" si="43"/>
        <v>0.43664927387197489</v>
      </c>
      <c r="N137" s="7">
        <f t="shared" si="44"/>
        <v>15821.549894400003</v>
      </c>
    </row>
    <row r="138" spans="1:14" x14ac:dyDescent="0.2">
      <c r="A138" t="s">
        <v>23</v>
      </c>
      <c r="B138" s="1">
        <f t="shared" si="47"/>
        <v>113</v>
      </c>
      <c r="C138" s="2">
        <f t="shared" si="48"/>
        <v>34.6</v>
      </c>
      <c r="D138" s="2">
        <v>0.2</v>
      </c>
      <c r="E138" s="6">
        <f t="shared" si="40"/>
        <v>16043.974466400001</v>
      </c>
      <c r="F138" s="2">
        <f t="shared" si="49"/>
        <v>113</v>
      </c>
      <c r="G138" s="2">
        <f t="shared" si="39"/>
        <v>38.6</v>
      </c>
      <c r="H138" s="2">
        <f t="shared" si="41"/>
        <v>46.52</v>
      </c>
      <c r="I138" s="2">
        <f t="shared" si="50"/>
        <v>0.34159292035398231</v>
      </c>
      <c r="J138" s="6">
        <f t="shared" si="51"/>
        <v>18383.830698399997</v>
      </c>
      <c r="K138" s="2">
        <f t="shared" si="42"/>
        <v>90.4</v>
      </c>
      <c r="L138" s="2">
        <f t="shared" si="45"/>
        <v>39.357672626438813</v>
      </c>
      <c r="M138" s="2">
        <f t="shared" si="43"/>
        <v>0.43537248480573904</v>
      </c>
      <c r="N138" s="7">
        <f t="shared" si="44"/>
        <v>16043.974466400001</v>
      </c>
    </row>
    <row r="139" spans="1:14" x14ac:dyDescent="0.2">
      <c r="A139" t="s">
        <v>23</v>
      </c>
      <c r="B139" s="1">
        <f t="shared" si="47"/>
        <v>114</v>
      </c>
      <c r="C139" s="2">
        <f t="shared" si="48"/>
        <v>34.799999999999997</v>
      </c>
      <c r="D139" s="2">
        <v>0.2</v>
      </c>
      <c r="E139" s="6">
        <f t="shared" si="40"/>
        <v>16267.907001599999</v>
      </c>
      <c r="F139" s="2">
        <f t="shared" si="49"/>
        <v>114</v>
      </c>
      <c r="G139" s="2">
        <f t="shared" si="39"/>
        <v>38.799999999999997</v>
      </c>
      <c r="H139" s="2">
        <f t="shared" si="41"/>
        <v>46.76</v>
      </c>
      <c r="I139" s="2">
        <f t="shared" si="50"/>
        <v>0.3403508771929824</v>
      </c>
      <c r="J139" s="6">
        <f t="shared" si="51"/>
        <v>18625.3561376</v>
      </c>
      <c r="K139" s="2">
        <f t="shared" si="42"/>
        <v>91.2</v>
      </c>
      <c r="L139" s="2">
        <f t="shared" si="45"/>
        <v>39.591548876634469</v>
      </c>
      <c r="M139" s="2">
        <f t="shared" si="43"/>
        <v>0.43411786048941303</v>
      </c>
      <c r="N139" s="7">
        <f t="shared" si="44"/>
        <v>16267.907001599999</v>
      </c>
    </row>
    <row r="140" spans="1:14" x14ac:dyDescent="0.2">
      <c r="A140" t="s">
        <v>23</v>
      </c>
      <c r="B140" s="1">
        <f t="shared" si="47"/>
        <v>115</v>
      </c>
      <c r="C140" s="2">
        <f t="shared" si="48"/>
        <v>35</v>
      </c>
      <c r="D140" s="2">
        <v>0.2</v>
      </c>
      <c r="E140" s="6">
        <f t="shared" si="40"/>
        <v>16493.3475</v>
      </c>
      <c r="F140" s="2">
        <f t="shared" si="49"/>
        <v>115</v>
      </c>
      <c r="G140" s="2">
        <f t="shared" si="39"/>
        <v>39</v>
      </c>
      <c r="H140" s="2">
        <f t="shared" si="41"/>
        <v>47</v>
      </c>
      <c r="I140" s="2">
        <f t="shared" si="50"/>
        <v>0.33913043478260868</v>
      </c>
      <c r="J140" s="6">
        <f t="shared" si="51"/>
        <v>18868.38954</v>
      </c>
      <c r="K140" s="2">
        <f t="shared" si="42"/>
        <v>92</v>
      </c>
      <c r="L140" s="2">
        <f t="shared" si="45"/>
        <v>39.825404164501322</v>
      </c>
      <c r="M140" s="2">
        <f t="shared" si="43"/>
        <v>0.43288482787501437</v>
      </c>
      <c r="N140" s="7">
        <f t="shared" si="44"/>
        <v>16493.3475</v>
      </c>
    </row>
    <row r="141" spans="1:14" x14ac:dyDescent="0.2">
      <c r="A141" t="s">
        <v>23</v>
      </c>
      <c r="B141" s="1">
        <f t="shared" si="47"/>
        <v>116</v>
      </c>
      <c r="C141" s="2">
        <f t="shared" si="48"/>
        <v>35.200000000000003</v>
      </c>
      <c r="D141" s="2">
        <v>0.2</v>
      </c>
      <c r="E141" s="6">
        <f t="shared" si="40"/>
        <v>16720.295961599997</v>
      </c>
      <c r="F141" s="2">
        <f t="shared" si="49"/>
        <v>116</v>
      </c>
      <c r="G141" s="2">
        <f t="shared" si="39"/>
        <v>39.200000000000003</v>
      </c>
      <c r="H141" s="2">
        <f t="shared" si="41"/>
        <v>47.24</v>
      </c>
      <c r="I141" s="2">
        <f t="shared" si="50"/>
        <v>0.33793103448275863</v>
      </c>
      <c r="J141" s="6">
        <f t="shared" si="51"/>
        <v>19112.930905599998</v>
      </c>
      <c r="K141" s="2">
        <f t="shared" si="42"/>
        <v>92.800000000000011</v>
      </c>
      <c r="L141" s="2">
        <f t="shared" si="45"/>
        <v>40.059238951080289</v>
      </c>
      <c r="M141" s="2">
        <f t="shared" si="43"/>
        <v>0.43167283352457203</v>
      </c>
      <c r="N141" s="7">
        <f t="shared" si="44"/>
        <v>16720.295961599997</v>
      </c>
    </row>
    <row r="142" spans="1:14" x14ac:dyDescent="0.2">
      <c r="A142" t="s">
        <v>23</v>
      </c>
      <c r="B142" s="1">
        <f t="shared" si="47"/>
        <v>117</v>
      </c>
      <c r="C142" s="2">
        <f t="shared" si="48"/>
        <v>35.400000000000006</v>
      </c>
      <c r="D142" s="2">
        <v>0.2</v>
      </c>
      <c r="E142" s="6">
        <f t="shared" si="40"/>
        <v>16948.752386400003</v>
      </c>
      <c r="F142" s="2">
        <f t="shared" si="49"/>
        <v>117</v>
      </c>
      <c r="G142" s="2">
        <f t="shared" si="39"/>
        <v>39.400000000000006</v>
      </c>
      <c r="H142" s="2">
        <f t="shared" si="41"/>
        <v>47.480000000000004</v>
      </c>
      <c r="I142" s="2">
        <f t="shared" si="50"/>
        <v>0.33675213675213678</v>
      </c>
      <c r="J142" s="6">
        <f t="shared" si="51"/>
        <v>19358.980234400002</v>
      </c>
      <c r="K142" s="2">
        <f t="shared" si="42"/>
        <v>93.600000000000009</v>
      </c>
      <c r="L142" s="2">
        <f t="shared" si="45"/>
        <v>40.293053683976432</v>
      </c>
      <c r="M142" s="2">
        <f t="shared" si="43"/>
        <v>0.43048134277752592</v>
      </c>
      <c r="N142" s="7">
        <f t="shared" si="44"/>
        <v>16948.752386400003</v>
      </c>
    </row>
    <row r="143" spans="1:14" x14ac:dyDescent="0.2">
      <c r="A143" t="s">
        <v>23</v>
      </c>
      <c r="B143" s="1">
        <f t="shared" si="47"/>
        <v>118</v>
      </c>
      <c r="C143" s="2">
        <f t="shared" si="48"/>
        <v>35.6</v>
      </c>
      <c r="D143" s="2">
        <v>0.2</v>
      </c>
      <c r="E143" s="6">
        <f t="shared" si="40"/>
        <v>17178.7167744</v>
      </c>
      <c r="F143" s="2">
        <f t="shared" si="49"/>
        <v>118</v>
      </c>
      <c r="G143" s="2">
        <f t="shared" si="39"/>
        <v>39.6</v>
      </c>
      <c r="H143" s="2">
        <f t="shared" si="41"/>
        <v>47.72</v>
      </c>
      <c r="I143" s="2">
        <f t="shared" si="50"/>
        <v>0.33559322033898309</v>
      </c>
      <c r="J143" s="6">
        <f t="shared" si="51"/>
        <v>19606.537526399999</v>
      </c>
      <c r="K143" s="2">
        <f t="shared" si="42"/>
        <v>94.4</v>
      </c>
      <c r="L143" s="2">
        <f t="shared" si="45"/>
        <v>40.526848797845233</v>
      </c>
      <c r="M143" s="2">
        <f t="shared" si="43"/>
        <v>0.4293098389602249</v>
      </c>
      <c r="N143" s="7">
        <f t="shared" si="44"/>
        <v>17178.7167744</v>
      </c>
    </row>
    <row r="144" spans="1:14" x14ac:dyDescent="0.2">
      <c r="A144" t="s">
        <v>23</v>
      </c>
      <c r="B144" s="1">
        <f t="shared" si="47"/>
        <v>119</v>
      </c>
      <c r="C144" s="2">
        <f t="shared" si="48"/>
        <v>35.799999999999997</v>
      </c>
      <c r="D144" s="2">
        <v>0.2</v>
      </c>
      <c r="E144" s="6">
        <f t="shared" ref="E144:E181" si="52">3.14159*C144*(B144+C144)</f>
        <v>17410.189125600002</v>
      </c>
      <c r="F144" s="2">
        <f t="shared" ref="F144:F181" si="53">B144</f>
        <v>119</v>
      </c>
      <c r="G144" s="2">
        <f t="shared" ref="G144:G181" si="54">C144+4</f>
        <v>39.799999999999997</v>
      </c>
      <c r="H144" s="2">
        <f t="shared" ref="H144:H181" si="55">1.2*C144+5</f>
        <v>47.959999999999994</v>
      </c>
      <c r="I144" s="2">
        <f t="shared" ref="I144:I181" si="56">G144/F144</f>
        <v>0.33445378151260502</v>
      </c>
      <c r="J144" s="6">
        <f t="shared" ref="J144:J181" si="57">3.14159*G144*(F144+G144)</f>
        <v>19855.602781599999</v>
      </c>
      <c r="K144" s="2">
        <f t="shared" ref="K144:K181" si="58">(100-$O$48)/100*B144</f>
        <v>95.2</v>
      </c>
      <c r="L144" s="2">
        <f t="shared" ref="L144:L181" si="59">SQRT(K144^2/4+N144/3.14159)-K144/2</f>
        <v>40.760624714858146</v>
      </c>
      <c r="M144" s="2">
        <f t="shared" ref="M144:M181" si="60">L144/K144</f>
        <v>0.42815782263506452</v>
      </c>
      <c r="N144" s="7">
        <f t="shared" ref="N144:N181" si="61">E144</f>
        <v>17410.189125600002</v>
      </c>
    </row>
    <row r="145" spans="1:14" x14ac:dyDescent="0.2">
      <c r="A145" t="s">
        <v>23</v>
      </c>
      <c r="B145" s="1">
        <f t="shared" si="47"/>
        <v>120</v>
      </c>
      <c r="C145" s="2">
        <f t="shared" si="48"/>
        <v>36</v>
      </c>
      <c r="D145" s="2">
        <v>0.2</v>
      </c>
      <c r="E145" s="6">
        <f t="shared" si="52"/>
        <v>17643.169440000001</v>
      </c>
      <c r="F145" s="2">
        <f t="shared" si="53"/>
        <v>120</v>
      </c>
      <c r="G145" s="2">
        <f t="shared" si="54"/>
        <v>40</v>
      </c>
      <c r="H145" s="2">
        <f t="shared" si="55"/>
        <v>48.199999999999996</v>
      </c>
      <c r="I145" s="2">
        <f t="shared" si="56"/>
        <v>0.33333333333333331</v>
      </c>
      <c r="J145" s="6">
        <f t="shared" si="57"/>
        <v>20106.175999999999</v>
      </c>
      <c r="K145" s="2">
        <f t="shared" si="58"/>
        <v>96</v>
      </c>
      <c r="L145" s="2">
        <f t="shared" si="59"/>
        <v>40.994381845147956</v>
      </c>
      <c r="M145" s="2">
        <f t="shared" si="60"/>
        <v>0.42702481088695787</v>
      </c>
      <c r="N145" s="7">
        <f t="shared" si="61"/>
        <v>17643.169440000001</v>
      </c>
    </row>
    <row r="146" spans="1:14" x14ac:dyDescent="0.2">
      <c r="A146" t="s">
        <v>23</v>
      </c>
      <c r="B146" s="1">
        <f t="shared" si="47"/>
        <v>121</v>
      </c>
      <c r="C146" s="2">
        <f t="shared" si="48"/>
        <v>36.200000000000003</v>
      </c>
      <c r="D146" s="2">
        <v>0.2</v>
      </c>
      <c r="E146" s="6">
        <f t="shared" si="52"/>
        <v>17877.657717599999</v>
      </c>
      <c r="F146" s="2">
        <f t="shared" si="53"/>
        <v>121</v>
      </c>
      <c r="G146" s="2">
        <f t="shared" si="54"/>
        <v>40.200000000000003</v>
      </c>
      <c r="H146" s="2">
        <f t="shared" si="55"/>
        <v>48.440000000000005</v>
      </c>
      <c r="I146" s="2">
        <f t="shared" si="56"/>
        <v>0.3322314049586777</v>
      </c>
      <c r="J146" s="6">
        <f t="shared" si="57"/>
        <v>20358.257181600002</v>
      </c>
      <c r="K146" s="2">
        <f t="shared" si="58"/>
        <v>96.800000000000011</v>
      </c>
      <c r="L146" s="2">
        <f t="shared" si="59"/>
        <v>41.228120587235338</v>
      </c>
      <c r="M146" s="2">
        <f t="shared" si="60"/>
        <v>0.42591033664499311</v>
      </c>
      <c r="N146" s="7">
        <f t="shared" si="61"/>
        <v>17877.657717599999</v>
      </c>
    </row>
    <row r="147" spans="1:14" x14ac:dyDescent="0.2">
      <c r="A147" t="s">
        <v>23</v>
      </c>
      <c r="B147" s="1">
        <f t="shared" si="47"/>
        <v>122</v>
      </c>
      <c r="C147" s="2">
        <f t="shared" si="48"/>
        <v>36.400000000000006</v>
      </c>
      <c r="D147" s="2">
        <v>0.2</v>
      </c>
      <c r="E147" s="6">
        <f t="shared" si="52"/>
        <v>18113.653958400002</v>
      </c>
      <c r="F147" s="2">
        <f t="shared" si="53"/>
        <v>122</v>
      </c>
      <c r="G147" s="2">
        <f t="shared" si="54"/>
        <v>40.400000000000006</v>
      </c>
      <c r="H147" s="2">
        <f t="shared" si="55"/>
        <v>48.680000000000007</v>
      </c>
      <c r="I147" s="2">
        <f t="shared" si="56"/>
        <v>0.3311475409836066</v>
      </c>
      <c r="J147" s="6">
        <f t="shared" si="57"/>
        <v>20611.846326400002</v>
      </c>
      <c r="K147" s="2">
        <f t="shared" si="58"/>
        <v>97.600000000000009</v>
      </c>
      <c r="L147" s="2">
        <f t="shared" si="59"/>
        <v>41.461841328437352</v>
      </c>
      <c r="M147" s="2">
        <f t="shared" si="60"/>
        <v>0.42481394803726791</v>
      </c>
      <c r="N147" s="7">
        <f t="shared" si="61"/>
        <v>18113.653958400002</v>
      </c>
    </row>
    <row r="148" spans="1:14" x14ac:dyDescent="0.2">
      <c r="A148" t="s">
        <v>23</v>
      </c>
      <c r="B148" s="1">
        <f t="shared" si="47"/>
        <v>123</v>
      </c>
      <c r="C148" s="2">
        <f t="shared" si="48"/>
        <v>36.6</v>
      </c>
      <c r="D148" s="2">
        <v>0.2</v>
      </c>
      <c r="E148" s="6">
        <f t="shared" si="52"/>
        <v>18351.158162399999</v>
      </c>
      <c r="F148" s="2">
        <f t="shared" si="53"/>
        <v>123</v>
      </c>
      <c r="G148" s="2">
        <f t="shared" si="54"/>
        <v>40.6</v>
      </c>
      <c r="H148" s="2">
        <f t="shared" si="55"/>
        <v>48.92</v>
      </c>
      <c r="I148" s="2">
        <f t="shared" si="56"/>
        <v>0.33008130081300813</v>
      </c>
      <c r="J148" s="6">
        <f t="shared" si="57"/>
        <v>20866.9434344</v>
      </c>
      <c r="K148" s="2">
        <f t="shared" si="58"/>
        <v>98.4</v>
      </c>
      <c r="L148" s="2">
        <f t="shared" si="59"/>
        <v>41.695544445258705</v>
      </c>
      <c r="M148" s="2">
        <f t="shared" si="60"/>
        <v>0.42373520777701934</v>
      </c>
      <c r="N148" s="7">
        <f t="shared" si="61"/>
        <v>18351.158162399999</v>
      </c>
    </row>
    <row r="149" spans="1:14" x14ac:dyDescent="0.2">
      <c r="A149" t="s">
        <v>23</v>
      </c>
      <c r="B149" s="1">
        <f t="shared" si="47"/>
        <v>124</v>
      </c>
      <c r="C149" s="2">
        <f t="shared" si="48"/>
        <v>36.799999999999997</v>
      </c>
      <c r="D149" s="2">
        <v>0.2</v>
      </c>
      <c r="E149" s="6">
        <f t="shared" si="52"/>
        <v>18590.170329599998</v>
      </c>
      <c r="F149" s="2">
        <f t="shared" si="53"/>
        <v>124</v>
      </c>
      <c r="G149" s="2">
        <f t="shared" si="54"/>
        <v>40.799999999999997</v>
      </c>
      <c r="H149" s="2">
        <f t="shared" si="55"/>
        <v>49.16</v>
      </c>
      <c r="I149" s="2">
        <f t="shared" si="56"/>
        <v>0.32903225806451608</v>
      </c>
      <c r="J149" s="6">
        <f t="shared" si="57"/>
        <v>21123.548505599996</v>
      </c>
      <c r="K149" s="2">
        <f t="shared" si="58"/>
        <v>99.2</v>
      </c>
      <c r="L149" s="2">
        <f t="shared" si="59"/>
        <v>41.929230303766893</v>
      </c>
      <c r="M149" s="2">
        <f t="shared" si="60"/>
        <v>0.42267369257829529</v>
      </c>
      <c r="N149" s="7">
        <f t="shared" si="61"/>
        <v>18590.170329599998</v>
      </c>
    </row>
    <row r="150" spans="1:14" x14ac:dyDescent="0.2">
      <c r="A150" t="s">
        <v>23</v>
      </c>
      <c r="B150" s="1">
        <f t="shared" si="47"/>
        <v>125</v>
      </c>
      <c r="C150" s="2">
        <f t="shared" si="48"/>
        <v>37</v>
      </c>
      <c r="D150" s="2">
        <v>0.2</v>
      </c>
      <c r="E150" s="6">
        <f t="shared" si="52"/>
        <v>18830.690459999998</v>
      </c>
      <c r="F150" s="2">
        <f t="shared" si="53"/>
        <v>125</v>
      </c>
      <c r="G150" s="2">
        <f t="shared" si="54"/>
        <v>41</v>
      </c>
      <c r="H150" s="2">
        <f t="shared" si="55"/>
        <v>49.4</v>
      </c>
      <c r="I150" s="2">
        <f t="shared" si="56"/>
        <v>0.32800000000000001</v>
      </c>
      <c r="J150" s="6">
        <f t="shared" si="57"/>
        <v>21381.661539999997</v>
      </c>
      <c r="K150" s="2">
        <f t="shared" si="58"/>
        <v>100</v>
      </c>
      <c r="L150" s="2">
        <f t="shared" si="59"/>
        <v>42.162899259951672</v>
      </c>
      <c r="M150" s="2">
        <f t="shared" si="60"/>
        <v>0.42162899259951669</v>
      </c>
      <c r="N150" s="7">
        <f t="shared" si="61"/>
        <v>18830.690459999998</v>
      </c>
    </row>
    <row r="151" spans="1:14" x14ac:dyDescent="0.2">
      <c r="A151" t="s">
        <v>23</v>
      </c>
      <c r="B151" s="1">
        <f t="shared" si="47"/>
        <v>126</v>
      </c>
      <c r="C151" s="2">
        <f t="shared" si="48"/>
        <v>37.200000000000003</v>
      </c>
      <c r="D151" s="2">
        <v>0.2</v>
      </c>
      <c r="E151" s="6">
        <f t="shared" si="52"/>
        <v>19072.7185536</v>
      </c>
      <c r="F151" s="2">
        <f t="shared" si="53"/>
        <v>126</v>
      </c>
      <c r="G151" s="2">
        <f t="shared" si="54"/>
        <v>41.2</v>
      </c>
      <c r="H151" s="2">
        <f t="shared" si="55"/>
        <v>49.64</v>
      </c>
      <c r="I151" s="2">
        <f t="shared" si="56"/>
        <v>0.32698412698412699</v>
      </c>
      <c r="J151" s="6">
        <f t="shared" si="57"/>
        <v>21641.2825376</v>
      </c>
      <c r="K151" s="2">
        <f t="shared" si="58"/>
        <v>100.80000000000001</v>
      </c>
      <c r="L151" s="2">
        <f t="shared" si="59"/>
        <v>42.396551660069775</v>
      </c>
      <c r="M151" s="2">
        <f t="shared" si="60"/>
        <v>0.42060071091339057</v>
      </c>
      <c r="N151" s="7">
        <f t="shared" si="61"/>
        <v>19072.7185536</v>
      </c>
    </row>
    <row r="152" spans="1:14" x14ac:dyDescent="0.2">
      <c r="A152" t="s">
        <v>23</v>
      </c>
      <c r="B152" s="1">
        <f t="shared" si="47"/>
        <v>127</v>
      </c>
      <c r="C152" s="2">
        <f t="shared" si="48"/>
        <v>37.400000000000006</v>
      </c>
      <c r="D152" s="2">
        <v>0.2</v>
      </c>
      <c r="E152" s="6">
        <f t="shared" si="52"/>
        <v>19316.254610400003</v>
      </c>
      <c r="F152" s="2">
        <f t="shared" si="53"/>
        <v>127</v>
      </c>
      <c r="G152" s="2">
        <f t="shared" si="54"/>
        <v>41.400000000000006</v>
      </c>
      <c r="H152" s="2">
        <f t="shared" si="55"/>
        <v>49.88</v>
      </c>
      <c r="I152" s="2">
        <f t="shared" si="56"/>
        <v>0.325984251968504</v>
      </c>
      <c r="J152" s="6">
        <f t="shared" si="57"/>
        <v>21902.411498400004</v>
      </c>
      <c r="K152" s="2">
        <f t="shared" si="58"/>
        <v>101.60000000000001</v>
      </c>
      <c r="L152" s="2">
        <f t="shared" si="59"/>
        <v>42.630187840975687</v>
      </c>
      <c r="M152" s="2">
        <f t="shared" si="60"/>
        <v>0.41958846300172914</v>
      </c>
      <c r="N152" s="7">
        <f t="shared" si="61"/>
        <v>19316.254610400003</v>
      </c>
    </row>
    <row r="153" spans="1:14" x14ac:dyDescent="0.2">
      <c r="A153" t="s">
        <v>23</v>
      </c>
      <c r="B153" s="1">
        <f t="shared" si="47"/>
        <v>128</v>
      </c>
      <c r="C153" s="2">
        <f t="shared" si="48"/>
        <v>37.6</v>
      </c>
      <c r="D153" s="2">
        <v>0.2</v>
      </c>
      <c r="E153" s="6">
        <f t="shared" si="52"/>
        <v>19561.298630400001</v>
      </c>
      <c r="F153" s="2">
        <f t="shared" si="53"/>
        <v>128</v>
      </c>
      <c r="G153" s="2">
        <f t="shared" si="54"/>
        <v>41.6</v>
      </c>
      <c r="H153" s="2">
        <f t="shared" si="55"/>
        <v>50.12</v>
      </c>
      <c r="I153" s="2">
        <f t="shared" si="56"/>
        <v>0.32500000000000001</v>
      </c>
      <c r="J153" s="6">
        <f t="shared" si="57"/>
        <v>22165.048422399999</v>
      </c>
      <c r="K153" s="2">
        <f t="shared" si="58"/>
        <v>102.4</v>
      </c>
      <c r="L153" s="2">
        <f t="shared" si="59"/>
        <v>42.86380813043877</v>
      </c>
      <c r="M153" s="2">
        <f t="shared" si="60"/>
        <v>0.41859187627381611</v>
      </c>
      <c r="N153" s="7">
        <f t="shared" si="61"/>
        <v>19561.298630400001</v>
      </c>
    </row>
    <row r="154" spans="1:14" x14ac:dyDescent="0.2">
      <c r="A154" t="s">
        <v>23</v>
      </c>
      <c r="B154" s="1">
        <f t="shared" si="47"/>
        <v>129</v>
      </c>
      <c r="C154" s="2">
        <f t="shared" si="48"/>
        <v>37.799999999999997</v>
      </c>
      <c r="D154" s="2">
        <v>0.2</v>
      </c>
      <c r="E154" s="6">
        <f t="shared" si="52"/>
        <v>19807.8506136</v>
      </c>
      <c r="F154" s="2">
        <f t="shared" si="53"/>
        <v>129</v>
      </c>
      <c r="G154" s="2">
        <f t="shared" si="54"/>
        <v>41.8</v>
      </c>
      <c r="H154" s="2">
        <f t="shared" si="55"/>
        <v>50.359999999999992</v>
      </c>
      <c r="I154" s="2">
        <f t="shared" si="56"/>
        <v>0.32403100775193794</v>
      </c>
      <c r="J154" s="6">
        <f t="shared" si="57"/>
        <v>22429.193309599999</v>
      </c>
      <c r="K154" s="2">
        <f t="shared" si="58"/>
        <v>103.2</v>
      </c>
      <c r="L154" s="2">
        <f t="shared" si="59"/>
        <v>43.097412847447949</v>
      </c>
      <c r="M154" s="2">
        <f t="shared" si="60"/>
        <v>0.41761058960705377</v>
      </c>
      <c r="N154" s="7">
        <f t="shared" si="61"/>
        <v>19807.8506136</v>
      </c>
    </row>
    <row r="155" spans="1:14" x14ac:dyDescent="0.2">
      <c r="A155" t="s">
        <v>23</v>
      </c>
      <c r="B155" s="1">
        <f t="shared" si="47"/>
        <v>130</v>
      </c>
      <c r="C155" s="2">
        <f t="shared" si="48"/>
        <v>38</v>
      </c>
      <c r="D155" s="2">
        <v>0.2</v>
      </c>
      <c r="E155" s="6">
        <f t="shared" si="52"/>
        <v>20055.91056</v>
      </c>
      <c r="F155" s="2">
        <f t="shared" si="53"/>
        <v>130</v>
      </c>
      <c r="G155" s="2">
        <f t="shared" si="54"/>
        <v>42</v>
      </c>
      <c r="H155" s="2">
        <f t="shared" si="55"/>
        <v>50.6</v>
      </c>
      <c r="I155" s="2">
        <f t="shared" si="56"/>
        <v>0.32307692307692309</v>
      </c>
      <c r="J155" s="6">
        <f t="shared" si="57"/>
        <v>22694.846159999997</v>
      </c>
      <c r="K155" s="2">
        <f t="shared" si="58"/>
        <v>104</v>
      </c>
      <c r="L155" s="2">
        <f t="shared" si="59"/>
        <v>43.331002302503876</v>
      </c>
      <c r="M155" s="2">
        <f t="shared" si="60"/>
        <v>0.41664425290869112</v>
      </c>
      <c r="N155" s="7">
        <f t="shared" si="61"/>
        <v>20055.91056</v>
      </c>
    </row>
    <row r="156" spans="1:14" x14ac:dyDescent="0.2">
      <c r="A156" t="s">
        <v>23</v>
      </c>
      <c r="B156" s="1">
        <f t="shared" si="47"/>
        <v>131</v>
      </c>
      <c r="C156" s="2">
        <f t="shared" si="48"/>
        <v>38.200000000000003</v>
      </c>
      <c r="D156" s="2">
        <v>0.2</v>
      </c>
      <c r="E156" s="6">
        <f t="shared" si="52"/>
        <v>20305.478469599999</v>
      </c>
      <c r="F156" s="2">
        <f t="shared" si="53"/>
        <v>131</v>
      </c>
      <c r="G156" s="2">
        <f t="shared" si="54"/>
        <v>42.2</v>
      </c>
      <c r="H156" s="2">
        <f t="shared" si="55"/>
        <v>50.84</v>
      </c>
      <c r="I156" s="2">
        <f t="shared" si="56"/>
        <v>0.32213740458015272</v>
      </c>
      <c r="J156" s="6">
        <f t="shared" si="57"/>
        <v>22962.006973599997</v>
      </c>
      <c r="K156" s="2">
        <f t="shared" si="58"/>
        <v>104.80000000000001</v>
      </c>
      <c r="L156" s="2">
        <f t="shared" si="59"/>
        <v>43.564576797899747</v>
      </c>
      <c r="M156" s="2">
        <f t="shared" si="60"/>
        <v>0.41569252669751661</v>
      </c>
      <c r="N156" s="7">
        <f t="shared" si="61"/>
        <v>20305.478469599999</v>
      </c>
    </row>
    <row r="157" spans="1:14" x14ac:dyDescent="0.2">
      <c r="A157" t="s">
        <v>23</v>
      </c>
      <c r="B157" s="1">
        <f t="shared" si="47"/>
        <v>132</v>
      </c>
      <c r="C157" s="2">
        <f t="shared" si="48"/>
        <v>38.400000000000006</v>
      </c>
      <c r="D157" s="2">
        <v>0.2</v>
      </c>
      <c r="E157" s="6">
        <f t="shared" si="52"/>
        <v>20556.554342400002</v>
      </c>
      <c r="F157" s="2">
        <f t="shared" si="53"/>
        <v>132</v>
      </c>
      <c r="G157" s="2">
        <f t="shared" si="54"/>
        <v>42.400000000000006</v>
      </c>
      <c r="H157" s="2">
        <f t="shared" si="55"/>
        <v>51.080000000000005</v>
      </c>
      <c r="I157" s="2">
        <f t="shared" si="56"/>
        <v>0.32121212121212128</v>
      </c>
      <c r="J157" s="6">
        <f t="shared" si="57"/>
        <v>23230.675750400002</v>
      </c>
      <c r="K157" s="2">
        <f t="shared" si="58"/>
        <v>105.60000000000001</v>
      </c>
      <c r="L157" s="2">
        <f t="shared" si="59"/>
        <v>43.798136627990921</v>
      </c>
      <c r="M157" s="2">
        <f t="shared" si="60"/>
        <v>0.41475508170445946</v>
      </c>
      <c r="N157" s="7">
        <f t="shared" si="61"/>
        <v>20556.554342400002</v>
      </c>
    </row>
    <row r="158" spans="1:14" x14ac:dyDescent="0.2">
      <c r="A158" t="s">
        <v>23</v>
      </c>
      <c r="B158" s="1">
        <f t="shared" si="47"/>
        <v>133</v>
      </c>
      <c r="C158" s="2">
        <f t="shared" si="48"/>
        <v>38.6</v>
      </c>
      <c r="D158" s="2">
        <v>0.2</v>
      </c>
      <c r="E158" s="6">
        <f t="shared" si="52"/>
        <v>20809.138178399997</v>
      </c>
      <c r="F158" s="2">
        <f t="shared" si="53"/>
        <v>133</v>
      </c>
      <c r="G158" s="2">
        <f t="shared" si="54"/>
        <v>42.6</v>
      </c>
      <c r="H158" s="2">
        <f t="shared" si="55"/>
        <v>51.32</v>
      </c>
      <c r="I158" s="2">
        <f t="shared" si="56"/>
        <v>0.32030075187969925</v>
      </c>
      <c r="J158" s="6">
        <f t="shared" si="57"/>
        <v>23500.852490400001</v>
      </c>
      <c r="K158" s="2">
        <f t="shared" si="58"/>
        <v>106.4</v>
      </c>
      <c r="L158" s="2">
        <f t="shared" si="59"/>
        <v>44.031682079453915</v>
      </c>
      <c r="M158" s="2">
        <f t="shared" si="60"/>
        <v>0.41383159849110823</v>
      </c>
      <c r="N158" s="7">
        <f t="shared" si="61"/>
        <v>20809.138178399997</v>
      </c>
    </row>
    <row r="159" spans="1:14" x14ac:dyDescent="0.2">
      <c r="A159" t="s">
        <v>23</v>
      </c>
      <c r="B159" s="1">
        <f t="shared" si="47"/>
        <v>134</v>
      </c>
      <c r="C159" s="2">
        <f t="shared" si="48"/>
        <v>38.799999999999997</v>
      </c>
      <c r="D159" s="2">
        <v>0.2</v>
      </c>
      <c r="E159" s="6">
        <f t="shared" si="52"/>
        <v>21063.2299776</v>
      </c>
      <c r="F159" s="2">
        <f t="shared" si="53"/>
        <v>134</v>
      </c>
      <c r="G159" s="2">
        <f t="shared" si="54"/>
        <v>42.8</v>
      </c>
      <c r="H159" s="2">
        <f t="shared" si="55"/>
        <v>51.559999999999995</v>
      </c>
      <c r="I159" s="2">
        <f t="shared" si="56"/>
        <v>0.31940298507462683</v>
      </c>
      <c r="J159" s="6">
        <f t="shared" si="57"/>
        <v>23772.537193600001</v>
      </c>
      <c r="K159" s="2">
        <f t="shared" si="58"/>
        <v>107.2</v>
      </c>
      <c r="L159" s="2">
        <f t="shared" si="59"/>
        <v>44.265213431535521</v>
      </c>
      <c r="M159" s="2">
        <f t="shared" si="60"/>
        <v>0.41292176708521938</v>
      </c>
      <c r="N159" s="7">
        <f t="shared" si="61"/>
        <v>21063.2299776</v>
      </c>
    </row>
    <row r="160" spans="1:14" x14ac:dyDescent="0.2">
      <c r="A160" t="s">
        <v>23</v>
      </c>
      <c r="B160" s="1">
        <f t="shared" si="47"/>
        <v>135</v>
      </c>
      <c r="C160" s="2">
        <f t="shared" si="48"/>
        <v>39</v>
      </c>
      <c r="D160" s="2">
        <v>0.2</v>
      </c>
      <c r="E160" s="6">
        <f t="shared" si="52"/>
        <v>21318.829739999997</v>
      </c>
      <c r="F160" s="2">
        <f t="shared" si="53"/>
        <v>135</v>
      </c>
      <c r="G160" s="2">
        <f t="shared" si="54"/>
        <v>43</v>
      </c>
      <c r="H160" s="2">
        <f t="shared" si="55"/>
        <v>51.8</v>
      </c>
      <c r="I160" s="2">
        <f t="shared" si="56"/>
        <v>0.31851851851851853</v>
      </c>
      <c r="J160" s="6">
        <f t="shared" si="57"/>
        <v>24045.729859999999</v>
      </c>
      <c r="K160" s="2">
        <f t="shared" si="58"/>
        <v>108</v>
      </c>
      <c r="L160" s="2">
        <f t="shared" si="59"/>
        <v>44.498730956292022</v>
      </c>
      <c r="M160" s="2">
        <f t="shared" si="60"/>
        <v>0.41202528663233351</v>
      </c>
      <c r="N160" s="7">
        <f t="shared" si="61"/>
        <v>21318.829739999997</v>
      </c>
    </row>
    <row r="161" spans="1:14" x14ac:dyDescent="0.2">
      <c r="A161" t="s">
        <v>23</v>
      </c>
      <c r="B161" s="1">
        <f t="shared" si="47"/>
        <v>136</v>
      </c>
      <c r="C161" s="2">
        <f t="shared" si="48"/>
        <v>39.200000000000003</v>
      </c>
      <c r="D161" s="2">
        <v>0.2</v>
      </c>
      <c r="E161" s="6">
        <f t="shared" si="52"/>
        <v>21575.9374656</v>
      </c>
      <c r="F161" s="2">
        <f t="shared" si="53"/>
        <v>136</v>
      </c>
      <c r="G161" s="2">
        <f t="shared" si="54"/>
        <v>43.2</v>
      </c>
      <c r="H161" s="2">
        <f t="shared" si="55"/>
        <v>52.04</v>
      </c>
      <c r="I161" s="2">
        <f t="shared" si="56"/>
        <v>0.31764705882352945</v>
      </c>
      <c r="J161" s="6">
        <f t="shared" si="57"/>
        <v>24320.430489599999</v>
      </c>
      <c r="K161" s="2">
        <f t="shared" si="58"/>
        <v>108.80000000000001</v>
      </c>
      <c r="L161" s="2">
        <f t="shared" si="59"/>
        <v>44.732234918819415</v>
      </c>
      <c r="M161" s="2">
        <f t="shared" si="60"/>
        <v>0.41114186506267841</v>
      </c>
      <c r="N161" s="7">
        <f t="shared" si="61"/>
        <v>21575.9374656</v>
      </c>
    </row>
    <row r="162" spans="1:14" x14ac:dyDescent="0.2">
      <c r="A162" t="s">
        <v>23</v>
      </c>
      <c r="B162" s="1">
        <f t="shared" si="47"/>
        <v>137</v>
      </c>
      <c r="C162" s="2">
        <f t="shared" si="48"/>
        <v>39.400000000000006</v>
      </c>
      <c r="D162" s="2">
        <v>0.2</v>
      </c>
      <c r="E162" s="6">
        <f t="shared" si="52"/>
        <v>21834.5531544</v>
      </c>
      <c r="F162" s="2">
        <f t="shared" si="53"/>
        <v>137</v>
      </c>
      <c r="G162" s="2">
        <f t="shared" si="54"/>
        <v>43.400000000000006</v>
      </c>
      <c r="H162" s="2">
        <f t="shared" si="55"/>
        <v>52.280000000000008</v>
      </c>
      <c r="I162" s="2">
        <f t="shared" si="56"/>
        <v>0.31678832116788325</v>
      </c>
      <c r="J162" s="6">
        <f t="shared" si="57"/>
        <v>24596.639082400005</v>
      </c>
      <c r="K162" s="2">
        <f t="shared" si="58"/>
        <v>109.60000000000001</v>
      </c>
      <c r="L162" s="2">
        <f t="shared" si="59"/>
        <v>44.96572557747475</v>
      </c>
      <c r="M162" s="2">
        <f t="shared" si="60"/>
        <v>0.41027121877257983</v>
      </c>
      <c r="N162" s="7">
        <f t="shared" si="61"/>
        <v>21834.5531544</v>
      </c>
    </row>
    <row r="163" spans="1:14" x14ac:dyDescent="0.2">
      <c r="A163" t="s">
        <v>23</v>
      </c>
      <c r="B163" s="1">
        <f t="shared" si="47"/>
        <v>138</v>
      </c>
      <c r="C163" s="2">
        <f t="shared" si="48"/>
        <v>39.6</v>
      </c>
      <c r="D163" s="2">
        <v>0.2</v>
      </c>
      <c r="E163" s="6">
        <f t="shared" si="52"/>
        <v>22094.676806399999</v>
      </c>
      <c r="F163" s="2">
        <f t="shared" si="53"/>
        <v>138</v>
      </c>
      <c r="G163" s="2">
        <f t="shared" si="54"/>
        <v>43.6</v>
      </c>
      <c r="H163" s="2">
        <f t="shared" si="55"/>
        <v>52.52</v>
      </c>
      <c r="I163" s="2">
        <f t="shared" si="56"/>
        <v>0.31594202898550727</v>
      </c>
      <c r="J163" s="6">
        <f t="shared" si="57"/>
        <v>24874.355638399997</v>
      </c>
      <c r="K163" s="2">
        <f t="shared" si="58"/>
        <v>110.4</v>
      </c>
      <c r="L163" s="2">
        <f t="shared" si="59"/>
        <v>45.199203184089058</v>
      </c>
      <c r="M163" s="2">
        <f t="shared" si="60"/>
        <v>0.40941307231964724</v>
      </c>
      <c r="N163" s="7">
        <f t="shared" si="61"/>
        <v>22094.676806399999</v>
      </c>
    </row>
    <row r="164" spans="1:14" x14ac:dyDescent="0.2">
      <c r="A164" t="s">
        <v>23</v>
      </c>
      <c r="B164" s="1">
        <f t="shared" si="47"/>
        <v>139</v>
      </c>
      <c r="C164" s="2">
        <f t="shared" si="48"/>
        <v>39.799999999999997</v>
      </c>
      <c r="D164" s="2">
        <v>0.2</v>
      </c>
      <c r="E164" s="6">
        <f t="shared" si="52"/>
        <v>22356.308421599999</v>
      </c>
      <c r="F164" s="2">
        <f t="shared" si="53"/>
        <v>139</v>
      </c>
      <c r="G164" s="2">
        <f t="shared" si="54"/>
        <v>43.8</v>
      </c>
      <c r="H164" s="2">
        <f t="shared" si="55"/>
        <v>52.76</v>
      </c>
      <c r="I164" s="2">
        <f t="shared" si="56"/>
        <v>0.31510791366906471</v>
      </c>
      <c r="J164" s="6">
        <f t="shared" si="57"/>
        <v>25153.580157600001</v>
      </c>
      <c r="K164" s="2">
        <f t="shared" si="58"/>
        <v>111.2</v>
      </c>
      <c r="L164" s="2">
        <f t="shared" si="59"/>
        <v>45.432667984172333</v>
      </c>
      <c r="M164" s="2">
        <f t="shared" si="60"/>
        <v>0.40856715813104616</v>
      </c>
      <c r="N164" s="7">
        <f t="shared" si="61"/>
        <v>22356.308421599999</v>
      </c>
    </row>
    <row r="165" spans="1:14" x14ac:dyDescent="0.2">
      <c r="A165" t="s">
        <v>23</v>
      </c>
      <c r="B165" s="1">
        <f t="shared" si="47"/>
        <v>140</v>
      </c>
      <c r="C165" s="2">
        <f t="shared" si="48"/>
        <v>40</v>
      </c>
      <c r="D165" s="2">
        <v>0.2</v>
      </c>
      <c r="E165" s="6">
        <f t="shared" si="52"/>
        <v>22619.448</v>
      </c>
      <c r="F165" s="2">
        <f t="shared" si="53"/>
        <v>140</v>
      </c>
      <c r="G165" s="2">
        <f t="shared" si="54"/>
        <v>44</v>
      </c>
      <c r="H165" s="2">
        <f t="shared" si="55"/>
        <v>53</v>
      </c>
      <c r="I165" s="2">
        <f t="shared" si="56"/>
        <v>0.31428571428571428</v>
      </c>
      <c r="J165" s="6">
        <f t="shared" si="57"/>
        <v>25434.31264</v>
      </c>
      <c r="K165" s="2">
        <f t="shared" si="58"/>
        <v>112</v>
      </c>
      <c r="L165" s="2">
        <f t="shared" si="59"/>
        <v>45.666120217110674</v>
      </c>
      <c r="M165" s="2">
        <f t="shared" si="60"/>
        <v>0.40773321622420244</v>
      </c>
      <c r="N165" s="7">
        <f t="shared" si="61"/>
        <v>22619.448</v>
      </c>
    </row>
    <row r="166" spans="1:14" x14ac:dyDescent="0.2">
      <c r="A166" t="s">
        <v>23</v>
      </c>
      <c r="B166" s="1">
        <f t="shared" si="47"/>
        <v>141</v>
      </c>
      <c r="C166" s="2">
        <f t="shared" si="48"/>
        <v>40.200000000000003</v>
      </c>
      <c r="D166" s="2">
        <v>0.2</v>
      </c>
      <c r="E166" s="6">
        <f t="shared" si="52"/>
        <v>22884.0955416</v>
      </c>
      <c r="F166" s="2">
        <f t="shared" si="53"/>
        <v>141</v>
      </c>
      <c r="G166" s="2">
        <f t="shared" si="54"/>
        <v>44.2</v>
      </c>
      <c r="H166" s="2">
        <f t="shared" si="55"/>
        <v>53.24</v>
      </c>
      <c r="I166" s="2">
        <f t="shared" si="56"/>
        <v>0.31347517730496455</v>
      </c>
      <c r="J166" s="6">
        <f t="shared" si="57"/>
        <v>25716.5530856</v>
      </c>
      <c r="K166" s="2">
        <f t="shared" si="58"/>
        <v>112.80000000000001</v>
      </c>
      <c r="L166" s="2">
        <f t="shared" si="59"/>
        <v>45.899560116356312</v>
      </c>
      <c r="M166" s="2">
        <f t="shared" si="60"/>
        <v>0.40691099393932895</v>
      </c>
      <c r="N166" s="7">
        <f t="shared" si="61"/>
        <v>22884.0955416</v>
      </c>
    </row>
    <row r="167" spans="1:14" x14ac:dyDescent="0.2">
      <c r="A167" t="s">
        <v>23</v>
      </c>
      <c r="B167" s="1">
        <f t="shared" si="47"/>
        <v>142</v>
      </c>
      <c r="C167" s="2">
        <f t="shared" si="48"/>
        <v>40.400000000000006</v>
      </c>
      <c r="D167" s="2">
        <v>0.2</v>
      </c>
      <c r="E167" s="6">
        <f t="shared" si="52"/>
        <v>23150.251046400004</v>
      </c>
      <c r="F167" s="2">
        <f t="shared" si="53"/>
        <v>142</v>
      </c>
      <c r="G167" s="2">
        <f t="shared" si="54"/>
        <v>44.400000000000006</v>
      </c>
      <c r="H167" s="2">
        <f t="shared" si="55"/>
        <v>53.480000000000004</v>
      </c>
      <c r="I167" s="2">
        <f t="shared" si="56"/>
        <v>0.3126760563380282</v>
      </c>
      <c r="J167" s="6">
        <f t="shared" si="57"/>
        <v>26000.301494400006</v>
      </c>
      <c r="K167" s="2">
        <f t="shared" si="58"/>
        <v>113.60000000000001</v>
      </c>
      <c r="L167" s="2">
        <f t="shared" si="59"/>
        <v>46.132987909610399</v>
      </c>
      <c r="M167" s="2">
        <f t="shared" si="60"/>
        <v>0.40610024568319009</v>
      </c>
      <c r="N167" s="7">
        <f t="shared" si="61"/>
        <v>23150.251046400004</v>
      </c>
    </row>
    <row r="168" spans="1:14" x14ac:dyDescent="0.2">
      <c r="A168" t="s">
        <v>23</v>
      </c>
      <c r="B168" s="1">
        <f t="shared" si="47"/>
        <v>143</v>
      </c>
      <c r="C168" s="2">
        <f t="shared" si="48"/>
        <v>40.6</v>
      </c>
      <c r="D168" s="2">
        <v>0.2</v>
      </c>
      <c r="E168" s="6">
        <f t="shared" si="52"/>
        <v>23417.914514399999</v>
      </c>
      <c r="F168" s="2">
        <f t="shared" si="53"/>
        <v>143</v>
      </c>
      <c r="G168" s="2">
        <f t="shared" si="54"/>
        <v>44.6</v>
      </c>
      <c r="H168" s="2">
        <f t="shared" si="55"/>
        <v>53.72</v>
      </c>
      <c r="I168" s="2">
        <f t="shared" si="56"/>
        <v>0.31188811188811189</v>
      </c>
      <c r="J168" s="6">
        <f t="shared" si="57"/>
        <v>26285.557866399999</v>
      </c>
      <c r="K168" s="2">
        <f t="shared" si="58"/>
        <v>114.4</v>
      </c>
      <c r="L168" s="2">
        <f t="shared" si="59"/>
        <v>46.366403818999146</v>
      </c>
      <c r="M168" s="2">
        <f t="shared" si="60"/>
        <v>0.40530073268355893</v>
      </c>
      <c r="N168" s="7">
        <f t="shared" si="61"/>
        <v>23417.914514399999</v>
      </c>
    </row>
    <row r="169" spans="1:14" x14ac:dyDescent="0.2">
      <c r="A169" t="s">
        <v>23</v>
      </c>
      <c r="B169" s="1">
        <f t="shared" si="47"/>
        <v>144</v>
      </c>
      <c r="C169" s="2">
        <f t="shared" si="48"/>
        <v>40.799999999999997</v>
      </c>
      <c r="D169" s="2">
        <v>0.2</v>
      </c>
      <c r="E169" s="6">
        <f t="shared" si="52"/>
        <v>23687.085945599996</v>
      </c>
      <c r="F169" s="2">
        <f t="shared" si="53"/>
        <v>144</v>
      </c>
      <c r="G169" s="2">
        <f t="shared" si="54"/>
        <v>44.8</v>
      </c>
      <c r="H169" s="2">
        <f t="shared" si="55"/>
        <v>53.959999999999994</v>
      </c>
      <c r="I169" s="2">
        <f t="shared" si="56"/>
        <v>0.31111111111111112</v>
      </c>
      <c r="J169" s="6">
        <f t="shared" si="57"/>
        <v>26572.322201599996</v>
      </c>
      <c r="K169" s="2">
        <f t="shared" si="58"/>
        <v>115.2</v>
      </c>
      <c r="L169" s="2">
        <f t="shared" si="59"/>
        <v>46.599808061243557</v>
      </c>
      <c r="M169" s="2">
        <f t="shared" si="60"/>
        <v>0.40451222275385029</v>
      </c>
      <c r="N169" s="7">
        <f t="shared" si="61"/>
        <v>23687.085945599996</v>
      </c>
    </row>
    <row r="170" spans="1:14" x14ac:dyDescent="0.2">
      <c r="A170" t="s">
        <v>23</v>
      </c>
      <c r="B170" s="1">
        <f t="shared" si="47"/>
        <v>145</v>
      </c>
      <c r="C170" s="2">
        <f t="shared" si="48"/>
        <v>41</v>
      </c>
      <c r="D170" s="2">
        <v>0.2</v>
      </c>
      <c r="E170" s="6">
        <f t="shared" si="52"/>
        <v>23957.765339999998</v>
      </c>
      <c r="F170" s="2">
        <f t="shared" si="53"/>
        <v>145</v>
      </c>
      <c r="G170" s="2">
        <f t="shared" si="54"/>
        <v>45</v>
      </c>
      <c r="H170" s="2">
        <f t="shared" si="55"/>
        <v>54.199999999999996</v>
      </c>
      <c r="I170" s="2">
        <f t="shared" si="56"/>
        <v>0.31034482758620691</v>
      </c>
      <c r="J170" s="6">
        <f t="shared" si="57"/>
        <v>26860.594499999996</v>
      </c>
      <c r="K170" s="2">
        <f t="shared" si="58"/>
        <v>116</v>
      </c>
      <c r="L170" s="2">
        <f t="shared" si="59"/>
        <v>46.833200847823008</v>
      </c>
      <c r="M170" s="2">
        <f t="shared" si="60"/>
        <v>0.40373449006743972</v>
      </c>
      <c r="N170" s="7">
        <f t="shared" si="61"/>
        <v>23957.765339999998</v>
      </c>
    </row>
    <row r="171" spans="1:14" x14ac:dyDescent="0.2">
      <c r="A171" t="s">
        <v>23</v>
      </c>
      <c r="B171" s="1">
        <f t="shared" si="47"/>
        <v>146</v>
      </c>
      <c r="C171" s="2">
        <f t="shared" si="48"/>
        <v>41.2</v>
      </c>
      <c r="D171" s="2">
        <v>0.2</v>
      </c>
      <c r="E171" s="6">
        <f t="shared" si="52"/>
        <v>24229.952697600002</v>
      </c>
      <c r="F171" s="2">
        <f t="shared" si="53"/>
        <v>146</v>
      </c>
      <c r="G171" s="2">
        <f t="shared" si="54"/>
        <v>45.2</v>
      </c>
      <c r="H171" s="2">
        <f t="shared" si="55"/>
        <v>54.440000000000005</v>
      </c>
      <c r="I171" s="2">
        <f t="shared" si="56"/>
        <v>0.30958904109589042</v>
      </c>
      <c r="J171" s="6">
        <f t="shared" si="57"/>
        <v>27150.374761599996</v>
      </c>
      <c r="K171" s="2">
        <f t="shared" si="58"/>
        <v>116.80000000000001</v>
      </c>
      <c r="L171" s="2">
        <f t="shared" si="59"/>
        <v>47.06658238513279</v>
      </c>
      <c r="M171" s="2">
        <f t="shared" si="60"/>
        <v>0.40296731494120536</v>
      </c>
      <c r="N171" s="7">
        <f t="shared" si="61"/>
        <v>24229.952697600002</v>
      </c>
    </row>
    <row r="172" spans="1:14" x14ac:dyDescent="0.2">
      <c r="A172" t="s">
        <v>23</v>
      </c>
      <c r="B172" s="1">
        <f t="shared" si="47"/>
        <v>147</v>
      </c>
      <c r="C172" s="2">
        <f t="shared" si="48"/>
        <v>41.400000000000006</v>
      </c>
      <c r="D172" s="2">
        <v>0.2</v>
      </c>
      <c r="E172" s="6">
        <f t="shared" si="52"/>
        <v>24503.648018400007</v>
      </c>
      <c r="F172" s="2">
        <f t="shared" si="53"/>
        <v>147</v>
      </c>
      <c r="G172" s="2">
        <f t="shared" si="54"/>
        <v>45.400000000000006</v>
      </c>
      <c r="H172" s="2">
        <f t="shared" si="55"/>
        <v>54.680000000000007</v>
      </c>
      <c r="I172" s="2">
        <f t="shared" si="56"/>
        <v>0.30884353741496601</v>
      </c>
      <c r="J172" s="6">
        <f t="shared" si="57"/>
        <v>27441.662986400002</v>
      </c>
      <c r="K172" s="2">
        <f t="shared" si="58"/>
        <v>117.60000000000001</v>
      </c>
      <c r="L172" s="2">
        <f t="shared" si="59"/>
        <v>47.299952874636098</v>
      </c>
      <c r="M172" s="2">
        <f t="shared" si="60"/>
        <v>0.40221048362785794</v>
      </c>
      <c r="N172" s="7">
        <f t="shared" si="61"/>
        <v>24503.648018400007</v>
      </c>
    </row>
    <row r="173" spans="1:14" x14ac:dyDescent="0.2">
      <c r="A173" t="s">
        <v>23</v>
      </c>
      <c r="B173" s="1">
        <f t="shared" si="47"/>
        <v>148</v>
      </c>
      <c r="C173" s="2">
        <f t="shared" si="48"/>
        <v>41.6</v>
      </c>
      <c r="D173" s="2">
        <v>0.2</v>
      </c>
      <c r="E173" s="6">
        <f t="shared" si="52"/>
        <v>24778.851302399999</v>
      </c>
      <c r="F173" s="2">
        <f t="shared" si="53"/>
        <v>148</v>
      </c>
      <c r="G173" s="2">
        <f t="shared" si="54"/>
        <v>45.6</v>
      </c>
      <c r="H173" s="2">
        <f t="shared" si="55"/>
        <v>54.92</v>
      </c>
      <c r="I173" s="2">
        <f t="shared" si="56"/>
        <v>0.30810810810810813</v>
      </c>
      <c r="J173" s="6">
        <f t="shared" si="57"/>
        <v>27734.459174399999</v>
      </c>
      <c r="K173" s="2">
        <f t="shared" si="58"/>
        <v>118.4</v>
      </c>
      <c r="L173" s="2">
        <f t="shared" si="59"/>
        <v>47.533312513010671</v>
      </c>
      <c r="M173" s="2">
        <f t="shared" si="60"/>
        <v>0.40146378811664418</v>
      </c>
      <c r="N173" s="7">
        <f t="shared" si="61"/>
        <v>24778.851302399999</v>
      </c>
    </row>
    <row r="174" spans="1:14" x14ac:dyDescent="0.2">
      <c r="A174" t="s">
        <v>23</v>
      </c>
      <c r="B174" s="1">
        <f t="shared" si="47"/>
        <v>149</v>
      </c>
      <c r="C174" s="2">
        <f t="shared" si="48"/>
        <v>41.8</v>
      </c>
      <c r="D174" s="2">
        <v>0.2</v>
      </c>
      <c r="E174" s="6">
        <f t="shared" si="52"/>
        <v>25055.562549599999</v>
      </c>
      <c r="F174" s="2">
        <f t="shared" si="53"/>
        <v>149</v>
      </c>
      <c r="G174" s="2">
        <f t="shared" si="54"/>
        <v>45.8</v>
      </c>
      <c r="H174" s="2">
        <f t="shared" si="55"/>
        <v>55.16</v>
      </c>
      <c r="I174" s="2">
        <f t="shared" si="56"/>
        <v>0.30738255033557044</v>
      </c>
      <c r="J174" s="6">
        <f t="shared" si="57"/>
        <v>28028.763325599997</v>
      </c>
      <c r="K174" s="2">
        <f t="shared" si="58"/>
        <v>119.2</v>
      </c>
      <c r="L174" s="2">
        <f t="shared" si="59"/>
        <v>47.766661492290048</v>
      </c>
      <c r="M174" s="2">
        <f t="shared" si="60"/>
        <v>0.40072702594203058</v>
      </c>
      <c r="N174" s="7">
        <f t="shared" si="61"/>
        <v>25055.562549599999</v>
      </c>
    </row>
    <row r="175" spans="1:14" x14ac:dyDescent="0.2">
      <c r="A175" t="s">
        <v>23</v>
      </c>
      <c r="B175" s="1">
        <f t="shared" si="47"/>
        <v>150</v>
      </c>
      <c r="C175" s="2">
        <f t="shared" si="48"/>
        <v>42</v>
      </c>
      <c r="D175" s="2">
        <v>0.2</v>
      </c>
      <c r="E175" s="6">
        <f t="shared" si="52"/>
        <v>25333.781759999998</v>
      </c>
      <c r="F175" s="2">
        <f t="shared" si="53"/>
        <v>150</v>
      </c>
      <c r="G175" s="2">
        <f t="shared" si="54"/>
        <v>46</v>
      </c>
      <c r="H175" s="2">
        <f t="shared" si="55"/>
        <v>55.4</v>
      </c>
      <c r="I175" s="2">
        <f t="shared" si="56"/>
        <v>0.30666666666666664</v>
      </c>
      <c r="J175" s="6">
        <f t="shared" si="57"/>
        <v>28324.575439999997</v>
      </c>
      <c r="K175" s="2">
        <f t="shared" si="58"/>
        <v>120</v>
      </c>
      <c r="L175" s="2">
        <f t="shared" si="59"/>
        <v>48</v>
      </c>
      <c r="M175" s="2">
        <f t="shared" si="60"/>
        <v>0.4</v>
      </c>
      <c r="N175" s="7">
        <f t="shared" si="61"/>
        <v>25333.781759999998</v>
      </c>
    </row>
    <row r="176" spans="1:14" x14ac:dyDescent="0.2">
      <c r="A176" t="s">
        <v>23</v>
      </c>
      <c r="B176" s="1">
        <f t="shared" si="47"/>
        <v>151</v>
      </c>
      <c r="C176" s="2">
        <f t="shared" si="48"/>
        <v>42.2</v>
      </c>
      <c r="D176" s="2">
        <v>0.2</v>
      </c>
      <c r="E176" s="6">
        <f t="shared" si="52"/>
        <v>25613.508933599998</v>
      </c>
      <c r="F176" s="2">
        <f t="shared" si="53"/>
        <v>151</v>
      </c>
      <c r="G176" s="2">
        <f t="shared" si="54"/>
        <v>46.2</v>
      </c>
      <c r="H176" s="2">
        <f t="shared" si="55"/>
        <v>55.64</v>
      </c>
      <c r="I176" s="2">
        <f t="shared" si="56"/>
        <v>0.30596026490066225</v>
      </c>
      <c r="J176" s="6">
        <f t="shared" si="57"/>
        <v>28621.895517599998</v>
      </c>
      <c r="K176" s="2">
        <f t="shared" si="58"/>
        <v>120.80000000000001</v>
      </c>
      <c r="L176" s="2">
        <f t="shared" si="59"/>
        <v>48.233328219290044</v>
      </c>
      <c r="M176" s="2">
        <f t="shared" si="60"/>
        <v>0.39928251837160628</v>
      </c>
      <c r="N176" s="7">
        <f t="shared" si="61"/>
        <v>25613.508933599998</v>
      </c>
    </row>
    <row r="177" spans="1:14" x14ac:dyDescent="0.2">
      <c r="A177" t="s">
        <v>23</v>
      </c>
      <c r="B177" s="1">
        <f t="shared" si="47"/>
        <v>152</v>
      </c>
      <c r="C177" s="2">
        <f t="shared" si="48"/>
        <v>42.400000000000006</v>
      </c>
      <c r="D177" s="2">
        <v>0.2</v>
      </c>
      <c r="E177" s="6">
        <f t="shared" si="52"/>
        <v>25894.7440704</v>
      </c>
      <c r="F177" s="2">
        <f t="shared" si="53"/>
        <v>152</v>
      </c>
      <c r="G177" s="2">
        <f t="shared" si="54"/>
        <v>46.400000000000006</v>
      </c>
      <c r="H177" s="2">
        <f t="shared" si="55"/>
        <v>55.88</v>
      </c>
      <c r="I177" s="2">
        <f t="shared" si="56"/>
        <v>0.3052631578947369</v>
      </c>
      <c r="J177" s="6">
        <f t="shared" si="57"/>
        <v>28920.723558400001</v>
      </c>
      <c r="K177" s="2">
        <f t="shared" si="58"/>
        <v>121.60000000000001</v>
      </c>
      <c r="L177" s="2">
        <f t="shared" si="59"/>
        <v>48.466646329060545</v>
      </c>
      <c r="M177" s="2">
        <f t="shared" si="60"/>
        <v>0.39857439415345841</v>
      </c>
      <c r="N177" s="7">
        <f t="shared" si="61"/>
        <v>25894.7440704</v>
      </c>
    </row>
    <row r="178" spans="1:14" x14ac:dyDescent="0.2">
      <c r="A178" t="s">
        <v>23</v>
      </c>
      <c r="B178" s="1">
        <f t="shared" si="47"/>
        <v>153</v>
      </c>
      <c r="C178" s="2">
        <f t="shared" si="48"/>
        <v>42.6</v>
      </c>
      <c r="D178" s="2">
        <v>0.2</v>
      </c>
      <c r="E178" s="6">
        <f t="shared" si="52"/>
        <v>26177.4871704</v>
      </c>
      <c r="F178" s="2">
        <f t="shared" si="53"/>
        <v>153</v>
      </c>
      <c r="G178" s="2">
        <f t="shared" si="54"/>
        <v>46.6</v>
      </c>
      <c r="H178" s="2">
        <f t="shared" si="55"/>
        <v>56.12</v>
      </c>
      <c r="I178" s="2">
        <f t="shared" si="56"/>
        <v>0.30457516339869284</v>
      </c>
      <c r="J178" s="6">
        <f t="shared" si="57"/>
        <v>29221.059562399998</v>
      </c>
      <c r="K178" s="2">
        <f t="shared" si="58"/>
        <v>122.4</v>
      </c>
      <c r="L178" s="2">
        <f t="shared" si="59"/>
        <v>48.699954504085213</v>
      </c>
      <c r="M178" s="2">
        <f t="shared" si="60"/>
        <v>0.39787544529481383</v>
      </c>
      <c r="N178" s="7">
        <f t="shared" si="61"/>
        <v>26177.4871704</v>
      </c>
    </row>
    <row r="179" spans="1:14" x14ac:dyDescent="0.2">
      <c r="A179" t="s">
        <v>23</v>
      </c>
      <c r="B179" s="1">
        <f t="shared" si="47"/>
        <v>154</v>
      </c>
      <c r="C179" s="2">
        <f t="shared" si="48"/>
        <v>42.8</v>
      </c>
      <c r="D179" s="2">
        <v>0.2</v>
      </c>
      <c r="E179" s="6">
        <f t="shared" si="52"/>
        <v>26461.738233600001</v>
      </c>
      <c r="F179" s="2">
        <f t="shared" si="53"/>
        <v>154</v>
      </c>
      <c r="G179" s="2">
        <f t="shared" si="54"/>
        <v>46.8</v>
      </c>
      <c r="H179" s="2">
        <f t="shared" si="55"/>
        <v>56.359999999999992</v>
      </c>
      <c r="I179" s="2">
        <f t="shared" si="56"/>
        <v>0.30389610389610389</v>
      </c>
      <c r="J179" s="6">
        <f t="shared" si="57"/>
        <v>29522.9035296</v>
      </c>
      <c r="K179" s="2">
        <f t="shared" si="58"/>
        <v>123.2</v>
      </c>
      <c r="L179" s="2">
        <f t="shared" si="59"/>
        <v>48.933252915129579</v>
      </c>
      <c r="M179" s="2">
        <f t="shared" si="60"/>
        <v>0.39718549444098683</v>
      </c>
      <c r="N179" s="7">
        <f t="shared" si="61"/>
        <v>26461.738233600001</v>
      </c>
    </row>
    <row r="180" spans="1:14" x14ac:dyDescent="0.2">
      <c r="A180" t="s">
        <v>23</v>
      </c>
      <c r="B180" s="1">
        <f t="shared" si="47"/>
        <v>155</v>
      </c>
      <c r="C180" s="2">
        <f t="shared" si="48"/>
        <v>43</v>
      </c>
      <c r="D180" s="2">
        <v>0.2</v>
      </c>
      <c r="E180" s="6">
        <f t="shared" si="52"/>
        <v>26747.49726</v>
      </c>
      <c r="F180" s="2">
        <f t="shared" si="53"/>
        <v>155</v>
      </c>
      <c r="G180" s="2">
        <f t="shared" si="54"/>
        <v>47</v>
      </c>
      <c r="H180" s="2">
        <f t="shared" si="55"/>
        <v>56.6</v>
      </c>
      <c r="I180" s="2">
        <f t="shared" si="56"/>
        <v>0.3032258064516129</v>
      </c>
      <c r="J180" s="6">
        <f t="shared" si="57"/>
        <v>29826.25546</v>
      </c>
      <c r="K180" s="2">
        <f t="shared" si="58"/>
        <v>124</v>
      </c>
      <c r="L180" s="2">
        <f t="shared" si="59"/>
        <v>49.16654172906523</v>
      </c>
      <c r="M180" s="2">
        <f t="shared" si="60"/>
        <v>0.39650436878278411</v>
      </c>
      <c r="N180" s="7">
        <f t="shared" si="61"/>
        <v>26747.49726</v>
      </c>
    </row>
    <row r="181" spans="1:14" x14ac:dyDescent="0.2">
      <c r="A181" t="s">
        <v>23</v>
      </c>
      <c r="B181" s="1">
        <f>B180+1</f>
        <v>156</v>
      </c>
      <c r="C181" s="2">
        <f>12+B181*D181</f>
        <v>43.2</v>
      </c>
      <c r="D181" s="2">
        <v>0.2</v>
      </c>
      <c r="E181" s="6">
        <f t="shared" si="52"/>
        <v>27034.764249600001</v>
      </c>
      <c r="F181" s="2">
        <f t="shared" si="53"/>
        <v>156</v>
      </c>
      <c r="G181" s="2">
        <f t="shared" si="54"/>
        <v>47.2</v>
      </c>
      <c r="H181" s="2">
        <f t="shared" si="55"/>
        <v>56.84</v>
      </c>
      <c r="I181" s="2">
        <f t="shared" si="56"/>
        <v>0.3025641025641026</v>
      </c>
      <c r="J181" s="6">
        <f t="shared" si="57"/>
        <v>30131.115353599998</v>
      </c>
      <c r="K181" s="2">
        <f t="shared" si="58"/>
        <v>124.80000000000001</v>
      </c>
      <c r="L181" s="2">
        <f t="shared" si="59"/>
        <v>49.399821108980305</v>
      </c>
      <c r="M181" s="2">
        <f t="shared" si="60"/>
        <v>0.39583189991170115</v>
      </c>
      <c r="N181" s="7">
        <f t="shared" si="61"/>
        <v>27034.764249600001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2003</vt:lpstr>
      <vt:lpstr>only normal</vt:lpstr>
      <vt:lpstr>rand not moving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Aliénor Vienne Jumeau</dc:creator>
  <cp:lastModifiedBy>Aliénor Vienne Jumeau</cp:lastModifiedBy>
  <dcterms:created xsi:type="dcterms:W3CDTF">2025-03-19T13:22:12Z</dcterms:created>
  <dcterms:modified xsi:type="dcterms:W3CDTF">2025-03-21T00:01:55Z</dcterms:modified>
</cp:coreProperties>
</file>