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enorvienne/Documents/Medecine/Residency/Studies/Articles/15-20/WLR/"/>
    </mc:Choice>
  </mc:AlternateContent>
  <xr:revisionPtr revIDLastSave="0" documentId="13_ncr:1_{AA0AFD9B-66BD-B245-BA8F-92AAE4B8064C}" xr6:coauthVersionLast="47" xr6:coauthVersionMax="47" xr10:uidLastSave="{00000000-0000-0000-0000-000000000000}"/>
  <bookViews>
    <workbookView xWindow="380" yWindow="760" windowWidth="28860" windowHeight="15720" activeTab="2" xr2:uid="{23F36616-BD7E-304F-A3CC-3F5F9017D195}"/>
  </bookViews>
  <sheets>
    <sheet name="Sheet1" sheetId="1" r:id="rId1"/>
    <sheet name="2003" sheetId="4" r:id="rId2"/>
    <sheet name="rand not moving" sheetId="6" r:id="rId3"/>
    <sheet name="Sheet1 (2)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3" i="6" l="1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C143" i="6"/>
  <c r="J143" i="6" s="1"/>
  <c r="C142" i="6"/>
  <c r="J142" i="6" s="1"/>
  <c r="C141" i="6"/>
  <c r="J141" i="6" s="1"/>
  <c r="C140" i="6"/>
  <c r="J140" i="6" s="1"/>
  <c r="C139" i="6"/>
  <c r="C138" i="6"/>
  <c r="J138" i="6" s="1"/>
  <c r="C137" i="6"/>
  <c r="C136" i="6"/>
  <c r="J136" i="6" s="1"/>
  <c r="C135" i="6"/>
  <c r="J135" i="6" s="1"/>
  <c r="C134" i="6"/>
  <c r="C133" i="6"/>
  <c r="J133" i="6" s="1"/>
  <c r="C132" i="6"/>
  <c r="J132" i="6" s="1"/>
  <c r="C131" i="6"/>
  <c r="J131" i="6" s="1"/>
  <c r="C130" i="6"/>
  <c r="J130" i="6" s="1"/>
  <c r="C129" i="6"/>
  <c r="C128" i="6"/>
  <c r="J128" i="6" s="1"/>
  <c r="C127" i="6"/>
  <c r="C126" i="6"/>
  <c r="J126" i="6" s="1"/>
  <c r="C125" i="6"/>
  <c r="C124" i="6"/>
  <c r="J124" i="6" s="1"/>
  <c r="C123" i="6"/>
  <c r="J123" i="6" s="1"/>
  <c r="C122" i="6"/>
  <c r="J122" i="6" s="1"/>
  <c r="C121" i="6"/>
  <c r="C120" i="6"/>
  <c r="C119" i="6"/>
  <c r="C118" i="6"/>
  <c r="C117" i="6"/>
  <c r="J117" i="6" s="1"/>
  <c r="C116" i="6"/>
  <c r="C115" i="6"/>
  <c r="J115" i="6" s="1"/>
  <c r="C114" i="6"/>
  <c r="J114" i="6" s="1"/>
  <c r="C113" i="6"/>
  <c r="J113" i="6" s="1"/>
  <c r="C112" i="6"/>
  <c r="C111" i="6"/>
  <c r="C110" i="6"/>
  <c r="J110" i="6" s="1"/>
  <c r="C109" i="6"/>
  <c r="J109" i="6" s="1"/>
  <c r="C108" i="6"/>
  <c r="J108" i="6" s="1"/>
  <c r="C107" i="6"/>
  <c r="C106" i="6"/>
  <c r="C105" i="6"/>
  <c r="J105" i="6" s="1"/>
  <c r="C104" i="6"/>
  <c r="J104" i="6" s="1"/>
  <c r="C103" i="6"/>
  <c r="J103" i="6" s="1"/>
  <c r="C102" i="6"/>
  <c r="C101" i="6"/>
  <c r="C100" i="6"/>
  <c r="J100" i="6" s="1"/>
  <c r="C99" i="6"/>
  <c r="C98" i="6"/>
  <c r="J98" i="6" s="1"/>
  <c r="C97" i="6"/>
  <c r="J97" i="6" s="1"/>
  <c r="C96" i="6"/>
  <c r="C95" i="6"/>
  <c r="C94" i="6"/>
  <c r="C93" i="6"/>
  <c r="J93" i="6" s="1"/>
  <c r="C92" i="6"/>
  <c r="J92" i="6" s="1"/>
  <c r="C91" i="6"/>
  <c r="C90" i="6"/>
  <c r="C89" i="6"/>
  <c r="C88" i="6"/>
  <c r="J88" i="6" s="1"/>
  <c r="C87" i="6"/>
  <c r="C86" i="6"/>
  <c r="C85" i="6"/>
  <c r="C84" i="6"/>
  <c r="C83" i="6"/>
  <c r="C82" i="6"/>
  <c r="J82" i="6" s="1"/>
  <c r="C81" i="6"/>
  <c r="C80" i="6"/>
  <c r="J80" i="6" s="1"/>
  <c r="C79" i="6"/>
  <c r="J79" i="6" s="1"/>
  <c r="C78" i="6"/>
  <c r="J78" i="6" s="1"/>
  <c r="C77" i="6"/>
  <c r="J77" i="6" s="1"/>
  <c r="C76" i="6"/>
  <c r="C75" i="6"/>
  <c r="J75" i="6" s="1"/>
  <c r="C74" i="6"/>
  <c r="J74" i="6" s="1"/>
  <c r="C73" i="6"/>
  <c r="J73" i="6" s="1"/>
  <c r="C72" i="6"/>
  <c r="J72" i="6" s="1"/>
  <c r="C71" i="6"/>
  <c r="J71" i="6" s="1"/>
  <c r="C70" i="6"/>
  <c r="J70" i="6" s="1"/>
  <c r="C69" i="6"/>
  <c r="J69" i="6" s="1"/>
  <c r="C68" i="6"/>
  <c r="J68" i="6" s="1"/>
  <c r="C67" i="6"/>
  <c r="J67" i="6" s="1"/>
  <c r="C66" i="6"/>
  <c r="J66" i="6" s="1"/>
  <c r="C65" i="6"/>
  <c r="C64" i="6"/>
  <c r="J64" i="6" s="1"/>
  <c r="C63" i="6"/>
  <c r="J63" i="6" s="1"/>
  <c r="C62" i="6"/>
  <c r="J62" i="6" s="1"/>
  <c r="C61" i="6"/>
  <c r="J61" i="6" s="1"/>
  <c r="C60" i="6"/>
  <c r="J60" i="6" s="1"/>
  <c r="C59" i="6"/>
  <c r="J59" i="6" s="1"/>
  <c r="C58" i="6"/>
  <c r="J58" i="6" s="1"/>
  <c r="C57" i="6"/>
  <c r="J57" i="6" s="1"/>
  <c r="C56" i="6"/>
  <c r="C55" i="6"/>
  <c r="C54" i="6"/>
  <c r="C53" i="6"/>
  <c r="J53" i="6" s="1"/>
  <c r="C52" i="6"/>
  <c r="J52" i="6" s="1"/>
  <c r="C51" i="6"/>
  <c r="C50" i="6"/>
  <c r="C49" i="6"/>
  <c r="J49" i="6" s="1"/>
  <c r="C48" i="6"/>
  <c r="J48" i="6" s="1"/>
  <c r="C47" i="6"/>
  <c r="J47" i="6" s="1"/>
  <c r="C46" i="6"/>
  <c r="C45" i="6"/>
  <c r="C44" i="6"/>
  <c r="C43" i="6"/>
  <c r="J43" i="6" s="1"/>
  <c r="C42" i="6"/>
  <c r="C41" i="6"/>
  <c r="J41" i="6" s="1"/>
  <c r="C40" i="6"/>
  <c r="C39" i="6"/>
  <c r="C38" i="6"/>
  <c r="J38" i="6" s="1"/>
  <c r="C37" i="6"/>
  <c r="C36" i="6"/>
  <c r="J36" i="6" s="1"/>
  <c r="C35" i="6"/>
  <c r="J35" i="6" s="1"/>
  <c r="C34" i="6"/>
  <c r="J34" i="6" s="1"/>
  <c r="C33" i="6"/>
  <c r="J33" i="6" s="1"/>
  <c r="C32" i="6"/>
  <c r="C31" i="6"/>
  <c r="J31" i="6" s="1"/>
  <c r="C30" i="6"/>
  <c r="J30" i="6" s="1"/>
  <c r="C29" i="6"/>
  <c r="J29" i="6" s="1"/>
  <c r="C28" i="6"/>
  <c r="C27" i="6"/>
  <c r="C26" i="6"/>
  <c r="J26" i="6" s="1"/>
  <c r="C25" i="6"/>
  <c r="J25" i="6" s="1"/>
  <c r="C24" i="6"/>
  <c r="J24" i="6" s="1"/>
  <c r="C23" i="6"/>
  <c r="J23" i="6" s="1"/>
  <c r="C22" i="6"/>
  <c r="C21" i="6"/>
  <c r="J21" i="6" s="1"/>
  <c r="C20" i="6"/>
  <c r="C19" i="6"/>
  <c r="J19" i="6" s="1"/>
  <c r="C18" i="6"/>
  <c r="C17" i="6"/>
  <c r="C16" i="6"/>
  <c r="J16" i="6" s="1"/>
  <c r="C15" i="6"/>
  <c r="J15" i="6" s="1"/>
  <c r="C14" i="6"/>
  <c r="J14" i="6" s="1"/>
  <c r="C13" i="6"/>
  <c r="C12" i="6"/>
  <c r="C11" i="6"/>
  <c r="J11" i="6" s="1"/>
  <c r="C10" i="6"/>
  <c r="C9" i="6"/>
  <c r="J9" i="6" s="1"/>
  <c r="C8" i="6"/>
  <c r="J8" i="6" s="1"/>
  <c r="C7" i="6"/>
  <c r="C6" i="6"/>
  <c r="J6" i="6" s="1"/>
  <c r="C5" i="6"/>
  <c r="J5" i="6" s="1"/>
  <c r="C4" i="6"/>
  <c r="J4" i="6" s="1"/>
  <c r="S35" i="6"/>
  <c r="B5" i="6"/>
  <c r="M5" i="6" s="1"/>
  <c r="M4" i="6"/>
  <c r="G4" i="6"/>
  <c r="C143" i="4"/>
  <c r="G143" i="4" s="1"/>
  <c r="C142" i="4"/>
  <c r="G142" i="4" s="1"/>
  <c r="C141" i="4"/>
  <c r="G141" i="4" s="1"/>
  <c r="C140" i="4"/>
  <c r="G140" i="4" s="1"/>
  <c r="C139" i="4"/>
  <c r="G139" i="4" s="1"/>
  <c r="C138" i="4"/>
  <c r="G138" i="4" s="1"/>
  <c r="C137" i="4"/>
  <c r="G137" i="4" s="1"/>
  <c r="C136" i="4"/>
  <c r="G136" i="4" s="1"/>
  <c r="C135" i="4"/>
  <c r="G135" i="4" s="1"/>
  <c r="C134" i="4"/>
  <c r="G134" i="4" s="1"/>
  <c r="C133" i="4"/>
  <c r="G133" i="4" s="1"/>
  <c r="C132" i="4"/>
  <c r="G132" i="4" s="1"/>
  <c r="C131" i="4"/>
  <c r="G131" i="4" s="1"/>
  <c r="C130" i="4"/>
  <c r="G130" i="4" s="1"/>
  <c r="C129" i="4"/>
  <c r="G129" i="4" s="1"/>
  <c r="C128" i="4"/>
  <c r="G128" i="4" s="1"/>
  <c r="C127" i="4"/>
  <c r="G127" i="4" s="1"/>
  <c r="C126" i="4"/>
  <c r="G126" i="4" s="1"/>
  <c r="C125" i="4"/>
  <c r="G125" i="4" s="1"/>
  <c r="C124" i="4"/>
  <c r="G124" i="4" s="1"/>
  <c r="C123" i="4"/>
  <c r="G123" i="4" s="1"/>
  <c r="C122" i="4"/>
  <c r="G122" i="4" s="1"/>
  <c r="C121" i="4"/>
  <c r="G121" i="4" s="1"/>
  <c r="C120" i="4"/>
  <c r="G120" i="4" s="1"/>
  <c r="C119" i="4"/>
  <c r="G119" i="4" s="1"/>
  <c r="C118" i="4"/>
  <c r="G118" i="4" s="1"/>
  <c r="C117" i="4"/>
  <c r="G117" i="4" s="1"/>
  <c r="C116" i="4"/>
  <c r="G116" i="4" s="1"/>
  <c r="C115" i="4"/>
  <c r="G115" i="4" s="1"/>
  <c r="C114" i="4"/>
  <c r="G114" i="4" s="1"/>
  <c r="C113" i="4"/>
  <c r="G113" i="4" s="1"/>
  <c r="C112" i="4"/>
  <c r="G112" i="4" s="1"/>
  <c r="C111" i="4"/>
  <c r="G111" i="4" s="1"/>
  <c r="C110" i="4"/>
  <c r="G110" i="4" s="1"/>
  <c r="C109" i="4"/>
  <c r="G109" i="4" s="1"/>
  <c r="C108" i="4"/>
  <c r="G108" i="4" s="1"/>
  <c r="C107" i="4"/>
  <c r="G107" i="4" s="1"/>
  <c r="C106" i="4"/>
  <c r="G106" i="4" s="1"/>
  <c r="C105" i="4"/>
  <c r="G105" i="4" s="1"/>
  <c r="C104" i="4"/>
  <c r="G104" i="4" s="1"/>
  <c r="C103" i="4"/>
  <c r="G103" i="4" s="1"/>
  <c r="C102" i="4"/>
  <c r="G102" i="4" s="1"/>
  <c r="C101" i="4"/>
  <c r="G101" i="4" s="1"/>
  <c r="C100" i="4"/>
  <c r="G100" i="4" s="1"/>
  <c r="C99" i="4"/>
  <c r="G99" i="4" s="1"/>
  <c r="C98" i="4"/>
  <c r="G98" i="4" s="1"/>
  <c r="C97" i="4"/>
  <c r="G97" i="4" s="1"/>
  <c r="C96" i="4"/>
  <c r="G96" i="4" s="1"/>
  <c r="C95" i="4"/>
  <c r="G95" i="4" s="1"/>
  <c r="C94" i="4"/>
  <c r="G94" i="4" s="1"/>
  <c r="C93" i="4"/>
  <c r="G93" i="4" s="1"/>
  <c r="C92" i="4"/>
  <c r="G92" i="4" s="1"/>
  <c r="C91" i="4"/>
  <c r="G91" i="4" s="1"/>
  <c r="C90" i="4"/>
  <c r="G90" i="4" s="1"/>
  <c r="C89" i="4"/>
  <c r="G89" i="4" s="1"/>
  <c r="C88" i="4"/>
  <c r="G88" i="4" s="1"/>
  <c r="C87" i="4"/>
  <c r="G87" i="4" s="1"/>
  <c r="C86" i="4"/>
  <c r="G86" i="4" s="1"/>
  <c r="C85" i="4"/>
  <c r="G85" i="4" s="1"/>
  <c r="C84" i="4"/>
  <c r="G84" i="4" s="1"/>
  <c r="C83" i="4"/>
  <c r="G83" i="4" s="1"/>
  <c r="C82" i="4"/>
  <c r="G82" i="4" s="1"/>
  <c r="C81" i="4"/>
  <c r="G81" i="4" s="1"/>
  <c r="C80" i="4"/>
  <c r="G80" i="4" s="1"/>
  <c r="C79" i="4"/>
  <c r="G79" i="4" s="1"/>
  <c r="C78" i="4"/>
  <c r="G78" i="4" s="1"/>
  <c r="C77" i="4"/>
  <c r="G77" i="4" s="1"/>
  <c r="C76" i="4"/>
  <c r="G76" i="4" s="1"/>
  <c r="C75" i="4"/>
  <c r="G75" i="4" s="1"/>
  <c r="C74" i="4"/>
  <c r="G74" i="4" s="1"/>
  <c r="C73" i="4"/>
  <c r="G73" i="4" s="1"/>
  <c r="C72" i="4"/>
  <c r="G72" i="4" s="1"/>
  <c r="C71" i="4"/>
  <c r="G71" i="4" s="1"/>
  <c r="C70" i="4"/>
  <c r="G70" i="4" s="1"/>
  <c r="C69" i="4"/>
  <c r="G69" i="4" s="1"/>
  <c r="C68" i="4"/>
  <c r="G68" i="4" s="1"/>
  <c r="C67" i="4"/>
  <c r="G67" i="4" s="1"/>
  <c r="C66" i="4"/>
  <c r="G66" i="4" s="1"/>
  <c r="C65" i="4"/>
  <c r="G65" i="4" s="1"/>
  <c r="C64" i="4"/>
  <c r="G64" i="4" s="1"/>
  <c r="C63" i="4"/>
  <c r="G63" i="4" s="1"/>
  <c r="C62" i="4"/>
  <c r="G62" i="4" s="1"/>
  <c r="C61" i="4"/>
  <c r="G61" i="4" s="1"/>
  <c r="C60" i="4"/>
  <c r="G60" i="4" s="1"/>
  <c r="C59" i="4"/>
  <c r="G59" i="4" s="1"/>
  <c r="C58" i="4"/>
  <c r="G58" i="4" s="1"/>
  <c r="C57" i="4"/>
  <c r="G57" i="4" s="1"/>
  <c r="C56" i="4"/>
  <c r="G56" i="4" s="1"/>
  <c r="C55" i="4"/>
  <c r="G55" i="4" s="1"/>
  <c r="C54" i="4"/>
  <c r="G54" i="4" s="1"/>
  <c r="C53" i="4"/>
  <c r="G53" i="4" s="1"/>
  <c r="C52" i="4"/>
  <c r="G52" i="4" s="1"/>
  <c r="C51" i="4"/>
  <c r="G51" i="4" s="1"/>
  <c r="C50" i="4"/>
  <c r="G50" i="4" s="1"/>
  <c r="C49" i="4"/>
  <c r="G49" i="4" s="1"/>
  <c r="C48" i="4"/>
  <c r="G48" i="4" s="1"/>
  <c r="C47" i="4"/>
  <c r="G47" i="4" s="1"/>
  <c r="C46" i="4"/>
  <c r="G46" i="4" s="1"/>
  <c r="C45" i="4"/>
  <c r="G45" i="4" s="1"/>
  <c r="C44" i="4"/>
  <c r="G44" i="4" s="1"/>
  <c r="C43" i="4"/>
  <c r="G43" i="4" s="1"/>
  <c r="C42" i="4"/>
  <c r="G42" i="4" s="1"/>
  <c r="C41" i="4"/>
  <c r="G41" i="4" s="1"/>
  <c r="C40" i="4"/>
  <c r="G40" i="4" s="1"/>
  <c r="C39" i="4"/>
  <c r="G39" i="4" s="1"/>
  <c r="C38" i="4"/>
  <c r="G38" i="4" s="1"/>
  <c r="C37" i="4"/>
  <c r="G37" i="4" s="1"/>
  <c r="C36" i="4"/>
  <c r="G36" i="4" s="1"/>
  <c r="C35" i="4"/>
  <c r="G35" i="4" s="1"/>
  <c r="C34" i="4"/>
  <c r="G34" i="4" s="1"/>
  <c r="C33" i="4"/>
  <c r="G33" i="4" s="1"/>
  <c r="C32" i="4"/>
  <c r="G32" i="4" s="1"/>
  <c r="C31" i="4"/>
  <c r="G31" i="4" s="1"/>
  <c r="C30" i="4"/>
  <c r="G30" i="4" s="1"/>
  <c r="C29" i="4"/>
  <c r="G29" i="4" s="1"/>
  <c r="C28" i="4"/>
  <c r="G28" i="4" s="1"/>
  <c r="C27" i="4"/>
  <c r="G27" i="4" s="1"/>
  <c r="C26" i="4"/>
  <c r="G26" i="4" s="1"/>
  <c r="C25" i="4"/>
  <c r="G25" i="4" s="1"/>
  <c r="C24" i="4"/>
  <c r="G24" i="4" s="1"/>
  <c r="C23" i="4"/>
  <c r="G23" i="4" s="1"/>
  <c r="C22" i="4"/>
  <c r="G22" i="4" s="1"/>
  <c r="C21" i="4"/>
  <c r="G21" i="4" s="1"/>
  <c r="C20" i="4"/>
  <c r="G20" i="4" s="1"/>
  <c r="C19" i="4"/>
  <c r="G19" i="4" s="1"/>
  <c r="C18" i="4"/>
  <c r="G18" i="4" s="1"/>
  <c r="C17" i="4"/>
  <c r="G17" i="4" s="1"/>
  <c r="C16" i="4"/>
  <c r="G16" i="4" s="1"/>
  <c r="C15" i="4"/>
  <c r="G15" i="4" s="1"/>
  <c r="C14" i="4"/>
  <c r="G14" i="4" s="1"/>
  <c r="C13" i="4"/>
  <c r="G13" i="4" s="1"/>
  <c r="C12" i="4"/>
  <c r="G12" i="4" s="1"/>
  <c r="C11" i="4"/>
  <c r="G11" i="4" s="1"/>
  <c r="C10" i="4"/>
  <c r="G10" i="4" s="1"/>
  <c r="C9" i="4"/>
  <c r="G9" i="4" s="1"/>
  <c r="C8" i="4"/>
  <c r="G8" i="4" s="1"/>
  <c r="C7" i="4"/>
  <c r="G7" i="4" s="1"/>
  <c r="C6" i="4"/>
  <c r="G6" i="4" s="1"/>
  <c r="C5" i="4"/>
  <c r="G5" i="4" s="1"/>
  <c r="C4" i="4"/>
  <c r="G4" i="4" s="1"/>
  <c r="P35" i="4"/>
  <c r="F6" i="4"/>
  <c r="B5" i="4"/>
  <c r="B6" i="4" s="1"/>
  <c r="B7" i="4" s="1"/>
  <c r="K4" i="4"/>
  <c r="F4" i="4"/>
  <c r="C181" i="3"/>
  <c r="C180" i="3"/>
  <c r="C179" i="3"/>
  <c r="C178" i="3"/>
  <c r="G178" i="3" s="1"/>
  <c r="C177" i="3"/>
  <c r="E177" i="3" s="1"/>
  <c r="N177" i="3" s="1"/>
  <c r="L177" i="3" s="1"/>
  <c r="M177" i="3" s="1"/>
  <c r="C176" i="3"/>
  <c r="E176" i="3" s="1"/>
  <c r="N176" i="3" s="1"/>
  <c r="C175" i="3"/>
  <c r="G175" i="3" s="1"/>
  <c r="I175" i="3" s="1"/>
  <c r="C174" i="3"/>
  <c r="E174" i="3" s="1"/>
  <c r="N174" i="3" s="1"/>
  <c r="L174" i="3" s="1"/>
  <c r="M174" i="3" s="1"/>
  <c r="C173" i="3"/>
  <c r="H173" i="3" s="1"/>
  <c r="C172" i="3"/>
  <c r="E172" i="3" s="1"/>
  <c r="N172" i="3" s="1"/>
  <c r="C171" i="3"/>
  <c r="C170" i="3"/>
  <c r="C169" i="3"/>
  <c r="G169" i="3" s="1"/>
  <c r="C168" i="3"/>
  <c r="E168" i="3" s="1"/>
  <c r="N168" i="3" s="1"/>
  <c r="C167" i="3"/>
  <c r="H167" i="3" s="1"/>
  <c r="C166" i="3"/>
  <c r="H166" i="3" s="1"/>
  <c r="C165" i="3"/>
  <c r="E165" i="3" s="1"/>
  <c r="N165" i="3" s="1"/>
  <c r="C164" i="3"/>
  <c r="H164" i="3" s="1"/>
  <c r="C163" i="3"/>
  <c r="H163" i="3" s="1"/>
  <c r="C162" i="3"/>
  <c r="E162" i="3" s="1"/>
  <c r="N162" i="3" s="1"/>
  <c r="C161" i="3"/>
  <c r="C160" i="3"/>
  <c r="C159" i="3"/>
  <c r="C158" i="3"/>
  <c r="E158" i="3" s="1"/>
  <c r="N158" i="3" s="1"/>
  <c r="C157" i="3"/>
  <c r="H157" i="3" s="1"/>
  <c r="C156" i="3"/>
  <c r="H156" i="3" s="1"/>
  <c r="C155" i="3"/>
  <c r="E155" i="3" s="1"/>
  <c r="N155" i="3" s="1"/>
  <c r="C154" i="3"/>
  <c r="G154" i="3" s="1"/>
  <c r="C153" i="3"/>
  <c r="H153" i="3" s="1"/>
  <c r="C152" i="3"/>
  <c r="C151" i="3"/>
  <c r="C150" i="3"/>
  <c r="C149" i="3"/>
  <c r="C148" i="3"/>
  <c r="E148" i="3" s="1"/>
  <c r="N148" i="3" s="1"/>
  <c r="C147" i="3"/>
  <c r="H147" i="3" s="1"/>
  <c r="C146" i="3"/>
  <c r="H146" i="3" s="1"/>
  <c r="C145" i="3"/>
  <c r="E145" i="3" s="1"/>
  <c r="N145" i="3" s="1"/>
  <c r="C144" i="3"/>
  <c r="H144" i="3" s="1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B181" i="3"/>
  <c r="E181" i="3"/>
  <c r="N181" i="3" s="1"/>
  <c r="L181" i="3" s="1"/>
  <c r="M181" i="3" s="1"/>
  <c r="F181" i="3"/>
  <c r="K181" i="3"/>
  <c r="B177" i="3"/>
  <c r="F177" i="3"/>
  <c r="K177" i="3"/>
  <c r="B178" i="3"/>
  <c r="K178" i="3" s="1"/>
  <c r="F178" i="3"/>
  <c r="B179" i="3"/>
  <c r="K179" i="3" s="1"/>
  <c r="E179" i="3"/>
  <c r="N179" i="3" s="1"/>
  <c r="F179" i="3"/>
  <c r="G179" i="3"/>
  <c r="I179" i="3" s="1"/>
  <c r="H179" i="3"/>
  <c r="B180" i="3"/>
  <c r="G180" i="3"/>
  <c r="E180" i="3"/>
  <c r="N180" i="3" s="1"/>
  <c r="F180" i="3"/>
  <c r="K180" i="3"/>
  <c r="L180" i="3" s="1"/>
  <c r="M180" i="3" s="1"/>
  <c r="B174" i="3"/>
  <c r="F174" i="3"/>
  <c r="G174" i="3"/>
  <c r="I174" i="3" s="1"/>
  <c r="K174" i="3"/>
  <c r="B175" i="3"/>
  <c r="K175" i="3" s="1"/>
  <c r="F175" i="3"/>
  <c r="B176" i="3"/>
  <c r="K176" i="3" s="1"/>
  <c r="K173" i="3"/>
  <c r="F173" i="3"/>
  <c r="K172" i="3"/>
  <c r="J172" i="3"/>
  <c r="I172" i="3"/>
  <c r="H172" i="3"/>
  <c r="G172" i="3"/>
  <c r="F172" i="3"/>
  <c r="K171" i="3"/>
  <c r="H171" i="3"/>
  <c r="G171" i="3"/>
  <c r="J171" i="3" s="1"/>
  <c r="F171" i="3"/>
  <c r="E171" i="3"/>
  <c r="N171" i="3" s="1"/>
  <c r="K170" i="3"/>
  <c r="H170" i="3"/>
  <c r="G170" i="3"/>
  <c r="J170" i="3" s="1"/>
  <c r="F170" i="3"/>
  <c r="E170" i="3"/>
  <c r="N170" i="3" s="1"/>
  <c r="K169" i="3"/>
  <c r="H169" i="3"/>
  <c r="F169" i="3"/>
  <c r="E169" i="3"/>
  <c r="N169" i="3" s="1"/>
  <c r="K168" i="3"/>
  <c r="H168" i="3"/>
  <c r="G168" i="3"/>
  <c r="I168" i="3" s="1"/>
  <c r="F168" i="3"/>
  <c r="K167" i="3"/>
  <c r="G167" i="3"/>
  <c r="J167" i="3" s="1"/>
  <c r="F167" i="3"/>
  <c r="E167" i="3"/>
  <c r="N167" i="3" s="1"/>
  <c r="K166" i="3"/>
  <c r="F166" i="3"/>
  <c r="K165" i="3"/>
  <c r="H165" i="3"/>
  <c r="G165" i="3"/>
  <c r="I165" i="3" s="1"/>
  <c r="F165" i="3"/>
  <c r="K164" i="3"/>
  <c r="F164" i="3"/>
  <c r="E164" i="3"/>
  <c r="N164" i="3" s="1"/>
  <c r="K163" i="3"/>
  <c r="F163" i="3"/>
  <c r="K162" i="3"/>
  <c r="J162" i="3"/>
  <c r="I162" i="3"/>
  <c r="H162" i="3"/>
  <c r="G162" i="3"/>
  <c r="F162" i="3"/>
  <c r="K161" i="3"/>
  <c r="H161" i="3"/>
  <c r="G161" i="3"/>
  <c r="I161" i="3" s="1"/>
  <c r="F161" i="3"/>
  <c r="E161" i="3"/>
  <c r="N161" i="3" s="1"/>
  <c r="K160" i="3"/>
  <c r="H160" i="3"/>
  <c r="G160" i="3"/>
  <c r="J160" i="3" s="1"/>
  <c r="F160" i="3"/>
  <c r="E160" i="3"/>
  <c r="N160" i="3" s="1"/>
  <c r="K159" i="3"/>
  <c r="J159" i="3"/>
  <c r="I159" i="3"/>
  <c r="H159" i="3"/>
  <c r="G159" i="3"/>
  <c r="F159" i="3"/>
  <c r="E159" i="3"/>
  <c r="N159" i="3" s="1"/>
  <c r="K158" i="3"/>
  <c r="H158" i="3"/>
  <c r="G158" i="3"/>
  <c r="I158" i="3" s="1"/>
  <c r="F158" i="3"/>
  <c r="K157" i="3"/>
  <c r="G157" i="3"/>
  <c r="J157" i="3" s="1"/>
  <c r="F157" i="3"/>
  <c r="E157" i="3"/>
  <c r="N157" i="3" s="1"/>
  <c r="K156" i="3"/>
  <c r="F156" i="3"/>
  <c r="K155" i="3"/>
  <c r="H155" i="3"/>
  <c r="G155" i="3"/>
  <c r="J155" i="3" s="1"/>
  <c r="F155" i="3"/>
  <c r="K154" i="3"/>
  <c r="F154" i="3"/>
  <c r="E154" i="3"/>
  <c r="N154" i="3" s="1"/>
  <c r="K153" i="3"/>
  <c r="F153" i="3"/>
  <c r="K152" i="3"/>
  <c r="J152" i="3"/>
  <c r="I152" i="3"/>
  <c r="H152" i="3"/>
  <c r="G152" i="3"/>
  <c r="F152" i="3"/>
  <c r="E152" i="3"/>
  <c r="N152" i="3" s="1"/>
  <c r="K151" i="3"/>
  <c r="H151" i="3"/>
  <c r="G151" i="3"/>
  <c r="I151" i="3" s="1"/>
  <c r="F151" i="3"/>
  <c r="E151" i="3"/>
  <c r="N151" i="3" s="1"/>
  <c r="K150" i="3"/>
  <c r="H150" i="3"/>
  <c r="G150" i="3"/>
  <c r="J150" i="3" s="1"/>
  <c r="F150" i="3"/>
  <c r="E150" i="3"/>
  <c r="N150" i="3" s="1"/>
  <c r="K149" i="3"/>
  <c r="J149" i="3"/>
  <c r="I149" i="3"/>
  <c r="H149" i="3"/>
  <c r="G149" i="3"/>
  <c r="F149" i="3"/>
  <c r="E149" i="3"/>
  <c r="N149" i="3" s="1"/>
  <c r="K148" i="3"/>
  <c r="H148" i="3"/>
  <c r="G148" i="3"/>
  <c r="I148" i="3" s="1"/>
  <c r="F148" i="3"/>
  <c r="K147" i="3"/>
  <c r="G147" i="3"/>
  <c r="J147" i="3" s="1"/>
  <c r="F147" i="3"/>
  <c r="E147" i="3"/>
  <c r="N147" i="3" s="1"/>
  <c r="K146" i="3"/>
  <c r="F146" i="3"/>
  <c r="K145" i="3"/>
  <c r="H145" i="3"/>
  <c r="G145" i="3"/>
  <c r="I145" i="3" s="1"/>
  <c r="F145" i="3"/>
  <c r="K144" i="3"/>
  <c r="F144" i="3"/>
  <c r="E144" i="3"/>
  <c r="N144" i="3" s="1"/>
  <c r="B117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B77" i="3"/>
  <c r="B78" i="3" s="1"/>
  <c r="B30" i="3"/>
  <c r="F30" i="3"/>
  <c r="K30" i="3"/>
  <c r="B31" i="3"/>
  <c r="K31" i="3" s="1"/>
  <c r="F31" i="3"/>
  <c r="B32" i="3"/>
  <c r="K32" i="3" s="1"/>
  <c r="F32" i="3"/>
  <c r="B33" i="3"/>
  <c r="K33" i="3" s="1"/>
  <c r="F33" i="3"/>
  <c r="B22" i="3"/>
  <c r="F22" i="3"/>
  <c r="K22" i="3"/>
  <c r="B23" i="3"/>
  <c r="K23" i="3" s="1"/>
  <c r="F23" i="3"/>
  <c r="B24" i="3"/>
  <c r="K24" i="3" s="1"/>
  <c r="F24" i="3"/>
  <c r="B25" i="3"/>
  <c r="K25" i="3" s="1"/>
  <c r="B26" i="3"/>
  <c r="B27" i="3" s="1"/>
  <c r="B5" i="3"/>
  <c r="H4" i="3"/>
  <c r="O46" i="3"/>
  <c r="K5" i="3"/>
  <c r="K4" i="3"/>
  <c r="F4" i="3"/>
  <c r="K4" i="1"/>
  <c r="H4" i="1"/>
  <c r="G4" i="1"/>
  <c r="J4" i="1" s="1"/>
  <c r="F4" i="1"/>
  <c r="E4" i="1"/>
  <c r="N4" i="1" s="1"/>
  <c r="C4" i="1"/>
  <c r="B5" i="1"/>
  <c r="B6" i="1"/>
  <c r="C6" i="1" s="1"/>
  <c r="G6" i="1" s="1"/>
  <c r="C5" i="1"/>
  <c r="G5" i="1" s="1"/>
  <c r="F5" i="1"/>
  <c r="K5" i="1"/>
  <c r="O35" i="1"/>
  <c r="G5" i="6" l="1"/>
  <c r="F5" i="6"/>
  <c r="Q5" i="6" s="1"/>
  <c r="J10" i="6"/>
  <c r="J89" i="6"/>
  <c r="J56" i="6"/>
  <c r="J83" i="6"/>
  <c r="J127" i="6"/>
  <c r="J20" i="6"/>
  <c r="J46" i="6"/>
  <c r="J118" i="6"/>
  <c r="J51" i="6"/>
  <c r="J22" i="6"/>
  <c r="J99" i="6"/>
  <c r="J50" i="6"/>
  <c r="J55" i="6"/>
  <c r="J65" i="6"/>
  <c r="J84" i="6"/>
  <c r="J12" i="6"/>
  <c r="J44" i="6"/>
  <c r="J94" i="6"/>
  <c r="F4" i="6"/>
  <c r="Q4" i="6" s="1"/>
  <c r="B6" i="6"/>
  <c r="J13" i="6"/>
  <c r="J95" i="6"/>
  <c r="J119" i="6"/>
  <c r="J27" i="6"/>
  <c r="J54" i="6"/>
  <c r="J120" i="6"/>
  <c r="J134" i="6"/>
  <c r="J28" i="6"/>
  <c r="J17" i="6"/>
  <c r="J18" i="6"/>
  <c r="J39" i="6"/>
  <c r="J40" i="6"/>
  <c r="J111" i="6"/>
  <c r="J37" i="6"/>
  <c r="J42" i="6"/>
  <c r="J85" i="6"/>
  <c r="J7" i="6"/>
  <c r="J32" i="6"/>
  <c r="J45" i="6"/>
  <c r="J112" i="6"/>
  <c r="J86" i="6"/>
  <c r="J96" i="6"/>
  <c r="J121" i="6"/>
  <c r="J101" i="6"/>
  <c r="J129" i="6"/>
  <c r="J91" i="6"/>
  <c r="J102" i="6"/>
  <c r="J81" i="6"/>
  <c r="J116" i="6"/>
  <c r="J106" i="6"/>
  <c r="J125" i="6"/>
  <c r="J137" i="6"/>
  <c r="J76" i="6"/>
  <c r="J87" i="6"/>
  <c r="J90" i="6"/>
  <c r="J107" i="6"/>
  <c r="J139" i="6"/>
  <c r="H4" i="4"/>
  <c r="I4" i="4"/>
  <c r="J4" i="4"/>
  <c r="K7" i="4"/>
  <c r="B8" i="4"/>
  <c r="F7" i="4"/>
  <c r="K5" i="4"/>
  <c r="K6" i="4"/>
  <c r="E4" i="4"/>
  <c r="N4" i="4" s="1"/>
  <c r="L4" i="4" s="1"/>
  <c r="F5" i="4"/>
  <c r="J154" i="3"/>
  <c r="I154" i="3"/>
  <c r="J178" i="3"/>
  <c r="I178" i="3"/>
  <c r="J169" i="3"/>
  <c r="I169" i="3"/>
  <c r="L156" i="3"/>
  <c r="M156" i="3" s="1"/>
  <c r="G144" i="3"/>
  <c r="J148" i="3"/>
  <c r="H154" i="3"/>
  <c r="J158" i="3"/>
  <c r="E163" i="3"/>
  <c r="N163" i="3" s="1"/>
  <c r="I171" i="3"/>
  <c r="J161" i="3"/>
  <c r="E175" i="3"/>
  <c r="N175" i="3" s="1"/>
  <c r="L175" i="3" s="1"/>
  <c r="M175" i="3" s="1"/>
  <c r="G177" i="3"/>
  <c r="L150" i="3"/>
  <c r="M150" i="3" s="1"/>
  <c r="L160" i="3"/>
  <c r="M160" i="3" s="1"/>
  <c r="L170" i="3"/>
  <c r="M170" i="3" s="1"/>
  <c r="H174" i="3"/>
  <c r="E178" i="3"/>
  <c r="N178" i="3" s="1"/>
  <c r="L163" i="3"/>
  <c r="M163" i="3" s="1"/>
  <c r="L178" i="3"/>
  <c r="M178" i="3" s="1"/>
  <c r="J145" i="3"/>
  <c r="J165" i="3"/>
  <c r="E153" i="3"/>
  <c r="N153" i="3" s="1"/>
  <c r="L153" i="3" s="1"/>
  <c r="M153" i="3" s="1"/>
  <c r="E173" i="3"/>
  <c r="N173" i="3" s="1"/>
  <c r="E146" i="3"/>
  <c r="N146" i="3" s="1"/>
  <c r="L146" i="3" s="1"/>
  <c r="M146" i="3" s="1"/>
  <c r="J151" i="3"/>
  <c r="I147" i="3"/>
  <c r="L151" i="3"/>
  <c r="M151" i="3" s="1"/>
  <c r="G153" i="3"/>
  <c r="I157" i="3"/>
  <c r="L161" i="3"/>
  <c r="M161" i="3" s="1"/>
  <c r="G163" i="3"/>
  <c r="I167" i="3"/>
  <c r="L171" i="3"/>
  <c r="M171" i="3" s="1"/>
  <c r="G173" i="3"/>
  <c r="H175" i="3"/>
  <c r="H178" i="3"/>
  <c r="I155" i="3"/>
  <c r="L176" i="3"/>
  <c r="M176" i="3" s="1"/>
  <c r="G164" i="3"/>
  <c r="J168" i="3"/>
  <c r="H177" i="3"/>
  <c r="E156" i="3"/>
  <c r="N156" i="3" s="1"/>
  <c r="L144" i="3"/>
  <c r="M144" i="3" s="1"/>
  <c r="G146" i="3"/>
  <c r="I150" i="3"/>
  <c r="L154" i="3"/>
  <c r="M154" i="3" s="1"/>
  <c r="G156" i="3"/>
  <c r="I160" i="3"/>
  <c r="L164" i="3"/>
  <c r="M164" i="3" s="1"/>
  <c r="G166" i="3"/>
  <c r="I170" i="3"/>
  <c r="L173" i="3"/>
  <c r="M173" i="3" s="1"/>
  <c r="E166" i="3"/>
  <c r="N166" i="3" s="1"/>
  <c r="L166" i="3" s="1"/>
  <c r="M166" i="3" s="1"/>
  <c r="L147" i="3"/>
  <c r="M147" i="3" s="1"/>
  <c r="L157" i="3"/>
  <c r="M157" i="3" s="1"/>
  <c r="L167" i="3"/>
  <c r="M167" i="3" s="1"/>
  <c r="H181" i="3"/>
  <c r="G181" i="3"/>
  <c r="I180" i="3"/>
  <c r="J180" i="3"/>
  <c r="L179" i="3"/>
  <c r="M179" i="3" s="1"/>
  <c r="H180" i="3"/>
  <c r="J179" i="3"/>
  <c r="H176" i="3"/>
  <c r="J175" i="3"/>
  <c r="G176" i="3"/>
  <c r="F176" i="3"/>
  <c r="J174" i="3"/>
  <c r="L149" i="3"/>
  <c r="M149" i="3" s="1"/>
  <c r="L159" i="3"/>
  <c r="M159" i="3" s="1"/>
  <c r="L169" i="3"/>
  <c r="M169" i="3" s="1"/>
  <c r="L162" i="3"/>
  <c r="M162" i="3" s="1"/>
  <c r="L145" i="3"/>
  <c r="M145" i="3" s="1"/>
  <c r="L155" i="3"/>
  <c r="M155" i="3" s="1"/>
  <c r="L165" i="3"/>
  <c r="M165" i="3" s="1"/>
  <c r="L152" i="3"/>
  <c r="M152" i="3" s="1"/>
  <c r="L172" i="3"/>
  <c r="M172" i="3" s="1"/>
  <c r="L148" i="3"/>
  <c r="M148" i="3" s="1"/>
  <c r="L158" i="3"/>
  <c r="M158" i="3" s="1"/>
  <c r="L168" i="3"/>
  <c r="M168" i="3" s="1"/>
  <c r="B118" i="3"/>
  <c r="E31" i="3"/>
  <c r="N31" i="3" s="1"/>
  <c r="B79" i="3"/>
  <c r="G31" i="3"/>
  <c r="L31" i="3"/>
  <c r="M31" i="3" s="1"/>
  <c r="E30" i="3"/>
  <c r="N30" i="3" s="1"/>
  <c r="L30" i="3" s="1"/>
  <c r="M30" i="3" s="1"/>
  <c r="G30" i="3"/>
  <c r="H30" i="3"/>
  <c r="F27" i="3"/>
  <c r="B28" i="3"/>
  <c r="K27" i="3"/>
  <c r="K26" i="3"/>
  <c r="F25" i="3"/>
  <c r="F2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E4" i="3"/>
  <c r="N4" i="3" s="1"/>
  <c r="L4" i="3" s="1"/>
  <c r="M4" i="3" s="1"/>
  <c r="G4" i="3"/>
  <c r="F5" i="3"/>
  <c r="L4" i="1"/>
  <c r="M4" i="1" s="1"/>
  <c r="I4" i="1"/>
  <c r="K6" i="1"/>
  <c r="B7" i="1"/>
  <c r="F7" i="1"/>
  <c r="E6" i="1"/>
  <c r="N6" i="1" s="1"/>
  <c r="L6" i="1" s="1"/>
  <c r="M6" i="1" s="1"/>
  <c r="F6" i="1"/>
  <c r="K7" i="1"/>
  <c r="H6" i="1"/>
  <c r="N4" i="6" l="1"/>
  <c r="P4" i="6" s="1"/>
  <c r="N5" i="6"/>
  <c r="P5" i="6" s="1"/>
  <c r="G6" i="6"/>
  <c r="L6" i="6" s="1"/>
  <c r="B7" i="6"/>
  <c r="M6" i="6"/>
  <c r="F6" i="6"/>
  <c r="Q6" i="6" s="1"/>
  <c r="L4" i="6"/>
  <c r="K4" i="6"/>
  <c r="K5" i="6"/>
  <c r="L5" i="6"/>
  <c r="M4" i="4"/>
  <c r="E5" i="4"/>
  <c r="N5" i="4" s="1"/>
  <c r="L5" i="4" s="1"/>
  <c r="M5" i="4" s="1"/>
  <c r="H5" i="4"/>
  <c r="E6" i="4"/>
  <c r="N6" i="4" s="1"/>
  <c r="H6" i="4"/>
  <c r="H7" i="4"/>
  <c r="E7" i="4"/>
  <c r="N7" i="4" s="1"/>
  <c r="K8" i="4"/>
  <c r="B9" i="4"/>
  <c r="F8" i="4"/>
  <c r="I173" i="3"/>
  <c r="J173" i="3"/>
  <c r="I177" i="3"/>
  <c r="J177" i="3"/>
  <c r="J156" i="3"/>
  <c r="I156" i="3"/>
  <c r="I153" i="3"/>
  <c r="J153" i="3"/>
  <c r="J144" i="3"/>
  <c r="I144" i="3"/>
  <c r="I163" i="3"/>
  <c r="J163" i="3"/>
  <c r="I166" i="3"/>
  <c r="J166" i="3"/>
  <c r="I164" i="3"/>
  <c r="J164" i="3"/>
  <c r="I146" i="3"/>
  <c r="J146" i="3"/>
  <c r="I181" i="3"/>
  <c r="J181" i="3"/>
  <c r="I176" i="3"/>
  <c r="J176" i="3"/>
  <c r="B119" i="3"/>
  <c r="H31" i="3"/>
  <c r="B80" i="3"/>
  <c r="J31" i="3"/>
  <c r="I31" i="3"/>
  <c r="J30" i="3"/>
  <c r="I30" i="3"/>
  <c r="K28" i="3"/>
  <c r="B29" i="3"/>
  <c r="F28" i="3"/>
  <c r="K6" i="3"/>
  <c r="F7" i="3"/>
  <c r="K7" i="3"/>
  <c r="F6" i="3"/>
  <c r="H6" i="3"/>
  <c r="J4" i="3"/>
  <c r="I4" i="3"/>
  <c r="H5" i="3"/>
  <c r="G5" i="3"/>
  <c r="E5" i="3"/>
  <c r="N5" i="3" s="1"/>
  <c r="L5" i="3" s="1"/>
  <c r="M5" i="3" s="1"/>
  <c r="C7" i="1"/>
  <c r="G7" i="1" s="1"/>
  <c r="B8" i="1"/>
  <c r="F8" i="1" s="1"/>
  <c r="I7" i="1"/>
  <c r="J6" i="1"/>
  <c r="J7" i="1"/>
  <c r="I6" i="1"/>
  <c r="H7" i="1"/>
  <c r="K8" i="1"/>
  <c r="N6" i="6" l="1"/>
  <c r="P6" i="6" s="1"/>
  <c r="K6" i="6"/>
  <c r="G7" i="6"/>
  <c r="B8" i="6"/>
  <c r="M7" i="6"/>
  <c r="F7" i="6"/>
  <c r="Q7" i="6" s="1"/>
  <c r="L7" i="4"/>
  <c r="M7" i="4" s="1"/>
  <c r="L6" i="4"/>
  <c r="M6" i="4" s="1"/>
  <c r="J7" i="4"/>
  <c r="I7" i="4"/>
  <c r="H8" i="4"/>
  <c r="E8" i="4"/>
  <c r="N8" i="4" s="1"/>
  <c r="J5" i="4"/>
  <c r="I5" i="4"/>
  <c r="J6" i="4"/>
  <c r="I6" i="4"/>
  <c r="F9" i="4"/>
  <c r="K9" i="4"/>
  <c r="B10" i="4"/>
  <c r="B120" i="3"/>
  <c r="E33" i="3"/>
  <c r="N33" i="3" s="1"/>
  <c r="L33" i="3" s="1"/>
  <c r="M33" i="3" s="1"/>
  <c r="H33" i="3"/>
  <c r="G33" i="3"/>
  <c r="E32" i="3"/>
  <c r="N32" i="3" s="1"/>
  <c r="L32" i="3" s="1"/>
  <c r="M32" i="3" s="1"/>
  <c r="H32" i="3"/>
  <c r="G32" i="3"/>
  <c r="B81" i="3"/>
  <c r="K29" i="3"/>
  <c r="F29" i="3"/>
  <c r="B34" i="3"/>
  <c r="K8" i="3"/>
  <c r="F8" i="3"/>
  <c r="G6" i="3"/>
  <c r="I6" i="3" s="1"/>
  <c r="G7" i="3"/>
  <c r="E7" i="3"/>
  <c r="N7" i="3" s="1"/>
  <c r="L7" i="3" s="1"/>
  <c r="M7" i="3" s="1"/>
  <c r="H7" i="3"/>
  <c r="E6" i="3"/>
  <c r="N6" i="3" s="1"/>
  <c r="L6" i="3" s="1"/>
  <c r="M6" i="3" s="1"/>
  <c r="J5" i="3"/>
  <c r="I5" i="3"/>
  <c r="E7" i="1"/>
  <c r="N7" i="1" s="1"/>
  <c r="L7" i="1" s="1"/>
  <c r="M7" i="1" s="1"/>
  <c r="B9" i="1"/>
  <c r="C8" i="1"/>
  <c r="N7" i="6" l="1"/>
  <c r="P7" i="6" s="1"/>
  <c r="B9" i="6"/>
  <c r="G8" i="6"/>
  <c r="M8" i="6"/>
  <c r="F8" i="6"/>
  <c r="Q8" i="6" s="1"/>
  <c r="L7" i="6"/>
  <c r="K7" i="6"/>
  <c r="L8" i="4"/>
  <c r="M8" i="4" s="1"/>
  <c r="H9" i="4"/>
  <c r="E9" i="4"/>
  <c r="N9" i="4" s="1"/>
  <c r="I8" i="4"/>
  <c r="J8" i="4"/>
  <c r="B11" i="4"/>
  <c r="K10" i="4"/>
  <c r="F10" i="4"/>
  <c r="B121" i="3"/>
  <c r="I32" i="3"/>
  <c r="J32" i="3"/>
  <c r="I33" i="3"/>
  <c r="J33" i="3"/>
  <c r="B82" i="3"/>
  <c r="J6" i="3"/>
  <c r="J7" i="3"/>
  <c r="I7" i="3"/>
  <c r="E8" i="3"/>
  <c r="N8" i="3" s="1"/>
  <c r="L8" i="3" s="1"/>
  <c r="M8" i="3" s="1"/>
  <c r="H8" i="3"/>
  <c r="G8" i="3"/>
  <c r="K9" i="3"/>
  <c r="F9" i="3"/>
  <c r="E8" i="1"/>
  <c r="N8" i="1" s="1"/>
  <c r="L8" i="1" s="1"/>
  <c r="M8" i="1" s="1"/>
  <c r="G8" i="1"/>
  <c r="J8" i="1"/>
  <c r="H8" i="1"/>
  <c r="B10" i="1"/>
  <c r="C9" i="1"/>
  <c r="G9" i="1" s="1"/>
  <c r="K9" i="1"/>
  <c r="F9" i="1"/>
  <c r="N8" i="6" l="1"/>
  <c r="P8" i="6"/>
  <c r="L8" i="6"/>
  <c r="K8" i="6"/>
  <c r="G9" i="6"/>
  <c r="B10" i="6"/>
  <c r="M9" i="6"/>
  <c r="F9" i="6"/>
  <c r="Q9" i="6" s="1"/>
  <c r="L9" i="4"/>
  <c r="M9" i="4" s="1"/>
  <c r="E10" i="4"/>
  <c r="N10" i="4" s="1"/>
  <c r="H10" i="4"/>
  <c r="K11" i="4"/>
  <c r="F11" i="4"/>
  <c r="B12" i="4"/>
  <c r="J9" i="4"/>
  <c r="I9" i="4"/>
  <c r="B122" i="3"/>
  <c r="H22" i="3"/>
  <c r="E22" i="3"/>
  <c r="N22" i="3" s="1"/>
  <c r="L22" i="3" s="1"/>
  <c r="M22" i="3" s="1"/>
  <c r="G22" i="3"/>
  <c r="B83" i="3"/>
  <c r="E9" i="3"/>
  <c r="N9" i="3" s="1"/>
  <c r="L9" i="3" s="1"/>
  <c r="M9" i="3" s="1"/>
  <c r="G9" i="3"/>
  <c r="H9" i="3"/>
  <c r="F10" i="3"/>
  <c r="K10" i="3"/>
  <c r="I8" i="3"/>
  <c r="J8" i="3"/>
  <c r="I8" i="1"/>
  <c r="H9" i="1"/>
  <c r="E9" i="1"/>
  <c r="N9" i="1" s="1"/>
  <c r="L9" i="1" s="1"/>
  <c r="M9" i="1" s="1"/>
  <c r="B11" i="1"/>
  <c r="C10" i="1"/>
  <c r="G10" i="1" s="1"/>
  <c r="F10" i="1"/>
  <c r="K10" i="1"/>
  <c r="N9" i="6" l="1"/>
  <c r="P9" i="6" s="1"/>
  <c r="L9" i="6"/>
  <c r="K9" i="6"/>
  <c r="M10" i="6"/>
  <c r="B11" i="6"/>
  <c r="G10" i="6"/>
  <c r="F10" i="6"/>
  <c r="Q10" i="6" s="1"/>
  <c r="L10" i="4"/>
  <c r="M10" i="4" s="1"/>
  <c r="J10" i="4"/>
  <c r="I10" i="4"/>
  <c r="K12" i="4"/>
  <c r="F12" i="4"/>
  <c r="B13" i="4"/>
  <c r="H11" i="4"/>
  <c r="E11" i="4"/>
  <c r="N11" i="4" s="1"/>
  <c r="B123" i="3"/>
  <c r="I22" i="3"/>
  <c r="J22" i="3"/>
  <c r="B84" i="3"/>
  <c r="G10" i="3"/>
  <c r="H10" i="3"/>
  <c r="E10" i="3"/>
  <c r="N10" i="3" s="1"/>
  <c r="L10" i="3" s="1"/>
  <c r="M10" i="3" s="1"/>
  <c r="F11" i="3"/>
  <c r="K11" i="3"/>
  <c r="I9" i="3"/>
  <c r="J9" i="3"/>
  <c r="E10" i="1"/>
  <c r="N10" i="1" s="1"/>
  <c r="L10" i="1" s="1"/>
  <c r="M10" i="1" s="1"/>
  <c r="H10" i="1"/>
  <c r="B12" i="1"/>
  <c r="C11" i="1"/>
  <c r="G11" i="1" s="1"/>
  <c r="K11" i="1"/>
  <c r="F11" i="1"/>
  <c r="I9" i="1"/>
  <c r="J9" i="1"/>
  <c r="N10" i="6" l="1"/>
  <c r="P10" i="6" s="1"/>
  <c r="K10" i="6"/>
  <c r="L10" i="6"/>
  <c r="B12" i="6"/>
  <c r="M11" i="6"/>
  <c r="G11" i="6"/>
  <c r="F11" i="6"/>
  <c r="Q11" i="6" s="1"/>
  <c r="L11" i="4"/>
  <c r="M11" i="4" s="1"/>
  <c r="J11" i="4"/>
  <c r="I11" i="4"/>
  <c r="H12" i="4"/>
  <c r="E12" i="4"/>
  <c r="N12" i="4" s="1"/>
  <c r="K13" i="4"/>
  <c r="F13" i="4"/>
  <c r="B14" i="4"/>
  <c r="B124" i="3"/>
  <c r="H23" i="3"/>
  <c r="G23" i="3"/>
  <c r="E23" i="3"/>
  <c r="N23" i="3" s="1"/>
  <c r="L23" i="3" s="1"/>
  <c r="M23" i="3" s="1"/>
  <c r="B85" i="3"/>
  <c r="I10" i="3"/>
  <c r="J10" i="3"/>
  <c r="F12" i="3"/>
  <c r="K12" i="3"/>
  <c r="E11" i="3"/>
  <c r="N11" i="3" s="1"/>
  <c r="L11" i="3" s="1"/>
  <c r="M11" i="3" s="1"/>
  <c r="G11" i="3"/>
  <c r="H11" i="3"/>
  <c r="E11" i="1"/>
  <c r="N11" i="1" s="1"/>
  <c r="L11" i="1" s="1"/>
  <c r="M11" i="1" s="1"/>
  <c r="H11" i="1"/>
  <c r="B13" i="1"/>
  <c r="C12" i="1"/>
  <c r="G12" i="1" s="1"/>
  <c r="F12" i="1"/>
  <c r="K12" i="1"/>
  <c r="I10" i="1"/>
  <c r="J10" i="1"/>
  <c r="N11" i="6" l="1"/>
  <c r="P11" i="6" s="1"/>
  <c r="K11" i="6"/>
  <c r="L11" i="6"/>
  <c r="G12" i="6"/>
  <c r="M12" i="6"/>
  <c r="B13" i="6"/>
  <c r="F12" i="6"/>
  <c r="Q12" i="6" s="1"/>
  <c r="L12" i="4"/>
  <c r="M12" i="4" s="1"/>
  <c r="E13" i="4"/>
  <c r="N13" i="4" s="1"/>
  <c r="H13" i="4"/>
  <c r="K14" i="4"/>
  <c r="F14" i="4"/>
  <c r="B15" i="4"/>
  <c r="J12" i="4"/>
  <c r="I12" i="4"/>
  <c r="B125" i="3"/>
  <c r="E24" i="3"/>
  <c r="N24" i="3" s="1"/>
  <c r="L24" i="3" s="1"/>
  <c r="M24" i="3" s="1"/>
  <c r="G24" i="3"/>
  <c r="H24" i="3"/>
  <c r="J23" i="3"/>
  <c r="I23" i="3"/>
  <c r="B86" i="3"/>
  <c r="I11" i="3"/>
  <c r="J11" i="3"/>
  <c r="G12" i="3"/>
  <c r="E12" i="3"/>
  <c r="N12" i="3" s="1"/>
  <c r="L12" i="3" s="1"/>
  <c r="M12" i="3" s="1"/>
  <c r="H12" i="3"/>
  <c r="F13" i="3"/>
  <c r="K13" i="3"/>
  <c r="H12" i="1"/>
  <c r="E12" i="1"/>
  <c r="N12" i="1" s="1"/>
  <c r="L12" i="1" s="1"/>
  <c r="M12" i="1" s="1"/>
  <c r="B14" i="1"/>
  <c r="C13" i="1"/>
  <c r="G13" i="1" s="1"/>
  <c r="K13" i="1"/>
  <c r="F13" i="1"/>
  <c r="J11" i="1"/>
  <c r="I11" i="1"/>
  <c r="N12" i="6" l="1"/>
  <c r="P12" i="6" s="1"/>
  <c r="L12" i="6"/>
  <c r="K12" i="6"/>
  <c r="B14" i="6"/>
  <c r="G13" i="6"/>
  <c r="M13" i="6"/>
  <c r="F13" i="6"/>
  <c r="Q13" i="6" s="1"/>
  <c r="L13" i="4"/>
  <c r="M13" i="4" s="1"/>
  <c r="I13" i="4"/>
  <c r="J13" i="4"/>
  <c r="H14" i="4"/>
  <c r="E14" i="4"/>
  <c r="N14" i="4" s="1"/>
  <c r="B16" i="4"/>
  <c r="K15" i="4"/>
  <c r="F15" i="4"/>
  <c r="B126" i="3"/>
  <c r="I24" i="3"/>
  <c r="J24" i="3"/>
  <c r="E25" i="3"/>
  <c r="N25" i="3" s="1"/>
  <c r="L25" i="3" s="1"/>
  <c r="M25" i="3" s="1"/>
  <c r="G25" i="3"/>
  <c r="H25" i="3"/>
  <c r="B87" i="3"/>
  <c r="K14" i="3"/>
  <c r="F14" i="3"/>
  <c r="H13" i="3"/>
  <c r="E13" i="3"/>
  <c r="N13" i="3" s="1"/>
  <c r="L13" i="3" s="1"/>
  <c r="M13" i="3" s="1"/>
  <c r="G13" i="3"/>
  <c r="I12" i="3"/>
  <c r="J12" i="3"/>
  <c r="E13" i="1"/>
  <c r="N13" i="1" s="1"/>
  <c r="L13" i="1" s="1"/>
  <c r="M13" i="1" s="1"/>
  <c r="H13" i="1"/>
  <c r="B15" i="1"/>
  <c r="C14" i="1"/>
  <c r="G14" i="1" s="1"/>
  <c r="F14" i="1"/>
  <c r="K14" i="1"/>
  <c r="I12" i="1"/>
  <c r="J12" i="1"/>
  <c r="N13" i="6" l="1"/>
  <c r="P13" i="6" s="1"/>
  <c r="L13" i="6"/>
  <c r="K13" i="6"/>
  <c r="F14" i="6"/>
  <c r="Q14" i="6" s="1"/>
  <c r="M14" i="6"/>
  <c r="G14" i="6"/>
  <c r="B15" i="6"/>
  <c r="L14" i="4"/>
  <c r="M14" i="4" s="1"/>
  <c r="E15" i="4"/>
  <c r="N15" i="4" s="1"/>
  <c r="H15" i="4"/>
  <c r="F16" i="4"/>
  <c r="K16" i="4"/>
  <c r="B17" i="4"/>
  <c r="J14" i="4"/>
  <c r="I14" i="4"/>
  <c r="B127" i="3"/>
  <c r="J25" i="3"/>
  <c r="I25" i="3"/>
  <c r="G26" i="3"/>
  <c r="H26" i="3"/>
  <c r="E26" i="3"/>
  <c r="N26" i="3" s="1"/>
  <c r="L26" i="3" s="1"/>
  <c r="M26" i="3" s="1"/>
  <c r="B88" i="3"/>
  <c r="J13" i="3"/>
  <c r="I13" i="3"/>
  <c r="K15" i="3"/>
  <c r="F15" i="3"/>
  <c r="H14" i="3"/>
  <c r="G14" i="3"/>
  <c r="E14" i="3"/>
  <c r="N14" i="3" s="1"/>
  <c r="L14" i="3" s="1"/>
  <c r="M14" i="3" s="1"/>
  <c r="E14" i="1"/>
  <c r="N14" i="1" s="1"/>
  <c r="L14" i="1" s="1"/>
  <c r="M14" i="1" s="1"/>
  <c r="H14" i="1"/>
  <c r="B16" i="1"/>
  <c r="C15" i="1"/>
  <c r="G15" i="1" s="1"/>
  <c r="F15" i="1"/>
  <c r="K15" i="1"/>
  <c r="J13" i="1"/>
  <c r="I13" i="1"/>
  <c r="N14" i="6" l="1"/>
  <c r="P14" i="6" s="1"/>
  <c r="M15" i="6"/>
  <c r="B16" i="6"/>
  <c r="G15" i="6"/>
  <c r="F15" i="6"/>
  <c r="Q15" i="6" s="1"/>
  <c r="L14" i="6"/>
  <c r="K14" i="6"/>
  <c r="L15" i="4"/>
  <c r="M15" i="4" s="1"/>
  <c r="J15" i="4"/>
  <c r="I15" i="4"/>
  <c r="H16" i="4"/>
  <c r="E16" i="4"/>
  <c r="N16" i="4" s="1"/>
  <c r="K17" i="4"/>
  <c r="F17" i="4"/>
  <c r="B18" i="4"/>
  <c r="B128" i="3"/>
  <c r="I26" i="3"/>
  <c r="J26" i="3"/>
  <c r="H27" i="3"/>
  <c r="E27" i="3"/>
  <c r="N27" i="3" s="1"/>
  <c r="L27" i="3" s="1"/>
  <c r="M27" i="3" s="1"/>
  <c r="G27" i="3"/>
  <c r="B89" i="3"/>
  <c r="I14" i="3"/>
  <c r="J14" i="3"/>
  <c r="F16" i="3"/>
  <c r="K16" i="3"/>
  <c r="G15" i="3"/>
  <c r="E15" i="3"/>
  <c r="N15" i="3" s="1"/>
  <c r="L15" i="3" s="1"/>
  <c r="M15" i="3" s="1"/>
  <c r="H15" i="3"/>
  <c r="H15" i="1"/>
  <c r="E15" i="1"/>
  <c r="N15" i="1" s="1"/>
  <c r="L15" i="1" s="1"/>
  <c r="M15" i="1" s="1"/>
  <c r="J14" i="1"/>
  <c r="I14" i="1"/>
  <c r="B17" i="1"/>
  <c r="C16" i="1"/>
  <c r="G16" i="1" s="1"/>
  <c r="F16" i="1"/>
  <c r="K16" i="1"/>
  <c r="N15" i="6" l="1"/>
  <c r="P15" i="6"/>
  <c r="L15" i="6"/>
  <c r="K15" i="6"/>
  <c r="M16" i="6"/>
  <c r="G16" i="6"/>
  <c r="F16" i="6"/>
  <c r="Q16" i="6" s="1"/>
  <c r="B17" i="6"/>
  <c r="L16" i="4"/>
  <c r="M16" i="4" s="1"/>
  <c r="H17" i="4"/>
  <c r="E17" i="4"/>
  <c r="N17" i="4" s="1"/>
  <c r="F18" i="4"/>
  <c r="K18" i="4"/>
  <c r="B19" i="4"/>
  <c r="I16" i="4"/>
  <c r="J16" i="4"/>
  <c r="B129" i="3"/>
  <c r="H29" i="3"/>
  <c r="E29" i="3"/>
  <c r="N29" i="3" s="1"/>
  <c r="L29" i="3" s="1"/>
  <c r="M29" i="3" s="1"/>
  <c r="G29" i="3"/>
  <c r="J27" i="3"/>
  <c r="I27" i="3"/>
  <c r="G28" i="3"/>
  <c r="H28" i="3"/>
  <c r="E28" i="3"/>
  <c r="N28" i="3" s="1"/>
  <c r="L28" i="3" s="1"/>
  <c r="M28" i="3" s="1"/>
  <c r="B90" i="3"/>
  <c r="I15" i="3"/>
  <c r="J15" i="3"/>
  <c r="G16" i="3"/>
  <c r="H16" i="3"/>
  <c r="E16" i="3"/>
  <c r="N16" i="3" s="1"/>
  <c r="L16" i="3" s="1"/>
  <c r="M16" i="3" s="1"/>
  <c r="F17" i="3"/>
  <c r="K17" i="3"/>
  <c r="E16" i="1"/>
  <c r="N16" i="1" s="1"/>
  <c r="L16" i="1" s="1"/>
  <c r="M16" i="1" s="1"/>
  <c r="H16" i="1"/>
  <c r="B18" i="1"/>
  <c r="C17" i="1"/>
  <c r="G17" i="1" s="1"/>
  <c r="F17" i="1"/>
  <c r="K17" i="1"/>
  <c r="I15" i="1"/>
  <c r="J15" i="1"/>
  <c r="N16" i="6" l="1"/>
  <c r="P16" i="6" s="1"/>
  <c r="G17" i="6"/>
  <c r="F17" i="6"/>
  <c r="Q17" i="6" s="1"/>
  <c r="B18" i="6"/>
  <c r="M17" i="6"/>
  <c r="K16" i="6"/>
  <c r="L16" i="6"/>
  <c r="L17" i="4"/>
  <c r="M17" i="4" s="1"/>
  <c r="H18" i="4"/>
  <c r="E18" i="4"/>
  <c r="N18" i="4" s="1"/>
  <c r="F19" i="4"/>
  <c r="K19" i="4"/>
  <c r="B20" i="4"/>
  <c r="J17" i="4"/>
  <c r="I17" i="4"/>
  <c r="B130" i="3"/>
  <c r="I28" i="3"/>
  <c r="J28" i="3"/>
  <c r="I29" i="3"/>
  <c r="J29" i="3"/>
  <c r="B91" i="3"/>
  <c r="F18" i="3"/>
  <c r="K18" i="3"/>
  <c r="H17" i="3"/>
  <c r="G17" i="3"/>
  <c r="E17" i="3"/>
  <c r="N17" i="3" s="1"/>
  <c r="L17" i="3" s="1"/>
  <c r="M17" i="3" s="1"/>
  <c r="I16" i="3"/>
  <c r="J16" i="3"/>
  <c r="E17" i="1"/>
  <c r="N17" i="1" s="1"/>
  <c r="L17" i="1" s="1"/>
  <c r="M17" i="1" s="1"/>
  <c r="H17" i="1"/>
  <c r="B19" i="1"/>
  <c r="C18" i="1"/>
  <c r="G18" i="1" s="1"/>
  <c r="F18" i="1"/>
  <c r="K18" i="1"/>
  <c r="I16" i="1"/>
  <c r="J16" i="1"/>
  <c r="N17" i="6" l="1"/>
  <c r="P17" i="6" s="1"/>
  <c r="B19" i="6"/>
  <c r="G18" i="6"/>
  <c r="M18" i="6"/>
  <c r="F18" i="6"/>
  <c r="Q18" i="6" s="1"/>
  <c r="K17" i="6"/>
  <c r="L17" i="6"/>
  <c r="L18" i="4"/>
  <c r="M18" i="4" s="1"/>
  <c r="H19" i="4"/>
  <c r="E19" i="4"/>
  <c r="N19" i="4" s="1"/>
  <c r="B21" i="4"/>
  <c r="F20" i="4"/>
  <c r="K20" i="4"/>
  <c r="I18" i="4"/>
  <c r="J18" i="4"/>
  <c r="B131" i="3"/>
  <c r="B92" i="3"/>
  <c r="J17" i="3"/>
  <c r="I17" i="3"/>
  <c r="H18" i="3"/>
  <c r="G18" i="3"/>
  <c r="E18" i="3"/>
  <c r="N18" i="3" s="1"/>
  <c r="L18" i="3" s="1"/>
  <c r="M18" i="3" s="1"/>
  <c r="F19" i="3"/>
  <c r="K19" i="3"/>
  <c r="E18" i="1"/>
  <c r="H18" i="1"/>
  <c r="B20" i="1"/>
  <c r="C19" i="1"/>
  <c r="G19" i="1" s="1"/>
  <c r="K19" i="1"/>
  <c r="F19" i="1"/>
  <c r="J17" i="1"/>
  <c r="I17" i="1"/>
  <c r="N18" i="6" l="1"/>
  <c r="P18" i="6" s="1"/>
  <c r="K18" i="6"/>
  <c r="L18" i="6"/>
  <c r="M19" i="6"/>
  <c r="G19" i="6"/>
  <c r="F19" i="6"/>
  <c r="Q19" i="6" s="1"/>
  <c r="B20" i="6"/>
  <c r="L19" i="4"/>
  <c r="M19" i="4" s="1"/>
  <c r="E20" i="4"/>
  <c r="N20" i="4" s="1"/>
  <c r="H20" i="4"/>
  <c r="B22" i="4"/>
  <c r="K21" i="4"/>
  <c r="F21" i="4"/>
  <c r="J19" i="4"/>
  <c r="I19" i="4"/>
  <c r="B132" i="3"/>
  <c r="B93" i="3"/>
  <c r="H19" i="3"/>
  <c r="E19" i="3"/>
  <c r="N19" i="3" s="1"/>
  <c r="L19" i="3" s="1"/>
  <c r="M19" i="3" s="1"/>
  <c r="G19" i="3"/>
  <c r="K20" i="3"/>
  <c r="F20" i="3"/>
  <c r="J18" i="3"/>
  <c r="I18" i="3"/>
  <c r="E19" i="1"/>
  <c r="H19" i="1"/>
  <c r="B21" i="1"/>
  <c r="C20" i="1"/>
  <c r="G20" i="1" s="1"/>
  <c r="K20" i="1"/>
  <c r="F20" i="1"/>
  <c r="J18" i="1"/>
  <c r="I18" i="1"/>
  <c r="N19" i="6" l="1"/>
  <c r="P19" i="6" s="1"/>
  <c r="M20" i="6"/>
  <c r="G20" i="6"/>
  <c r="B21" i="6"/>
  <c r="F20" i="6"/>
  <c r="Q20" i="6" s="1"/>
  <c r="L19" i="6"/>
  <c r="K19" i="6"/>
  <c r="L20" i="4"/>
  <c r="M20" i="4" s="1"/>
  <c r="K22" i="4"/>
  <c r="B23" i="4"/>
  <c r="F22" i="4"/>
  <c r="J20" i="4"/>
  <c r="I20" i="4"/>
  <c r="E21" i="4"/>
  <c r="N21" i="4" s="1"/>
  <c r="H21" i="4"/>
  <c r="B133" i="3"/>
  <c r="B94" i="3"/>
  <c r="G20" i="3"/>
  <c r="E20" i="3"/>
  <c r="N20" i="3" s="1"/>
  <c r="L20" i="3" s="1"/>
  <c r="M20" i="3" s="1"/>
  <c r="H20" i="3"/>
  <c r="F21" i="3"/>
  <c r="K21" i="3"/>
  <c r="J19" i="3"/>
  <c r="I19" i="3"/>
  <c r="I19" i="1"/>
  <c r="J19" i="1"/>
  <c r="E20" i="1"/>
  <c r="H20" i="1"/>
  <c r="B22" i="1"/>
  <c r="C21" i="1"/>
  <c r="G21" i="1" s="1"/>
  <c r="F21" i="1"/>
  <c r="K21" i="1"/>
  <c r="N20" i="6" l="1"/>
  <c r="P20" i="6" s="1"/>
  <c r="K20" i="6"/>
  <c r="L20" i="6"/>
  <c r="G21" i="6"/>
  <c r="F21" i="6"/>
  <c r="Q21" i="6" s="1"/>
  <c r="B22" i="6"/>
  <c r="M21" i="6"/>
  <c r="N21" i="6" s="1"/>
  <c r="L21" i="4"/>
  <c r="M21" i="4" s="1"/>
  <c r="J21" i="4"/>
  <c r="I21" i="4"/>
  <c r="H22" i="4"/>
  <c r="E22" i="4"/>
  <c r="N22" i="4" s="1"/>
  <c r="L22" i="4" s="1"/>
  <c r="M22" i="4" s="1"/>
  <c r="B24" i="4"/>
  <c r="K23" i="4"/>
  <c r="F23" i="4"/>
  <c r="B134" i="3"/>
  <c r="B95" i="3"/>
  <c r="H21" i="3"/>
  <c r="G21" i="3"/>
  <c r="E21" i="3"/>
  <c r="N21" i="3" s="1"/>
  <c r="L21" i="3" s="1"/>
  <c r="M21" i="3" s="1"/>
  <c r="J20" i="3"/>
  <c r="I20" i="3"/>
  <c r="E21" i="1"/>
  <c r="H21" i="1"/>
  <c r="B23" i="1"/>
  <c r="C22" i="1"/>
  <c r="G22" i="1" s="1"/>
  <c r="F22" i="1"/>
  <c r="K22" i="1"/>
  <c r="I20" i="1"/>
  <c r="J20" i="1"/>
  <c r="P21" i="6" l="1"/>
  <c r="B23" i="6"/>
  <c r="M22" i="6"/>
  <c r="G22" i="6"/>
  <c r="F22" i="6"/>
  <c r="Q22" i="6" s="1"/>
  <c r="K21" i="6"/>
  <c r="L21" i="6"/>
  <c r="F24" i="4"/>
  <c r="B25" i="4"/>
  <c r="K24" i="4"/>
  <c r="E23" i="4"/>
  <c r="N23" i="4" s="1"/>
  <c r="H23" i="4"/>
  <c r="J22" i="4"/>
  <c r="I22" i="4"/>
  <c r="B135" i="3"/>
  <c r="B96" i="3"/>
  <c r="I21" i="3"/>
  <c r="J21" i="3"/>
  <c r="H22" i="1"/>
  <c r="E22" i="1"/>
  <c r="B24" i="1"/>
  <c r="C23" i="1"/>
  <c r="G23" i="1" s="1"/>
  <c r="K23" i="1"/>
  <c r="F23" i="1"/>
  <c r="I21" i="1"/>
  <c r="J21" i="1"/>
  <c r="N22" i="6" l="1"/>
  <c r="P22" i="6" s="1"/>
  <c r="K22" i="6"/>
  <c r="L22" i="6"/>
  <c r="B24" i="6"/>
  <c r="M23" i="6"/>
  <c r="G23" i="6"/>
  <c r="F23" i="6"/>
  <c r="Q23" i="6" s="1"/>
  <c r="L23" i="4"/>
  <c r="M23" i="4" s="1"/>
  <c r="I23" i="4"/>
  <c r="J23" i="4"/>
  <c r="B26" i="4"/>
  <c r="K25" i="4"/>
  <c r="F25" i="4"/>
  <c r="E24" i="4"/>
  <c r="N24" i="4" s="1"/>
  <c r="H24" i="4"/>
  <c r="B136" i="3"/>
  <c r="B97" i="3"/>
  <c r="E23" i="1"/>
  <c r="H23" i="1"/>
  <c r="C24" i="1"/>
  <c r="G24" i="1" s="1"/>
  <c r="B25" i="1"/>
  <c r="K24" i="1"/>
  <c r="F24" i="1"/>
  <c r="I22" i="1"/>
  <c r="J22" i="1"/>
  <c r="N23" i="6" l="1"/>
  <c r="P23" i="6" s="1"/>
  <c r="B25" i="6"/>
  <c r="M24" i="6"/>
  <c r="G24" i="6"/>
  <c r="F24" i="6"/>
  <c r="Q24" i="6" s="1"/>
  <c r="L23" i="6"/>
  <c r="K23" i="6"/>
  <c r="L24" i="4"/>
  <c r="M24" i="4" s="1"/>
  <c r="I24" i="4"/>
  <c r="J24" i="4"/>
  <c r="E25" i="4"/>
  <c r="N25" i="4" s="1"/>
  <c r="H25" i="4"/>
  <c r="K26" i="4"/>
  <c r="F26" i="4"/>
  <c r="B27" i="4"/>
  <c r="B137" i="3"/>
  <c r="B98" i="3"/>
  <c r="E24" i="1"/>
  <c r="H24" i="1"/>
  <c r="C25" i="1"/>
  <c r="G25" i="1" s="1"/>
  <c r="B26" i="1"/>
  <c r="K25" i="1"/>
  <c r="F25" i="1"/>
  <c r="J23" i="1"/>
  <c r="I23" i="1"/>
  <c r="N24" i="6" l="1"/>
  <c r="P24" i="6" s="1"/>
  <c r="K24" i="6"/>
  <c r="L24" i="6"/>
  <c r="M25" i="6"/>
  <c r="G25" i="6"/>
  <c r="B26" i="6"/>
  <c r="F25" i="6"/>
  <c r="Q25" i="6" s="1"/>
  <c r="L25" i="4"/>
  <c r="M25" i="4" s="1"/>
  <c r="I25" i="4"/>
  <c r="J25" i="4"/>
  <c r="K27" i="4"/>
  <c r="F27" i="4"/>
  <c r="B28" i="4"/>
  <c r="H26" i="4"/>
  <c r="E26" i="4"/>
  <c r="N26" i="4" s="1"/>
  <c r="B138" i="3"/>
  <c r="B99" i="3"/>
  <c r="B27" i="1"/>
  <c r="C26" i="1"/>
  <c r="G26" i="1" s="1"/>
  <c r="K26" i="1"/>
  <c r="F26" i="1"/>
  <c r="H25" i="1"/>
  <c r="E25" i="1"/>
  <c r="J24" i="1"/>
  <c r="I24" i="1"/>
  <c r="N25" i="6" l="1"/>
  <c r="P25" i="6" s="1"/>
  <c r="F26" i="6"/>
  <c r="Q26" i="6" s="1"/>
  <c r="M26" i="6"/>
  <c r="G26" i="6"/>
  <c r="B27" i="6"/>
  <c r="L25" i="6"/>
  <c r="K25" i="6"/>
  <c r="L26" i="4"/>
  <c r="M26" i="4" s="1"/>
  <c r="J26" i="4"/>
  <c r="I26" i="4"/>
  <c r="K28" i="4"/>
  <c r="F28" i="4"/>
  <c r="B29" i="4"/>
  <c r="H27" i="4"/>
  <c r="E27" i="4"/>
  <c r="N27" i="4" s="1"/>
  <c r="L27" i="4" s="1"/>
  <c r="M27" i="4" s="1"/>
  <c r="B139" i="3"/>
  <c r="B100" i="3"/>
  <c r="I25" i="1"/>
  <c r="J25" i="1"/>
  <c r="E26" i="1"/>
  <c r="H26" i="1"/>
  <c r="C27" i="1"/>
  <c r="G27" i="1" s="1"/>
  <c r="B28" i="1"/>
  <c r="F27" i="1"/>
  <c r="K27" i="1"/>
  <c r="N26" i="6" l="1"/>
  <c r="P26" i="6" s="1"/>
  <c r="B28" i="6"/>
  <c r="M27" i="6"/>
  <c r="G27" i="6"/>
  <c r="F27" i="6"/>
  <c r="Q27" i="6" s="1"/>
  <c r="K26" i="6"/>
  <c r="L26" i="6"/>
  <c r="B30" i="4"/>
  <c r="K29" i="4"/>
  <c r="F29" i="4"/>
  <c r="J27" i="4"/>
  <c r="I27" i="4"/>
  <c r="H28" i="4"/>
  <c r="E28" i="4"/>
  <c r="N28" i="4" s="1"/>
  <c r="B140" i="3"/>
  <c r="B101" i="3"/>
  <c r="C28" i="1"/>
  <c r="G28" i="1" s="1"/>
  <c r="B29" i="1"/>
  <c r="K28" i="1"/>
  <c r="F28" i="1"/>
  <c r="H27" i="1"/>
  <c r="E27" i="1"/>
  <c r="J26" i="1"/>
  <c r="I26" i="1"/>
  <c r="N27" i="6" l="1"/>
  <c r="P27" i="6" s="1"/>
  <c r="K27" i="6"/>
  <c r="L27" i="6"/>
  <c r="B29" i="6"/>
  <c r="M28" i="6"/>
  <c r="G28" i="6"/>
  <c r="F28" i="6"/>
  <c r="Q28" i="6" s="1"/>
  <c r="L28" i="4"/>
  <c r="M28" i="4" s="1"/>
  <c r="H29" i="4"/>
  <c r="E29" i="4"/>
  <c r="N29" i="4" s="1"/>
  <c r="I28" i="4"/>
  <c r="J28" i="4"/>
  <c r="B31" i="4"/>
  <c r="K30" i="4"/>
  <c r="F30" i="4"/>
  <c r="B141" i="3"/>
  <c r="B102" i="3"/>
  <c r="F34" i="3"/>
  <c r="K34" i="3"/>
  <c r="B35" i="3"/>
  <c r="J27" i="1"/>
  <c r="I27" i="1"/>
  <c r="C29" i="1"/>
  <c r="G29" i="1" s="1"/>
  <c r="B30" i="1"/>
  <c r="F29" i="1"/>
  <c r="K29" i="1"/>
  <c r="H28" i="1"/>
  <c r="E28" i="1"/>
  <c r="N28" i="6" l="1"/>
  <c r="P28" i="6" s="1"/>
  <c r="L28" i="6"/>
  <c r="K28" i="6"/>
  <c r="G29" i="6"/>
  <c r="B30" i="6"/>
  <c r="M29" i="6"/>
  <c r="F29" i="6"/>
  <c r="Q29" i="6" s="1"/>
  <c r="L29" i="4"/>
  <c r="M29" i="4" s="1"/>
  <c r="E30" i="4"/>
  <c r="N30" i="4" s="1"/>
  <c r="H30" i="4"/>
  <c r="F31" i="4"/>
  <c r="B32" i="4"/>
  <c r="K31" i="4"/>
  <c r="I29" i="4"/>
  <c r="J29" i="4"/>
  <c r="B142" i="3"/>
  <c r="B103" i="3"/>
  <c r="B36" i="3"/>
  <c r="K35" i="3"/>
  <c r="F35" i="3"/>
  <c r="G34" i="3"/>
  <c r="H34" i="3"/>
  <c r="E34" i="3"/>
  <c r="N34" i="3" s="1"/>
  <c r="L34" i="3" s="1"/>
  <c r="M34" i="3" s="1"/>
  <c r="J28" i="1"/>
  <c r="I28" i="1"/>
  <c r="B31" i="1"/>
  <c r="C30" i="1"/>
  <c r="G30" i="1" s="1"/>
  <c r="K30" i="1"/>
  <c r="F30" i="1"/>
  <c r="H29" i="1"/>
  <c r="E29" i="1"/>
  <c r="N29" i="6" l="1"/>
  <c r="P29" i="6" s="1"/>
  <c r="M30" i="6"/>
  <c r="G30" i="6"/>
  <c r="B31" i="6"/>
  <c r="F30" i="6"/>
  <c r="Q30" i="6" s="1"/>
  <c r="L29" i="6"/>
  <c r="K29" i="6"/>
  <c r="L30" i="4"/>
  <c r="M30" i="4" s="1"/>
  <c r="K32" i="4"/>
  <c r="F32" i="4"/>
  <c r="B33" i="4"/>
  <c r="E31" i="4"/>
  <c r="N31" i="4" s="1"/>
  <c r="H31" i="4"/>
  <c r="J30" i="4"/>
  <c r="I30" i="4"/>
  <c r="B143" i="3"/>
  <c r="B104" i="3"/>
  <c r="I34" i="3"/>
  <c r="J34" i="3"/>
  <c r="K36" i="3"/>
  <c r="B37" i="3"/>
  <c r="F36" i="3"/>
  <c r="G35" i="3"/>
  <c r="E35" i="3"/>
  <c r="N35" i="3" s="1"/>
  <c r="L35" i="3" s="1"/>
  <c r="M35" i="3" s="1"/>
  <c r="H35" i="3"/>
  <c r="I29" i="1"/>
  <c r="J29" i="1"/>
  <c r="E30" i="1"/>
  <c r="H30" i="1"/>
  <c r="C31" i="1"/>
  <c r="G31" i="1" s="1"/>
  <c r="B32" i="1"/>
  <c r="K31" i="1"/>
  <c r="F31" i="1"/>
  <c r="N30" i="6" l="1"/>
  <c r="P30" i="6"/>
  <c r="G31" i="6"/>
  <c r="B32" i="6"/>
  <c r="M31" i="6"/>
  <c r="F31" i="6"/>
  <c r="Q31" i="6" s="1"/>
  <c r="K30" i="6"/>
  <c r="L30" i="6"/>
  <c r="L31" i="4"/>
  <c r="M31" i="4" s="1"/>
  <c r="E32" i="4"/>
  <c r="N32" i="4" s="1"/>
  <c r="H32" i="4"/>
  <c r="B34" i="4"/>
  <c r="F33" i="4"/>
  <c r="K33" i="4"/>
  <c r="J31" i="4"/>
  <c r="I31" i="4"/>
  <c r="B144" i="3"/>
  <c r="B105" i="3"/>
  <c r="B38" i="3"/>
  <c r="K37" i="3"/>
  <c r="F37" i="3"/>
  <c r="I35" i="3"/>
  <c r="J35" i="3"/>
  <c r="E36" i="3"/>
  <c r="N36" i="3" s="1"/>
  <c r="L36" i="3" s="1"/>
  <c r="M36" i="3" s="1"/>
  <c r="G36" i="3"/>
  <c r="H36" i="3"/>
  <c r="C32" i="1"/>
  <c r="G32" i="1" s="1"/>
  <c r="B33" i="1"/>
  <c r="K32" i="1"/>
  <c r="F32" i="1"/>
  <c r="H31" i="1"/>
  <c r="E31" i="1"/>
  <c r="J30" i="1"/>
  <c r="I30" i="1"/>
  <c r="N31" i="6" l="1"/>
  <c r="P31" i="6"/>
  <c r="G32" i="6"/>
  <c r="M32" i="6"/>
  <c r="B33" i="6"/>
  <c r="F32" i="6"/>
  <c r="Q32" i="6" s="1"/>
  <c r="K31" i="6"/>
  <c r="L31" i="6"/>
  <c r="L32" i="4"/>
  <c r="M32" i="4" s="1"/>
  <c r="E33" i="4"/>
  <c r="N33" i="4" s="1"/>
  <c r="H33" i="4"/>
  <c r="B35" i="4"/>
  <c r="K34" i="4"/>
  <c r="F34" i="4"/>
  <c r="I32" i="4"/>
  <c r="J32" i="4"/>
  <c r="B145" i="3"/>
  <c r="B106" i="3"/>
  <c r="J36" i="3"/>
  <c r="I36" i="3"/>
  <c r="H37" i="3"/>
  <c r="E37" i="3"/>
  <c r="N37" i="3" s="1"/>
  <c r="L37" i="3" s="1"/>
  <c r="M37" i="3" s="1"/>
  <c r="G37" i="3"/>
  <c r="B39" i="3"/>
  <c r="F38" i="3"/>
  <c r="K38" i="3"/>
  <c r="C33" i="1"/>
  <c r="G33" i="1" s="1"/>
  <c r="B34" i="1"/>
  <c r="F33" i="1"/>
  <c r="K33" i="1"/>
  <c r="I31" i="1"/>
  <c r="J31" i="1"/>
  <c r="H32" i="1"/>
  <c r="E32" i="1"/>
  <c r="N32" i="1" s="1"/>
  <c r="L32" i="1" s="1"/>
  <c r="M32" i="1" s="1"/>
  <c r="N19" i="1"/>
  <c r="L19" i="1" s="1"/>
  <c r="M19" i="1" s="1"/>
  <c r="N23" i="1"/>
  <c r="L23" i="1" s="1"/>
  <c r="M23" i="1" s="1"/>
  <c r="N21" i="1"/>
  <c r="L21" i="1" s="1"/>
  <c r="M21" i="1" s="1"/>
  <c r="N28" i="1"/>
  <c r="L28" i="1" s="1"/>
  <c r="M28" i="1" s="1"/>
  <c r="N29" i="1"/>
  <c r="L29" i="1" s="1"/>
  <c r="M29" i="1" s="1"/>
  <c r="N24" i="1"/>
  <c r="L24" i="1" s="1"/>
  <c r="M24" i="1" s="1"/>
  <c r="N32" i="6" l="1"/>
  <c r="P32" i="6" s="1"/>
  <c r="B34" i="6"/>
  <c r="G33" i="6"/>
  <c r="M33" i="6"/>
  <c r="F33" i="6"/>
  <c r="Q33" i="6" s="1"/>
  <c r="L32" i="6"/>
  <c r="K32" i="6"/>
  <c r="L33" i="4"/>
  <c r="M33" i="4" s="1"/>
  <c r="H34" i="4"/>
  <c r="E34" i="4"/>
  <c r="N34" i="4" s="1"/>
  <c r="K35" i="4"/>
  <c r="F35" i="4"/>
  <c r="B36" i="4"/>
  <c r="I33" i="4"/>
  <c r="J33" i="4"/>
  <c r="B146" i="3"/>
  <c r="B107" i="3"/>
  <c r="H38" i="3"/>
  <c r="G38" i="3"/>
  <c r="E38" i="3"/>
  <c r="N38" i="3" s="1"/>
  <c r="L38" i="3" s="1"/>
  <c r="M38" i="3" s="1"/>
  <c r="I37" i="3"/>
  <c r="J37" i="3"/>
  <c r="K39" i="3"/>
  <c r="F39" i="3"/>
  <c r="B40" i="3"/>
  <c r="I32" i="1"/>
  <c r="J32" i="1"/>
  <c r="C34" i="1"/>
  <c r="G34" i="1" s="1"/>
  <c r="B35" i="1"/>
  <c r="F34" i="1"/>
  <c r="K34" i="1"/>
  <c r="H33" i="1"/>
  <c r="E33" i="1"/>
  <c r="N33" i="1" s="1"/>
  <c r="L33" i="1" s="1"/>
  <c r="M33" i="1" s="1"/>
  <c r="N26" i="1"/>
  <c r="L26" i="1" s="1"/>
  <c r="M26" i="1" s="1"/>
  <c r="N27" i="1"/>
  <c r="L27" i="1" s="1"/>
  <c r="M27" i="1" s="1"/>
  <c r="N18" i="1"/>
  <c r="N22" i="1"/>
  <c r="L22" i="1" s="1"/>
  <c r="M22" i="1" s="1"/>
  <c r="N20" i="1"/>
  <c r="L20" i="1" s="1"/>
  <c r="M20" i="1" s="1"/>
  <c r="N25" i="1"/>
  <c r="L25" i="1" s="1"/>
  <c r="M25" i="1" s="1"/>
  <c r="N30" i="1"/>
  <c r="L30" i="1" s="1"/>
  <c r="M30" i="1" s="1"/>
  <c r="N31" i="1"/>
  <c r="L31" i="1" s="1"/>
  <c r="M31" i="1" s="1"/>
  <c r="N33" i="6" l="1"/>
  <c r="P33" i="6" s="1"/>
  <c r="L33" i="6"/>
  <c r="K33" i="6"/>
  <c r="G34" i="6"/>
  <c r="F34" i="6"/>
  <c r="Q34" i="6" s="1"/>
  <c r="B35" i="6"/>
  <c r="M34" i="6"/>
  <c r="N34" i="6" s="1"/>
  <c r="L34" i="4"/>
  <c r="M34" i="4" s="1"/>
  <c r="E35" i="4"/>
  <c r="N35" i="4" s="1"/>
  <c r="H35" i="4"/>
  <c r="K36" i="4"/>
  <c r="F36" i="4"/>
  <c r="B37" i="4"/>
  <c r="J34" i="4"/>
  <c r="I34" i="4"/>
  <c r="B147" i="3"/>
  <c r="B108" i="3"/>
  <c r="F40" i="3"/>
  <c r="B41" i="3"/>
  <c r="K40" i="3"/>
  <c r="H39" i="3"/>
  <c r="G39" i="3"/>
  <c r="E39" i="3"/>
  <c r="N39" i="3" s="1"/>
  <c r="L39" i="3" s="1"/>
  <c r="M39" i="3" s="1"/>
  <c r="I38" i="3"/>
  <c r="J38" i="3"/>
  <c r="J33" i="1"/>
  <c r="I33" i="1"/>
  <c r="C35" i="1"/>
  <c r="G35" i="1" s="1"/>
  <c r="B36" i="1"/>
  <c r="F35" i="1"/>
  <c r="K35" i="1"/>
  <c r="H34" i="1"/>
  <c r="E34" i="1"/>
  <c r="N34" i="1" s="1"/>
  <c r="L34" i="1" s="1"/>
  <c r="M34" i="1" s="1"/>
  <c r="L18" i="1"/>
  <c r="M18" i="1" s="1"/>
  <c r="P34" i="6" l="1"/>
  <c r="K34" i="6"/>
  <c r="L34" i="6"/>
  <c r="M35" i="6"/>
  <c r="B36" i="6"/>
  <c r="G35" i="6"/>
  <c r="F35" i="6"/>
  <c r="Q35" i="6" s="1"/>
  <c r="L35" i="4"/>
  <c r="M35" i="4" s="1"/>
  <c r="H36" i="4"/>
  <c r="E36" i="4"/>
  <c r="N36" i="4" s="1"/>
  <c r="K37" i="4"/>
  <c r="B38" i="4"/>
  <c r="F37" i="4"/>
  <c r="J35" i="4"/>
  <c r="I35" i="4"/>
  <c r="B148" i="3"/>
  <c r="B109" i="3"/>
  <c r="B42" i="3"/>
  <c r="F41" i="3"/>
  <c r="K41" i="3"/>
  <c r="I39" i="3"/>
  <c r="J39" i="3"/>
  <c r="H40" i="3"/>
  <c r="G40" i="3"/>
  <c r="E40" i="3"/>
  <c r="N40" i="3" s="1"/>
  <c r="L40" i="3" s="1"/>
  <c r="M40" i="3" s="1"/>
  <c r="I34" i="1"/>
  <c r="J34" i="1"/>
  <c r="C36" i="1"/>
  <c r="G36" i="1" s="1"/>
  <c r="B37" i="1"/>
  <c r="F36" i="1"/>
  <c r="K36" i="1"/>
  <c r="H35" i="1"/>
  <c r="E35" i="1"/>
  <c r="N35" i="1" s="1"/>
  <c r="L35" i="1" s="1"/>
  <c r="M35" i="1" s="1"/>
  <c r="N35" i="6" l="1"/>
  <c r="P35" i="6" s="1"/>
  <c r="K35" i="6"/>
  <c r="L35" i="6"/>
  <c r="B37" i="6"/>
  <c r="G36" i="6"/>
  <c r="M36" i="6"/>
  <c r="F36" i="6"/>
  <c r="Q36" i="6" s="1"/>
  <c r="L36" i="4"/>
  <c r="M36" i="4" s="1"/>
  <c r="H37" i="4"/>
  <c r="E37" i="4"/>
  <c r="N37" i="4" s="1"/>
  <c r="B39" i="4"/>
  <c r="K38" i="4"/>
  <c r="F38" i="4"/>
  <c r="J36" i="4"/>
  <c r="I36" i="4"/>
  <c r="B149" i="3"/>
  <c r="B110" i="3"/>
  <c r="I40" i="3"/>
  <c r="J40" i="3"/>
  <c r="K42" i="3"/>
  <c r="B43" i="3"/>
  <c r="F42" i="3"/>
  <c r="H41" i="3"/>
  <c r="G41" i="3"/>
  <c r="E41" i="3"/>
  <c r="N41" i="3" s="1"/>
  <c r="L41" i="3" s="1"/>
  <c r="M41" i="3" s="1"/>
  <c r="I35" i="1"/>
  <c r="J35" i="1"/>
  <c r="C37" i="1"/>
  <c r="G37" i="1" s="1"/>
  <c r="B38" i="1"/>
  <c r="F37" i="1"/>
  <c r="K37" i="1"/>
  <c r="E36" i="1"/>
  <c r="N36" i="1" s="1"/>
  <c r="L36" i="1" s="1"/>
  <c r="M36" i="1" s="1"/>
  <c r="H36" i="1"/>
  <c r="N36" i="6" l="1"/>
  <c r="P36" i="6" s="1"/>
  <c r="K36" i="6"/>
  <c r="L36" i="6"/>
  <c r="G37" i="6"/>
  <c r="B38" i="6"/>
  <c r="M37" i="6"/>
  <c r="F37" i="6"/>
  <c r="Q37" i="6" s="1"/>
  <c r="L37" i="4"/>
  <c r="M37" i="4" s="1"/>
  <c r="J37" i="4"/>
  <c r="I37" i="4"/>
  <c r="H38" i="4"/>
  <c r="E38" i="4"/>
  <c r="N38" i="4" s="1"/>
  <c r="F39" i="4"/>
  <c r="K39" i="4"/>
  <c r="B40" i="4"/>
  <c r="B150" i="3"/>
  <c r="B111" i="3"/>
  <c r="I41" i="3"/>
  <c r="J41" i="3"/>
  <c r="H42" i="3"/>
  <c r="E42" i="3"/>
  <c r="N42" i="3" s="1"/>
  <c r="L42" i="3" s="1"/>
  <c r="M42" i="3" s="1"/>
  <c r="G42" i="3"/>
  <c r="F43" i="3"/>
  <c r="K43" i="3"/>
  <c r="B44" i="3"/>
  <c r="J36" i="1"/>
  <c r="I36" i="1"/>
  <c r="C38" i="1"/>
  <c r="G38" i="1" s="1"/>
  <c r="B39" i="1"/>
  <c r="F38" i="1"/>
  <c r="K38" i="1"/>
  <c r="H37" i="1"/>
  <c r="E37" i="1"/>
  <c r="N37" i="1" s="1"/>
  <c r="L37" i="1" s="1"/>
  <c r="M37" i="1" s="1"/>
  <c r="N37" i="6" l="1"/>
  <c r="P37" i="6" s="1"/>
  <c r="K37" i="6"/>
  <c r="L37" i="6"/>
  <c r="B39" i="6"/>
  <c r="F38" i="6"/>
  <c r="Q38" i="6" s="1"/>
  <c r="M38" i="6"/>
  <c r="N38" i="6" s="1"/>
  <c r="G38" i="6"/>
  <c r="L38" i="4"/>
  <c r="M38" i="4" s="1"/>
  <c r="F40" i="4"/>
  <c r="B41" i="4"/>
  <c r="K40" i="4"/>
  <c r="H39" i="4"/>
  <c r="E39" i="4"/>
  <c r="N39" i="4" s="1"/>
  <c r="J38" i="4"/>
  <c r="I38" i="4"/>
  <c r="B151" i="3"/>
  <c r="B112" i="3"/>
  <c r="B45" i="3"/>
  <c r="K44" i="3"/>
  <c r="F44" i="3"/>
  <c r="J42" i="3"/>
  <c r="I42" i="3"/>
  <c r="E43" i="3"/>
  <c r="N43" i="3" s="1"/>
  <c r="L43" i="3" s="1"/>
  <c r="M43" i="3" s="1"/>
  <c r="G43" i="3"/>
  <c r="H43" i="3"/>
  <c r="C39" i="1"/>
  <c r="G39" i="1" s="1"/>
  <c r="B40" i="1"/>
  <c r="K39" i="1"/>
  <c r="F39" i="1"/>
  <c r="J37" i="1"/>
  <c r="I37" i="1"/>
  <c r="H38" i="1"/>
  <c r="E38" i="1"/>
  <c r="N38" i="1" s="1"/>
  <c r="L38" i="1" s="1"/>
  <c r="M38" i="1" s="1"/>
  <c r="B40" i="6" l="1"/>
  <c r="M39" i="6"/>
  <c r="G39" i="6"/>
  <c r="F39" i="6"/>
  <c r="Q39" i="6" s="1"/>
  <c r="L38" i="6"/>
  <c r="K38" i="6"/>
  <c r="P38" i="6"/>
  <c r="L39" i="4"/>
  <c r="M39" i="4" s="1"/>
  <c r="I39" i="4"/>
  <c r="J39" i="4"/>
  <c r="F41" i="4"/>
  <c r="B42" i="4"/>
  <c r="K41" i="4"/>
  <c r="H40" i="4"/>
  <c r="E40" i="4"/>
  <c r="N40" i="4" s="1"/>
  <c r="B152" i="3"/>
  <c r="B113" i="3"/>
  <c r="I43" i="3"/>
  <c r="J43" i="3"/>
  <c r="G44" i="3"/>
  <c r="H44" i="3"/>
  <c r="E44" i="3"/>
  <c r="N44" i="3" s="1"/>
  <c r="L44" i="3" s="1"/>
  <c r="M44" i="3" s="1"/>
  <c r="F45" i="3"/>
  <c r="K45" i="3"/>
  <c r="B46" i="3"/>
  <c r="J38" i="1"/>
  <c r="I38" i="1"/>
  <c r="C40" i="1"/>
  <c r="G40" i="1" s="1"/>
  <c r="B41" i="1"/>
  <c r="K40" i="1"/>
  <c r="F40" i="1"/>
  <c r="H39" i="1"/>
  <c r="E39" i="1"/>
  <c r="N39" i="1" s="1"/>
  <c r="L39" i="1" s="1"/>
  <c r="M39" i="1" s="1"/>
  <c r="N39" i="6" l="1"/>
  <c r="P39" i="6" s="1"/>
  <c r="L39" i="6"/>
  <c r="K39" i="6"/>
  <c r="M40" i="6"/>
  <c r="G40" i="6"/>
  <c r="B41" i="6"/>
  <c r="F40" i="6"/>
  <c r="Q40" i="6" s="1"/>
  <c r="L40" i="4"/>
  <c r="M40" i="4" s="1"/>
  <c r="I40" i="4"/>
  <c r="J40" i="4"/>
  <c r="F42" i="4"/>
  <c r="K42" i="4"/>
  <c r="B43" i="4"/>
  <c r="H41" i="4"/>
  <c r="E41" i="4"/>
  <c r="N41" i="4" s="1"/>
  <c r="B153" i="3"/>
  <c r="B114" i="3"/>
  <c r="I44" i="3"/>
  <c r="J44" i="3"/>
  <c r="K46" i="3"/>
  <c r="F46" i="3"/>
  <c r="B47" i="3"/>
  <c r="E45" i="3"/>
  <c r="N45" i="3" s="1"/>
  <c r="L45" i="3" s="1"/>
  <c r="M45" i="3" s="1"/>
  <c r="G45" i="3"/>
  <c r="H45" i="3"/>
  <c r="J39" i="1"/>
  <c r="I39" i="1"/>
  <c r="C41" i="1"/>
  <c r="G41" i="1" s="1"/>
  <c r="B42" i="1"/>
  <c r="K41" i="1"/>
  <c r="F41" i="1"/>
  <c r="H40" i="1"/>
  <c r="E40" i="1"/>
  <c r="N40" i="1" s="1"/>
  <c r="L40" i="1" s="1"/>
  <c r="M40" i="1" s="1"/>
  <c r="N40" i="6" l="1"/>
  <c r="P40" i="6" s="1"/>
  <c r="B42" i="6"/>
  <c r="M41" i="6"/>
  <c r="G41" i="6"/>
  <c r="F41" i="6"/>
  <c r="Q41" i="6" s="1"/>
  <c r="L40" i="6"/>
  <c r="K40" i="6"/>
  <c r="L41" i="4"/>
  <c r="M41" i="4" s="1"/>
  <c r="I41" i="4"/>
  <c r="J41" i="4"/>
  <c r="E42" i="4"/>
  <c r="N42" i="4" s="1"/>
  <c r="H42" i="4"/>
  <c r="B44" i="4"/>
  <c r="K43" i="4"/>
  <c r="F43" i="4"/>
  <c r="B154" i="3"/>
  <c r="B115" i="3"/>
  <c r="J45" i="3"/>
  <c r="I45" i="3"/>
  <c r="H46" i="3"/>
  <c r="G46" i="3"/>
  <c r="E46" i="3"/>
  <c r="N46" i="3" s="1"/>
  <c r="L46" i="3" s="1"/>
  <c r="M46" i="3" s="1"/>
  <c r="K47" i="3"/>
  <c r="B48" i="3"/>
  <c r="F47" i="3"/>
  <c r="I40" i="1"/>
  <c r="J40" i="1"/>
  <c r="C42" i="1"/>
  <c r="G42" i="1" s="1"/>
  <c r="B43" i="1"/>
  <c r="F42" i="1"/>
  <c r="K42" i="1"/>
  <c r="E41" i="1"/>
  <c r="N41" i="1" s="1"/>
  <c r="L41" i="1" s="1"/>
  <c r="M41" i="1" s="1"/>
  <c r="H41" i="1"/>
  <c r="N41" i="6" l="1"/>
  <c r="P41" i="6"/>
  <c r="L41" i="6"/>
  <c r="K41" i="6"/>
  <c r="G42" i="6"/>
  <c r="M42" i="6"/>
  <c r="B43" i="6"/>
  <c r="F42" i="6"/>
  <c r="Q42" i="6" s="1"/>
  <c r="L42" i="4"/>
  <c r="M42" i="4" s="1"/>
  <c r="H43" i="4"/>
  <c r="E43" i="4"/>
  <c r="N43" i="4" s="1"/>
  <c r="F44" i="4"/>
  <c r="B45" i="4"/>
  <c r="K44" i="4"/>
  <c r="J42" i="4"/>
  <c r="I42" i="4"/>
  <c r="B155" i="3"/>
  <c r="B116" i="3"/>
  <c r="F48" i="3"/>
  <c r="B49" i="3"/>
  <c r="K48" i="3"/>
  <c r="E47" i="3"/>
  <c r="N47" i="3" s="1"/>
  <c r="L47" i="3" s="1"/>
  <c r="M47" i="3" s="1"/>
  <c r="G47" i="3"/>
  <c r="H47" i="3"/>
  <c r="I46" i="3"/>
  <c r="J46" i="3"/>
  <c r="I41" i="1"/>
  <c r="J41" i="1"/>
  <c r="C43" i="1"/>
  <c r="G43" i="1" s="1"/>
  <c r="B44" i="1"/>
  <c r="K43" i="1"/>
  <c r="F43" i="1"/>
  <c r="E42" i="1"/>
  <c r="N42" i="1" s="1"/>
  <c r="L42" i="1" s="1"/>
  <c r="M42" i="1" s="1"/>
  <c r="H42" i="1"/>
  <c r="N42" i="6" l="1"/>
  <c r="P42" i="6" s="1"/>
  <c r="K42" i="6"/>
  <c r="L42" i="6"/>
  <c r="B44" i="6"/>
  <c r="F43" i="6"/>
  <c r="Q43" i="6" s="1"/>
  <c r="M43" i="6"/>
  <c r="N43" i="6" s="1"/>
  <c r="G43" i="6"/>
  <c r="L43" i="4"/>
  <c r="M43" i="4" s="1"/>
  <c r="H44" i="4"/>
  <c r="E44" i="4"/>
  <c r="N44" i="4" s="1"/>
  <c r="B46" i="4"/>
  <c r="K45" i="4"/>
  <c r="F45" i="4"/>
  <c r="J43" i="4"/>
  <c r="I43" i="4"/>
  <c r="B156" i="3"/>
  <c r="J47" i="3"/>
  <c r="I47" i="3"/>
  <c r="G48" i="3"/>
  <c r="H48" i="3"/>
  <c r="E48" i="3"/>
  <c r="N48" i="3" s="1"/>
  <c r="L48" i="3" s="1"/>
  <c r="M48" i="3" s="1"/>
  <c r="K49" i="3"/>
  <c r="B50" i="3"/>
  <c r="F49" i="3"/>
  <c r="I42" i="1"/>
  <c r="J42" i="1"/>
  <c r="C44" i="1"/>
  <c r="G44" i="1" s="1"/>
  <c r="B45" i="1"/>
  <c r="K44" i="1"/>
  <c r="F44" i="1"/>
  <c r="H43" i="1"/>
  <c r="E43" i="1"/>
  <c r="N43" i="1" s="1"/>
  <c r="L43" i="1" s="1"/>
  <c r="M43" i="1" s="1"/>
  <c r="P43" i="6" l="1"/>
  <c r="L43" i="6"/>
  <c r="K43" i="6"/>
  <c r="B45" i="6"/>
  <c r="M44" i="6"/>
  <c r="G44" i="6"/>
  <c r="F44" i="6"/>
  <c r="Q44" i="6" s="1"/>
  <c r="L44" i="4"/>
  <c r="M44" i="4" s="1"/>
  <c r="J44" i="4"/>
  <c r="I44" i="4"/>
  <c r="B47" i="4"/>
  <c r="K46" i="4"/>
  <c r="F46" i="4"/>
  <c r="H45" i="4"/>
  <c r="E45" i="4"/>
  <c r="N45" i="4" s="1"/>
  <c r="B157" i="3"/>
  <c r="G49" i="3"/>
  <c r="E49" i="3"/>
  <c r="N49" i="3" s="1"/>
  <c r="L49" i="3" s="1"/>
  <c r="M49" i="3" s="1"/>
  <c r="H49" i="3"/>
  <c r="F50" i="3"/>
  <c r="K50" i="3"/>
  <c r="B51" i="3"/>
  <c r="I48" i="3"/>
  <c r="J48" i="3"/>
  <c r="J43" i="1"/>
  <c r="I43" i="1"/>
  <c r="C45" i="1"/>
  <c r="G45" i="1" s="1"/>
  <c r="B46" i="1"/>
  <c r="K45" i="1"/>
  <c r="F45" i="1"/>
  <c r="H44" i="1"/>
  <c r="E44" i="1"/>
  <c r="N44" i="1" s="1"/>
  <c r="L44" i="1" s="1"/>
  <c r="M44" i="1" s="1"/>
  <c r="N44" i="6" l="1"/>
  <c r="P44" i="6" s="1"/>
  <c r="L44" i="6"/>
  <c r="K44" i="6"/>
  <c r="G45" i="6"/>
  <c r="M45" i="6"/>
  <c r="B46" i="6"/>
  <c r="F45" i="6"/>
  <c r="Q45" i="6" s="1"/>
  <c r="L45" i="4"/>
  <c r="M45" i="4" s="1"/>
  <c r="F47" i="4"/>
  <c r="B48" i="4"/>
  <c r="K47" i="4"/>
  <c r="J45" i="4"/>
  <c r="I45" i="4"/>
  <c r="E46" i="4"/>
  <c r="N46" i="4" s="1"/>
  <c r="H46" i="4"/>
  <c r="B158" i="3"/>
  <c r="K51" i="3"/>
  <c r="F51" i="3"/>
  <c r="B52" i="3"/>
  <c r="G50" i="3"/>
  <c r="E50" i="3"/>
  <c r="N50" i="3" s="1"/>
  <c r="L50" i="3" s="1"/>
  <c r="M50" i="3" s="1"/>
  <c r="H50" i="3"/>
  <c r="J49" i="3"/>
  <c r="I49" i="3"/>
  <c r="I44" i="1"/>
  <c r="J44" i="1"/>
  <c r="C46" i="1"/>
  <c r="G46" i="1" s="1"/>
  <c r="B47" i="1"/>
  <c r="F46" i="1"/>
  <c r="K46" i="1"/>
  <c r="H45" i="1"/>
  <c r="E45" i="1"/>
  <c r="N45" i="1" s="1"/>
  <c r="L45" i="1" s="1"/>
  <c r="M45" i="1" s="1"/>
  <c r="N45" i="6" l="1"/>
  <c r="P45" i="6" s="1"/>
  <c r="K45" i="6"/>
  <c r="L45" i="6"/>
  <c r="M46" i="6"/>
  <c r="G46" i="6"/>
  <c r="F46" i="6"/>
  <c r="Q46" i="6" s="1"/>
  <c r="B47" i="6"/>
  <c r="L46" i="4"/>
  <c r="M46" i="4" s="1"/>
  <c r="J46" i="4"/>
  <c r="I46" i="4"/>
  <c r="E47" i="4"/>
  <c r="N47" i="4" s="1"/>
  <c r="H47" i="4"/>
  <c r="K48" i="4"/>
  <c r="F48" i="4"/>
  <c r="B49" i="4"/>
  <c r="B159" i="3"/>
  <c r="I50" i="3"/>
  <c r="J50" i="3"/>
  <c r="B53" i="3"/>
  <c r="K52" i="3"/>
  <c r="F52" i="3"/>
  <c r="G51" i="3"/>
  <c r="E51" i="3"/>
  <c r="N51" i="3" s="1"/>
  <c r="L51" i="3" s="1"/>
  <c r="M51" i="3" s="1"/>
  <c r="H51" i="3"/>
  <c r="J45" i="1"/>
  <c r="I45" i="1"/>
  <c r="C47" i="1"/>
  <c r="G47" i="1" s="1"/>
  <c r="B48" i="1"/>
  <c r="K47" i="1"/>
  <c r="F47" i="1"/>
  <c r="E46" i="1"/>
  <c r="N46" i="1" s="1"/>
  <c r="L46" i="1" s="1"/>
  <c r="M46" i="1" s="1"/>
  <c r="H46" i="1"/>
  <c r="N46" i="6" l="1"/>
  <c r="P46" i="6" s="1"/>
  <c r="K46" i="6"/>
  <c r="L46" i="6"/>
  <c r="G47" i="6"/>
  <c r="B48" i="6"/>
  <c r="M47" i="6"/>
  <c r="F47" i="6"/>
  <c r="Q47" i="6" s="1"/>
  <c r="L47" i="4"/>
  <c r="M47" i="4" s="1"/>
  <c r="F49" i="4"/>
  <c r="K49" i="4"/>
  <c r="B50" i="4"/>
  <c r="H48" i="4"/>
  <c r="E48" i="4"/>
  <c r="N48" i="4" s="1"/>
  <c r="J47" i="4"/>
  <c r="I47" i="4"/>
  <c r="B160" i="3"/>
  <c r="J51" i="3"/>
  <c r="I51" i="3"/>
  <c r="G52" i="3"/>
  <c r="E52" i="3"/>
  <c r="N52" i="3" s="1"/>
  <c r="L52" i="3" s="1"/>
  <c r="M52" i="3" s="1"/>
  <c r="H52" i="3"/>
  <c r="F53" i="3"/>
  <c r="B54" i="3"/>
  <c r="K53" i="3"/>
  <c r="C48" i="1"/>
  <c r="G48" i="1" s="1"/>
  <c r="B49" i="1"/>
  <c r="F48" i="1"/>
  <c r="K48" i="1"/>
  <c r="I46" i="1"/>
  <c r="J46" i="1"/>
  <c r="H47" i="1"/>
  <c r="E47" i="1"/>
  <c r="N47" i="1" s="1"/>
  <c r="L47" i="1" s="1"/>
  <c r="M47" i="1" s="1"/>
  <c r="N47" i="6" l="1"/>
  <c r="P47" i="6" s="1"/>
  <c r="F48" i="6"/>
  <c r="Q48" i="6" s="1"/>
  <c r="B49" i="6"/>
  <c r="G48" i="6"/>
  <c r="M48" i="6"/>
  <c r="K47" i="6"/>
  <c r="L47" i="6"/>
  <c r="L48" i="4"/>
  <c r="M48" i="4" s="1"/>
  <c r="H49" i="4"/>
  <c r="E49" i="4"/>
  <c r="N49" i="4" s="1"/>
  <c r="I48" i="4"/>
  <c r="J48" i="4"/>
  <c r="K50" i="4"/>
  <c r="F50" i="4"/>
  <c r="B51" i="4"/>
  <c r="B161" i="3"/>
  <c r="H53" i="3"/>
  <c r="G53" i="3"/>
  <c r="E53" i="3"/>
  <c r="N53" i="3" s="1"/>
  <c r="L53" i="3" s="1"/>
  <c r="M53" i="3" s="1"/>
  <c r="K54" i="3"/>
  <c r="B55" i="3"/>
  <c r="F54" i="3"/>
  <c r="I52" i="3"/>
  <c r="J52" i="3"/>
  <c r="J47" i="1"/>
  <c r="I47" i="1"/>
  <c r="C49" i="1"/>
  <c r="G49" i="1" s="1"/>
  <c r="B50" i="1"/>
  <c r="K49" i="1"/>
  <c r="F49" i="1"/>
  <c r="H48" i="1"/>
  <c r="E48" i="1"/>
  <c r="N48" i="1" s="1"/>
  <c r="L48" i="1" s="1"/>
  <c r="M48" i="1" s="1"/>
  <c r="N48" i="6" l="1"/>
  <c r="P48" i="6" s="1"/>
  <c r="B50" i="6"/>
  <c r="M49" i="6"/>
  <c r="G49" i="6"/>
  <c r="F49" i="6"/>
  <c r="Q49" i="6" s="1"/>
  <c r="L48" i="6"/>
  <c r="K48" i="6"/>
  <c r="L49" i="4"/>
  <c r="M49" i="4" s="1"/>
  <c r="K51" i="4"/>
  <c r="F51" i="4"/>
  <c r="B52" i="4"/>
  <c r="H50" i="4"/>
  <c r="E50" i="4"/>
  <c r="N50" i="4" s="1"/>
  <c r="J49" i="4"/>
  <c r="I49" i="4"/>
  <c r="B162" i="3"/>
  <c r="B56" i="3"/>
  <c r="F55" i="3"/>
  <c r="K55" i="3"/>
  <c r="H54" i="3"/>
  <c r="G54" i="3"/>
  <c r="E54" i="3"/>
  <c r="N54" i="3" s="1"/>
  <c r="L54" i="3" s="1"/>
  <c r="M54" i="3" s="1"/>
  <c r="I53" i="3"/>
  <c r="J53" i="3"/>
  <c r="I48" i="1"/>
  <c r="J48" i="1"/>
  <c r="C50" i="1"/>
  <c r="G50" i="1" s="1"/>
  <c r="B51" i="1"/>
  <c r="F50" i="1"/>
  <c r="K50" i="1"/>
  <c r="H49" i="1"/>
  <c r="E49" i="1"/>
  <c r="N49" i="1" s="1"/>
  <c r="L49" i="1" s="1"/>
  <c r="M49" i="1" s="1"/>
  <c r="N49" i="6" l="1"/>
  <c r="P49" i="6" s="1"/>
  <c r="K49" i="6"/>
  <c r="L49" i="6"/>
  <c r="G50" i="6"/>
  <c r="B51" i="6"/>
  <c r="M50" i="6"/>
  <c r="F50" i="6"/>
  <c r="Q50" i="6" s="1"/>
  <c r="L50" i="4"/>
  <c r="M50" i="4" s="1"/>
  <c r="J50" i="4"/>
  <c r="I50" i="4"/>
  <c r="H51" i="4"/>
  <c r="E51" i="4"/>
  <c r="N51" i="4" s="1"/>
  <c r="B53" i="4"/>
  <c r="K52" i="4"/>
  <c r="F52" i="4"/>
  <c r="B163" i="3"/>
  <c r="I54" i="3"/>
  <c r="J54" i="3"/>
  <c r="K56" i="3"/>
  <c r="B57" i="3"/>
  <c r="F56" i="3"/>
  <c r="E55" i="3"/>
  <c r="N55" i="3" s="1"/>
  <c r="L55" i="3" s="1"/>
  <c r="M55" i="3" s="1"/>
  <c r="G55" i="3"/>
  <c r="H55" i="3"/>
  <c r="J49" i="1"/>
  <c r="I49" i="1"/>
  <c r="C51" i="1"/>
  <c r="G51" i="1" s="1"/>
  <c r="B52" i="1"/>
  <c r="K51" i="1"/>
  <c r="F51" i="1"/>
  <c r="E50" i="1"/>
  <c r="N50" i="1" s="1"/>
  <c r="L50" i="1" s="1"/>
  <c r="M50" i="1" s="1"/>
  <c r="H50" i="1"/>
  <c r="N50" i="6" l="1"/>
  <c r="P50" i="6" s="1"/>
  <c r="G51" i="6"/>
  <c r="F51" i="6"/>
  <c r="Q51" i="6" s="1"/>
  <c r="M51" i="6"/>
  <c r="B52" i="6"/>
  <c r="K50" i="6"/>
  <c r="L50" i="6"/>
  <c r="L51" i="4"/>
  <c r="M51" i="4" s="1"/>
  <c r="H52" i="4"/>
  <c r="E52" i="4"/>
  <c r="N52" i="4" s="1"/>
  <c r="F53" i="4"/>
  <c r="B54" i="4"/>
  <c r="K53" i="4"/>
  <c r="I51" i="4"/>
  <c r="J51" i="4"/>
  <c r="B164" i="3"/>
  <c r="J55" i="3"/>
  <c r="I55" i="3"/>
  <c r="B58" i="3"/>
  <c r="F57" i="3"/>
  <c r="K57" i="3"/>
  <c r="G56" i="3"/>
  <c r="H56" i="3"/>
  <c r="E56" i="3"/>
  <c r="N56" i="3" s="1"/>
  <c r="L56" i="3" s="1"/>
  <c r="M56" i="3" s="1"/>
  <c r="J50" i="1"/>
  <c r="I50" i="1"/>
  <c r="C52" i="1"/>
  <c r="G52" i="1" s="1"/>
  <c r="B53" i="1"/>
  <c r="K52" i="1"/>
  <c r="F52" i="1"/>
  <c r="H51" i="1"/>
  <c r="E51" i="1"/>
  <c r="N51" i="1" s="1"/>
  <c r="L51" i="1" s="1"/>
  <c r="M51" i="1" s="1"/>
  <c r="N51" i="6" l="1"/>
  <c r="P51" i="6"/>
  <c r="L51" i="6"/>
  <c r="K51" i="6"/>
  <c r="F52" i="6"/>
  <c r="Q52" i="6" s="1"/>
  <c r="B53" i="6"/>
  <c r="M52" i="6"/>
  <c r="G52" i="6"/>
  <c r="L52" i="4"/>
  <c r="M52" i="4" s="1"/>
  <c r="H53" i="4"/>
  <c r="E53" i="4"/>
  <c r="N53" i="4" s="1"/>
  <c r="F54" i="4"/>
  <c r="B55" i="4"/>
  <c r="K54" i="4"/>
  <c r="J52" i="4"/>
  <c r="I52" i="4"/>
  <c r="B165" i="3"/>
  <c r="I56" i="3"/>
  <c r="J56" i="3"/>
  <c r="H57" i="3"/>
  <c r="E57" i="3"/>
  <c r="N57" i="3" s="1"/>
  <c r="L57" i="3" s="1"/>
  <c r="M57" i="3" s="1"/>
  <c r="G57" i="3"/>
  <c r="K58" i="3"/>
  <c r="B59" i="3"/>
  <c r="F58" i="3"/>
  <c r="J51" i="1"/>
  <c r="I51" i="1"/>
  <c r="C53" i="1"/>
  <c r="G53" i="1" s="1"/>
  <c r="B54" i="1"/>
  <c r="F53" i="1"/>
  <c r="K53" i="1"/>
  <c r="H52" i="1"/>
  <c r="E52" i="1"/>
  <c r="N52" i="1" s="1"/>
  <c r="L52" i="1" s="1"/>
  <c r="M52" i="1" s="1"/>
  <c r="N52" i="6" l="1"/>
  <c r="P52" i="6" s="1"/>
  <c r="L52" i="6"/>
  <c r="K52" i="6"/>
  <c r="B54" i="6"/>
  <c r="M53" i="6"/>
  <c r="F53" i="6"/>
  <c r="Q53" i="6" s="1"/>
  <c r="G53" i="6"/>
  <c r="L53" i="4"/>
  <c r="M53" i="4" s="1"/>
  <c r="J53" i="4"/>
  <c r="I53" i="4"/>
  <c r="F55" i="4"/>
  <c r="B56" i="4"/>
  <c r="K55" i="4"/>
  <c r="E54" i="4"/>
  <c r="N54" i="4" s="1"/>
  <c r="H54" i="4"/>
  <c r="B166" i="3"/>
  <c r="H58" i="3"/>
  <c r="E58" i="3"/>
  <c r="N58" i="3" s="1"/>
  <c r="L58" i="3" s="1"/>
  <c r="M58" i="3" s="1"/>
  <c r="G58" i="3"/>
  <c r="I57" i="3"/>
  <c r="J57" i="3"/>
  <c r="B60" i="3"/>
  <c r="F59" i="3"/>
  <c r="K59" i="3"/>
  <c r="C54" i="1"/>
  <c r="G54" i="1" s="1"/>
  <c r="B55" i="1"/>
  <c r="F54" i="1"/>
  <c r="K54" i="1"/>
  <c r="I52" i="1"/>
  <c r="J52" i="1"/>
  <c r="H53" i="1"/>
  <c r="E53" i="1"/>
  <c r="N53" i="1" s="1"/>
  <c r="L53" i="1" s="1"/>
  <c r="M53" i="1" s="1"/>
  <c r="N53" i="6" l="1"/>
  <c r="P53" i="6" s="1"/>
  <c r="L53" i="6"/>
  <c r="K53" i="6"/>
  <c r="M54" i="6"/>
  <c r="G54" i="6"/>
  <c r="B55" i="6"/>
  <c r="F54" i="6"/>
  <c r="Q54" i="6" s="1"/>
  <c r="L54" i="4"/>
  <c r="M54" i="4" s="1"/>
  <c r="E55" i="4"/>
  <c r="N55" i="4" s="1"/>
  <c r="H55" i="4"/>
  <c r="J54" i="4"/>
  <c r="I54" i="4"/>
  <c r="B57" i="4"/>
  <c r="F56" i="4"/>
  <c r="K56" i="4"/>
  <c r="B167" i="3"/>
  <c r="G59" i="3"/>
  <c r="H59" i="3"/>
  <c r="E59" i="3"/>
  <c r="N59" i="3" s="1"/>
  <c r="L59" i="3" s="1"/>
  <c r="M59" i="3" s="1"/>
  <c r="B61" i="3"/>
  <c r="F60" i="3"/>
  <c r="K60" i="3"/>
  <c r="I58" i="3"/>
  <c r="J58" i="3"/>
  <c r="J53" i="1"/>
  <c r="I53" i="1"/>
  <c r="C55" i="1"/>
  <c r="G55" i="1" s="1"/>
  <c r="B56" i="1"/>
  <c r="F55" i="1"/>
  <c r="K55" i="1"/>
  <c r="H54" i="1"/>
  <c r="E54" i="1"/>
  <c r="N54" i="1" s="1"/>
  <c r="L54" i="1" s="1"/>
  <c r="M54" i="1" s="1"/>
  <c r="N54" i="6" l="1"/>
  <c r="P54" i="6" s="1"/>
  <c r="G55" i="6"/>
  <c r="F55" i="6"/>
  <c r="Q55" i="6" s="1"/>
  <c r="B56" i="6"/>
  <c r="M55" i="6"/>
  <c r="L54" i="6"/>
  <c r="K54" i="6"/>
  <c r="L55" i="4"/>
  <c r="M55" i="4" s="1"/>
  <c r="E56" i="4"/>
  <c r="N56" i="4" s="1"/>
  <c r="H56" i="4"/>
  <c r="I55" i="4"/>
  <c r="J55" i="4"/>
  <c r="B58" i="4"/>
  <c r="K57" i="4"/>
  <c r="F57" i="4"/>
  <c r="B168" i="3"/>
  <c r="G60" i="3"/>
  <c r="H60" i="3"/>
  <c r="E60" i="3"/>
  <c r="N60" i="3" s="1"/>
  <c r="L60" i="3" s="1"/>
  <c r="M60" i="3" s="1"/>
  <c r="B62" i="3"/>
  <c r="F61" i="3"/>
  <c r="K61" i="3"/>
  <c r="J59" i="3"/>
  <c r="I59" i="3"/>
  <c r="J54" i="1"/>
  <c r="I54" i="1"/>
  <c r="C56" i="1"/>
  <c r="G56" i="1" s="1"/>
  <c r="B57" i="1"/>
  <c r="F56" i="1"/>
  <c r="K56" i="1"/>
  <c r="H55" i="1"/>
  <c r="E55" i="1"/>
  <c r="N55" i="1" s="1"/>
  <c r="L55" i="1" s="1"/>
  <c r="M55" i="1" s="1"/>
  <c r="N55" i="6" l="1"/>
  <c r="P55" i="6" s="1"/>
  <c r="M56" i="6"/>
  <c r="G56" i="6"/>
  <c r="F56" i="6"/>
  <c r="Q56" i="6" s="1"/>
  <c r="B57" i="6"/>
  <c r="K55" i="6"/>
  <c r="L55" i="6"/>
  <c r="L56" i="4"/>
  <c r="M56" i="4" s="1"/>
  <c r="H57" i="4"/>
  <c r="E57" i="4"/>
  <c r="N57" i="4" s="1"/>
  <c r="K58" i="4"/>
  <c r="F58" i="4"/>
  <c r="B59" i="4"/>
  <c r="I56" i="4"/>
  <c r="J56" i="4"/>
  <c r="B169" i="3"/>
  <c r="K62" i="3"/>
  <c r="F62" i="3"/>
  <c r="B63" i="3"/>
  <c r="E61" i="3"/>
  <c r="N61" i="3" s="1"/>
  <c r="L61" i="3" s="1"/>
  <c r="M61" i="3" s="1"/>
  <c r="H61" i="3"/>
  <c r="G61" i="3"/>
  <c r="I60" i="3"/>
  <c r="J60" i="3"/>
  <c r="I55" i="1"/>
  <c r="J55" i="1"/>
  <c r="C57" i="1"/>
  <c r="G57" i="1" s="1"/>
  <c r="B58" i="1"/>
  <c r="K57" i="1"/>
  <c r="F57" i="1"/>
  <c r="E56" i="1"/>
  <c r="N56" i="1" s="1"/>
  <c r="L56" i="1" s="1"/>
  <c r="M56" i="1" s="1"/>
  <c r="H56" i="1"/>
  <c r="N56" i="6" l="1"/>
  <c r="P56" i="6" s="1"/>
  <c r="G57" i="6"/>
  <c r="B58" i="6"/>
  <c r="M57" i="6"/>
  <c r="F57" i="6"/>
  <c r="Q57" i="6" s="1"/>
  <c r="K56" i="6"/>
  <c r="L56" i="6"/>
  <c r="L57" i="4"/>
  <c r="M57" i="4" s="1"/>
  <c r="H58" i="4"/>
  <c r="E58" i="4"/>
  <c r="N58" i="4" s="1"/>
  <c r="F59" i="4"/>
  <c r="B60" i="4"/>
  <c r="K59" i="4"/>
  <c r="J57" i="4"/>
  <c r="I57" i="4"/>
  <c r="B170" i="3"/>
  <c r="I61" i="3"/>
  <c r="J61" i="3"/>
  <c r="F63" i="3"/>
  <c r="K63" i="3"/>
  <c r="B64" i="3"/>
  <c r="H62" i="3"/>
  <c r="E62" i="3"/>
  <c r="N62" i="3" s="1"/>
  <c r="L62" i="3" s="1"/>
  <c r="M62" i="3" s="1"/>
  <c r="G62" i="3"/>
  <c r="C58" i="1"/>
  <c r="G58" i="1" s="1"/>
  <c r="B59" i="1"/>
  <c r="K58" i="1"/>
  <c r="F58" i="1"/>
  <c r="I56" i="1"/>
  <c r="J56" i="1"/>
  <c r="E57" i="1"/>
  <c r="N57" i="1" s="1"/>
  <c r="L57" i="1" s="1"/>
  <c r="M57" i="1" s="1"/>
  <c r="H57" i="1"/>
  <c r="N57" i="6" l="1"/>
  <c r="P57" i="6" s="1"/>
  <c r="G58" i="6"/>
  <c r="F58" i="6"/>
  <c r="Q58" i="6" s="1"/>
  <c r="B59" i="6"/>
  <c r="M58" i="6"/>
  <c r="K57" i="6"/>
  <c r="L57" i="6"/>
  <c r="L58" i="4"/>
  <c r="M58" i="4" s="1"/>
  <c r="H59" i="4"/>
  <c r="E59" i="4"/>
  <c r="N59" i="4" s="1"/>
  <c r="B61" i="4"/>
  <c r="K60" i="4"/>
  <c r="F60" i="4"/>
  <c r="J58" i="4"/>
  <c r="I58" i="4"/>
  <c r="B171" i="3"/>
  <c r="J62" i="3"/>
  <c r="I62" i="3"/>
  <c r="F64" i="3"/>
  <c r="B65" i="3"/>
  <c r="K64" i="3"/>
  <c r="G63" i="3"/>
  <c r="E63" i="3"/>
  <c r="N63" i="3" s="1"/>
  <c r="L63" i="3" s="1"/>
  <c r="M63" i="3" s="1"/>
  <c r="H63" i="3"/>
  <c r="I57" i="1"/>
  <c r="J57" i="1"/>
  <c r="C59" i="1"/>
  <c r="G59" i="1" s="1"/>
  <c r="B60" i="1"/>
  <c r="K59" i="1"/>
  <c r="F59" i="1"/>
  <c r="H58" i="1"/>
  <c r="E58" i="1"/>
  <c r="N58" i="1" s="1"/>
  <c r="L58" i="1" s="1"/>
  <c r="M58" i="1" s="1"/>
  <c r="N58" i="6" l="1"/>
  <c r="P58" i="6" s="1"/>
  <c r="G59" i="6"/>
  <c r="F59" i="6"/>
  <c r="Q59" i="6" s="1"/>
  <c r="B60" i="6"/>
  <c r="M59" i="6"/>
  <c r="K58" i="6"/>
  <c r="L58" i="6"/>
  <c r="L59" i="4"/>
  <c r="M59" i="4" s="1"/>
  <c r="B62" i="4"/>
  <c r="F61" i="4"/>
  <c r="K61" i="4"/>
  <c r="E60" i="4"/>
  <c r="N60" i="4" s="1"/>
  <c r="H60" i="4"/>
  <c r="J59" i="4"/>
  <c r="I59" i="4"/>
  <c r="B172" i="3"/>
  <c r="J63" i="3"/>
  <c r="I63" i="3"/>
  <c r="F65" i="3"/>
  <c r="K65" i="3"/>
  <c r="B66" i="3"/>
  <c r="G64" i="3"/>
  <c r="E64" i="3"/>
  <c r="N64" i="3" s="1"/>
  <c r="L64" i="3" s="1"/>
  <c r="M64" i="3" s="1"/>
  <c r="H64" i="3"/>
  <c r="I58" i="1"/>
  <c r="J58" i="1"/>
  <c r="C60" i="1"/>
  <c r="G60" i="1" s="1"/>
  <c r="B61" i="1"/>
  <c r="F60" i="1"/>
  <c r="K60" i="1"/>
  <c r="H59" i="1"/>
  <c r="E59" i="1"/>
  <c r="N59" i="1" s="1"/>
  <c r="L59" i="1" s="1"/>
  <c r="M59" i="1" s="1"/>
  <c r="N59" i="6" l="1"/>
  <c r="P59" i="6"/>
  <c r="G60" i="6"/>
  <c r="B61" i="6"/>
  <c r="M60" i="6"/>
  <c r="F60" i="6"/>
  <c r="Q60" i="6" s="1"/>
  <c r="K59" i="6"/>
  <c r="L59" i="6"/>
  <c r="L60" i="4"/>
  <c r="M60" i="4" s="1"/>
  <c r="J60" i="4"/>
  <c r="I60" i="4"/>
  <c r="E61" i="4"/>
  <c r="N61" i="4" s="1"/>
  <c r="H61" i="4"/>
  <c r="B63" i="4"/>
  <c r="K62" i="4"/>
  <c r="F62" i="4"/>
  <c r="B173" i="3"/>
  <c r="J64" i="3"/>
  <c r="I64" i="3"/>
  <c r="K66" i="3"/>
  <c r="F66" i="3"/>
  <c r="B67" i="3"/>
  <c r="G65" i="3"/>
  <c r="E65" i="3"/>
  <c r="N65" i="3" s="1"/>
  <c r="L65" i="3" s="1"/>
  <c r="M65" i="3" s="1"/>
  <c r="H65" i="3"/>
  <c r="I59" i="1"/>
  <c r="J59" i="1"/>
  <c r="C61" i="1"/>
  <c r="G61" i="1" s="1"/>
  <c r="B62" i="1"/>
  <c r="F61" i="1"/>
  <c r="K61" i="1"/>
  <c r="E60" i="1"/>
  <c r="N60" i="1" s="1"/>
  <c r="L60" i="1" s="1"/>
  <c r="M60" i="1" s="1"/>
  <c r="H60" i="1"/>
  <c r="N60" i="6" l="1"/>
  <c r="P60" i="6" s="1"/>
  <c r="G61" i="6"/>
  <c r="F61" i="6"/>
  <c r="Q61" i="6" s="1"/>
  <c r="B62" i="6"/>
  <c r="M61" i="6"/>
  <c r="K60" i="6"/>
  <c r="L60" i="6"/>
  <c r="L61" i="4"/>
  <c r="M61" i="4" s="1"/>
  <c r="J61" i="4"/>
  <c r="I61" i="4"/>
  <c r="H62" i="4"/>
  <c r="E62" i="4"/>
  <c r="N62" i="4" s="1"/>
  <c r="F63" i="4"/>
  <c r="B64" i="4"/>
  <c r="K63" i="4"/>
  <c r="I65" i="3"/>
  <c r="J65" i="3"/>
  <c r="B68" i="3"/>
  <c r="K67" i="3"/>
  <c r="F67" i="3"/>
  <c r="H66" i="3"/>
  <c r="E66" i="3"/>
  <c r="N66" i="3" s="1"/>
  <c r="L66" i="3" s="1"/>
  <c r="M66" i="3" s="1"/>
  <c r="G66" i="3"/>
  <c r="C62" i="1"/>
  <c r="G62" i="1" s="1"/>
  <c r="B63" i="1"/>
  <c r="K62" i="1"/>
  <c r="F62" i="1"/>
  <c r="H61" i="1"/>
  <c r="E61" i="1"/>
  <c r="N61" i="1" s="1"/>
  <c r="L61" i="1" s="1"/>
  <c r="M61" i="1" s="1"/>
  <c r="I60" i="1"/>
  <c r="J60" i="1"/>
  <c r="N61" i="6" l="1"/>
  <c r="P61" i="6"/>
  <c r="F62" i="6"/>
  <c r="Q62" i="6" s="1"/>
  <c r="B63" i="6"/>
  <c r="M62" i="6"/>
  <c r="G62" i="6"/>
  <c r="K61" i="6"/>
  <c r="L61" i="6"/>
  <c r="L62" i="4"/>
  <c r="M62" i="4" s="1"/>
  <c r="H63" i="4"/>
  <c r="E63" i="4"/>
  <c r="N63" i="4" s="1"/>
  <c r="F64" i="4"/>
  <c r="B65" i="4"/>
  <c r="K64" i="4"/>
  <c r="J62" i="4"/>
  <c r="I62" i="4"/>
  <c r="I66" i="3"/>
  <c r="J66" i="3"/>
  <c r="E67" i="3"/>
  <c r="N67" i="3" s="1"/>
  <c r="L67" i="3" s="1"/>
  <c r="M67" i="3" s="1"/>
  <c r="H67" i="3"/>
  <c r="G67" i="3"/>
  <c r="B69" i="3"/>
  <c r="K68" i="3"/>
  <c r="F68" i="3"/>
  <c r="J61" i="1"/>
  <c r="I61" i="1"/>
  <c r="C63" i="1"/>
  <c r="G63" i="1" s="1"/>
  <c r="B64" i="1"/>
  <c r="K63" i="1"/>
  <c r="F63" i="1"/>
  <c r="H62" i="1"/>
  <c r="E62" i="1"/>
  <c r="N62" i="1" s="1"/>
  <c r="L62" i="1" s="1"/>
  <c r="M62" i="1" s="1"/>
  <c r="N62" i="6" l="1"/>
  <c r="P62" i="6" s="1"/>
  <c r="K62" i="6"/>
  <c r="L62" i="6"/>
  <c r="B64" i="6"/>
  <c r="M63" i="6"/>
  <c r="F63" i="6"/>
  <c r="Q63" i="6" s="1"/>
  <c r="G63" i="6"/>
  <c r="L63" i="4"/>
  <c r="M63" i="4" s="1"/>
  <c r="J63" i="4"/>
  <c r="I63" i="4"/>
  <c r="F65" i="4"/>
  <c r="B66" i="4"/>
  <c r="K65" i="4"/>
  <c r="H64" i="4"/>
  <c r="E64" i="4"/>
  <c r="N64" i="4" s="1"/>
  <c r="B70" i="3"/>
  <c r="K69" i="3"/>
  <c r="F69" i="3"/>
  <c r="H68" i="3"/>
  <c r="G68" i="3"/>
  <c r="E68" i="3"/>
  <c r="N68" i="3" s="1"/>
  <c r="L68" i="3" s="1"/>
  <c r="M68" i="3" s="1"/>
  <c r="J67" i="3"/>
  <c r="I67" i="3"/>
  <c r="I62" i="1"/>
  <c r="J62" i="1"/>
  <c r="C64" i="1"/>
  <c r="G64" i="1" s="1"/>
  <c r="K64" i="1"/>
  <c r="F64" i="1"/>
  <c r="B65" i="1"/>
  <c r="E63" i="1"/>
  <c r="N63" i="1" s="1"/>
  <c r="L63" i="1" s="1"/>
  <c r="M63" i="1" s="1"/>
  <c r="H63" i="1"/>
  <c r="N63" i="6" l="1"/>
  <c r="P63" i="6"/>
  <c r="L63" i="6"/>
  <c r="K63" i="6"/>
  <c r="M64" i="6"/>
  <c r="B65" i="6"/>
  <c r="F64" i="6"/>
  <c r="Q64" i="6" s="1"/>
  <c r="G64" i="6"/>
  <c r="L64" i="4"/>
  <c r="M64" i="4" s="1"/>
  <c r="J64" i="4"/>
  <c r="I64" i="4"/>
  <c r="F66" i="4"/>
  <c r="B67" i="4"/>
  <c r="K66" i="4"/>
  <c r="E65" i="4"/>
  <c r="N65" i="4" s="1"/>
  <c r="H65" i="4"/>
  <c r="J68" i="3"/>
  <c r="I68" i="3"/>
  <c r="E69" i="3"/>
  <c r="N69" i="3" s="1"/>
  <c r="L69" i="3" s="1"/>
  <c r="M69" i="3" s="1"/>
  <c r="G69" i="3"/>
  <c r="H69" i="3"/>
  <c r="K70" i="3"/>
  <c r="B71" i="3"/>
  <c r="F70" i="3"/>
  <c r="J63" i="1"/>
  <c r="I63" i="1"/>
  <c r="C65" i="1"/>
  <c r="G65" i="1" s="1"/>
  <c r="K65" i="1"/>
  <c r="B66" i="1"/>
  <c r="F65" i="1"/>
  <c r="H64" i="1"/>
  <c r="E64" i="1"/>
  <c r="N64" i="1" s="1"/>
  <c r="L64" i="1" s="1"/>
  <c r="M64" i="1" s="1"/>
  <c r="N64" i="6" l="1"/>
  <c r="P64" i="6" s="1"/>
  <c r="K64" i="6"/>
  <c r="L64" i="6"/>
  <c r="G65" i="6"/>
  <c r="M65" i="6"/>
  <c r="F65" i="6"/>
  <c r="Q65" i="6" s="1"/>
  <c r="B66" i="6"/>
  <c r="L65" i="4"/>
  <c r="M65" i="4" s="1"/>
  <c r="J65" i="4"/>
  <c r="I65" i="4"/>
  <c r="K67" i="4"/>
  <c r="F67" i="4"/>
  <c r="B68" i="4"/>
  <c r="E66" i="4"/>
  <c r="N66" i="4" s="1"/>
  <c r="H66" i="4"/>
  <c r="B72" i="3"/>
  <c r="K71" i="3"/>
  <c r="F71" i="3"/>
  <c r="J69" i="3"/>
  <c r="I69" i="3"/>
  <c r="H70" i="3"/>
  <c r="G70" i="3"/>
  <c r="E70" i="3"/>
  <c r="N70" i="3" s="1"/>
  <c r="L70" i="3" s="1"/>
  <c r="M70" i="3" s="1"/>
  <c r="B67" i="1"/>
  <c r="C66" i="1"/>
  <c r="G66" i="1" s="1"/>
  <c r="F66" i="1"/>
  <c r="K66" i="1"/>
  <c r="H65" i="1"/>
  <c r="E65" i="1"/>
  <c r="N65" i="1" s="1"/>
  <c r="L65" i="1" s="1"/>
  <c r="M65" i="1" s="1"/>
  <c r="I64" i="1"/>
  <c r="J64" i="1"/>
  <c r="N65" i="6" l="1"/>
  <c r="P65" i="6" s="1"/>
  <c r="M66" i="6"/>
  <c r="G66" i="6"/>
  <c r="F66" i="6"/>
  <c r="Q66" i="6" s="1"/>
  <c r="B67" i="6"/>
  <c r="L65" i="6"/>
  <c r="K65" i="6"/>
  <c r="L66" i="4"/>
  <c r="M66" i="4" s="1"/>
  <c r="H67" i="4"/>
  <c r="E67" i="4"/>
  <c r="N67" i="4" s="1"/>
  <c r="J66" i="4"/>
  <c r="I66" i="4"/>
  <c r="F68" i="4"/>
  <c r="B69" i="4"/>
  <c r="K68" i="4"/>
  <c r="J70" i="3"/>
  <c r="I70" i="3"/>
  <c r="K72" i="3"/>
  <c r="B73" i="3"/>
  <c r="F72" i="3"/>
  <c r="G71" i="3"/>
  <c r="H71" i="3"/>
  <c r="E71" i="3"/>
  <c r="N71" i="3" s="1"/>
  <c r="L71" i="3" s="1"/>
  <c r="M71" i="3" s="1"/>
  <c r="J65" i="1"/>
  <c r="I65" i="1"/>
  <c r="H66" i="1"/>
  <c r="E66" i="1"/>
  <c r="N66" i="1" s="1"/>
  <c r="L66" i="1" s="1"/>
  <c r="M66" i="1" s="1"/>
  <c r="K67" i="1"/>
  <c r="B68" i="1"/>
  <c r="C67" i="1"/>
  <c r="G67" i="1" s="1"/>
  <c r="F67" i="1"/>
  <c r="N66" i="6" l="1"/>
  <c r="G67" i="6"/>
  <c r="F67" i="6"/>
  <c r="Q67" i="6" s="1"/>
  <c r="B68" i="6"/>
  <c r="M67" i="6"/>
  <c r="K66" i="6"/>
  <c r="L66" i="6"/>
  <c r="P66" i="6"/>
  <c r="L67" i="4"/>
  <c r="M67" i="4" s="1"/>
  <c r="F69" i="4"/>
  <c r="B70" i="4"/>
  <c r="K69" i="4"/>
  <c r="H68" i="4"/>
  <c r="E68" i="4"/>
  <c r="N68" i="4" s="1"/>
  <c r="J67" i="4"/>
  <c r="I67" i="4"/>
  <c r="J71" i="3"/>
  <c r="I71" i="3"/>
  <c r="K73" i="3"/>
  <c r="F73" i="3"/>
  <c r="B74" i="3"/>
  <c r="G72" i="3"/>
  <c r="E72" i="3"/>
  <c r="N72" i="3" s="1"/>
  <c r="L72" i="3" s="1"/>
  <c r="M72" i="3" s="1"/>
  <c r="H72" i="3"/>
  <c r="E67" i="1"/>
  <c r="N67" i="1" s="1"/>
  <c r="L67" i="1" s="1"/>
  <c r="M67" i="1" s="1"/>
  <c r="H67" i="1"/>
  <c r="B69" i="1"/>
  <c r="C68" i="1"/>
  <c r="G68" i="1" s="1"/>
  <c r="F68" i="1"/>
  <c r="K68" i="1"/>
  <c r="I66" i="1"/>
  <c r="J66" i="1"/>
  <c r="N67" i="6" l="1"/>
  <c r="P67" i="6"/>
  <c r="G68" i="6"/>
  <c r="F68" i="6"/>
  <c r="Q68" i="6" s="1"/>
  <c r="B69" i="6"/>
  <c r="M68" i="6"/>
  <c r="N68" i="6" s="1"/>
  <c r="K67" i="6"/>
  <c r="L67" i="6"/>
  <c r="L68" i="4"/>
  <c r="M68" i="4" s="1"/>
  <c r="J68" i="4"/>
  <c r="I68" i="4"/>
  <c r="F70" i="4"/>
  <c r="B71" i="4"/>
  <c r="K70" i="4"/>
  <c r="E69" i="4"/>
  <c r="N69" i="4" s="1"/>
  <c r="H69" i="4"/>
  <c r="B75" i="3"/>
  <c r="F74" i="3"/>
  <c r="K74" i="3"/>
  <c r="H73" i="3"/>
  <c r="G73" i="3"/>
  <c r="E73" i="3"/>
  <c r="N73" i="3" s="1"/>
  <c r="L73" i="3" s="1"/>
  <c r="M73" i="3" s="1"/>
  <c r="I72" i="3"/>
  <c r="J72" i="3"/>
  <c r="E68" i="1"/>
  <c r="N68" i="1" s="1"/>
  <c r="L68" i="1" s="1"/>
  <c r="M68" i="1" s="1"/>
  <c r="H68" i="1"/>
  <c r="B70" i="1"/>
  <c r="C69" i="1"/>
  <c r="G69" i="1" s="1"/>
  <c r="F69" i="1"/>
  <c r="K69" i="1"/>
  <c r="I67" i="1"/>
  <c r="J67" i="1"/>
  <c r="P68" i="6" l="1"/>
  <c r="G69" i="6"/>
  <c r="F69" i="6"/>
  <c r="Q69" i="6" s="1"/>
  <c r="B70" i="6"/>
  <c r="M69" i="6"/>
  <c r="L68" i="6"/>
  <c r="K68" i="6"/>
  <c r="L69" i="4"/>
  <c r="M69" i="4" s="1"/>
  <c r="J69" i="4"/>
  <c r="I69" i="4"/>
  <c r="F71" i="4"/>
  <c r="K71" i="4"/>
  <c r="B72" i="4"/>
  <c r="H70" i="4"/>
  <c r="E70" i="4"/>
  <c r="N70" i="4" s="1"/>
  <c r="I73" i="3"/>
  <c r="J73" i="3"/>
  <c r="H74" i="3"/>
  <c r="G74" i="3"/>
  <c r="E74" i="3"/>
  <c r="N74" i="3" s="1"/>
  <c r="L74" i="3" s="1"/>
  <c r="M74" i="3" s="1"/>
  <c r="K75" i="3"/>
  <c r="F75" i="3"/>
  <c r="B76" i="3"/>
  <c r="H69" i="1"/>
  <c r="E69" i="1"/>
  <c r="N69" i="1" s="1"/>
  <c r="L69" i="1" s="1"/>
  <c r="M69" i="1" s="1"/>
  <c r="B71" i="1"/>
  <c r="C70" i="1"/>
  <c r="G70" i="1" s="1"/>
  <c r="K70" i="1"/>
  <c r="F70" i="1"/>
  <c r="I68" i="1"/>
  <c r="J68" i="1"/>
  <c r="N69" i="6" l="1"/>
  <c r="P69" i="6"/>
  <c r="G70" i="6"/>
  <c r="F70" i="6"/>
  <c r="Q70" i="6" s="1"/>
  <c r="B71" i="6"/>
  <c r="M70" i="6"/>
  <c r="K69" i="6"/>
  <c r="L69" i="6"/>
  <c r="L70" i="4"/>
  <c r="M70" i="4" s="1"/>
  <c r="H71" i="4"/>
  <c r="E71" i="4"/>
  <c r="N71" i="4" s="1"/>
  <c r="I70" i="4"/>
  <c r="J70" i="4"/>
  <c r="F72" i="4"/>
  <c r="B73" i="4"/>
  <c r="K72" i="4"/>
  <c r="K76" i="3"/>
  <c r="F76" i="3"/>
  <c r="H75" i="3"/>
  <c r="G75" i="3"/>
  <c r="E75" i="3"/>
  <c r="N75" i="3" s="1"/>
  <c r="L75" i="3" s="1"/>
  <c r="M75" i="3" s="1"/>
  <c r="I74" i="3"/>
  <c r="J74" i="3"/>
  <c r="H70" i="1"/>
  <c r="E70" i="1"/>
  <c r="N70" i="1" s="1"/>
  <c r="L70" i="1" s="1"/>
  <c r="M70" i="1" s="1"/>
  <c r="C71" i="1"/>
  <c r="G71" i="1" s="1"/>
  <c r="K71" i="1"/>
  <c r="F71" i="1"/>
  <c r="B72" i="1"/>
  <c r="J69" i="1"/>
  <c r="I69" i="1"/>
  <c r="N70" i="6" l="1"/>
  <c r="G71" i="6"/>
  <c r="F71" i="6"/>
  <c r="Q71" i="6" s="1"/>
  <c r="B72" i="6"/>
  <c r="M71" i="6"/>
  <c r="K70" i="6"/>
  <c r="L70" i="6"/>
  <c r="P70" i="6"/>
  <c r="L71" i="4"/>
  <c r="M71" i="4" s="1"/>
  <c r="H72" i="4"/>
  <c r="E72" i="4"/>
  <c r="N72" i="4" s="1"/>
  <c r="F73" i="4"/>
  <c r="B74" i="4"/>
  <c r="K73" i="4"/>
  <c r="J71" i="4"/>
  <c r="I71" i="4"/>
  <c r="I75" i="3"/>
  <c r="J75" i="3"/>
  <c r="F77" i="3"/>
  <c r="K77" i="3"/>
  <c r="H76" i="3"/>
  <c r="G76" i="3"/>
  <c r="E76" i="3"/>
  <c r="N76" i="3" s="1"/>
  <c r="L76" i="3" s="1"/>
  <c r="M76" i="3" s="1"/>
  <c r="B73" i="1"/>
  <c r="C72" i="1"/>
  <c r="G72" i="1" s="1"/>
  <c r="K72" i="1"/>
  <c r="F72" i="1"/>
  <c r="E71" i="1"/>
  <c r="N71" i="1" s="1"/>
  <c r="L71" i="1" s="1"/>
  <c r="M71" i="1" s="1"/>
  <c r="H71" i="1"/>
  <c r="J70" i="1"/>
  <c r="I70" i="1"/>
  <c r="N71" i="6" l="1"/>
  <c r="P71" i="6" s="1"/>
  <c r="B73" i="6"/>
  <c r="M72" i="6"/>
  <c r="G72" i="6"/>
  <c r="F72" i="6"/>
  <c r="Q72" i="6" s="1"/>
  <c r="K71" i="6"/>
  <c r="L71" i="6"/>
  <c r="L72" i="4"/>
  <c r="M72" i="4" s="1"/>
  <c r="H73" i="4"/>
  <c r="E73" i="4"/>
  <c r="N73" i="4" s="1"/>
  <c r="F74" i="4"/>
  <c r="K74" i="4"/>
  <c r="B75" i="4"/>
  <c r="J72" i="4"/>
  <c r="I72" i="4"/>
  <c r="J76" i="3"/>
  <c r="I76" i="3"/>
  <c r="K78" i="3"/>
  <c r="F78" i="3"/>
  <c r="E77" i="3"/>
  <c r="N77" i="3" s="1"/>
  <c r="L77" i="3" s="1"/>
  <c r="M77" i="3" s="1"/>
  <c r="H77" i="3"/>
  <c r="G77" i="3"/>
  <c r="I71" i="1"/>
  <c r="J71" i="1"/>
  <c r="E72" i="1"/>
  <c r="N72" i="1" s="1"/>
  <c r="L72" i="1" s="1"/>
  <c r="M72" i="1" s="1"/>
  <c r="H72" i="1"/>
  <c r="B74" i="1"/>
  <c r="C73" i="1"/>
  <c r="G73" i="1" s="1"/>
  <c r="K73" i="1"/>
  <c r="F73" i="1"/>
  <c r="N72" i="6" l="1"/>
  <c r="P72" i="6" s="1"/>
  <c r="K72" i="6"/>
  <c r="L72" i="6"/>
  <c r="B74" i="6"/>
  <c r="M73" i="6"/>
  <c r="F73" i="6"/>
  <c r="Q73" i="6" s="1"/>
  <c r="G73" i="6"/>
  <c r="L73" i="4"/>
  <c r="M73" i="4" s="1"/>
  <c r="I73" i="4"/>
  <c r="J73" i="4"/>
  <c r="F75" i="4"/>
  <c r="B76" i="4"/>
  <c r="K75" i="4"/>
  <c r="E74" i="4"/>
  <c r="N74" i="4" s="1"/>
  <c r="H74" i="4"/>
  <c r="K79" i="3"/>
  <c r="F79" i="3"/>
  <c r="I77" i="3"/>
  <c r="J77" i="3"/>
  <c r="H78" i="3"/>
  <c r="G78" i="3"/>
  <c r="E78" i="3"/>
  <c r="N78" i="3" s="1"/>
  <c r="L78" i="3" s="1"/>
  <c r="M78" i="3" s="1"/>
  <c r="H73" i="1"/>
  <c r="E73" i="1"/>
  <c r="N73" i="1" s="1"/>
  <c r="L73" i="1" s="1"/>
  <c r="M73" i="1" s="1"/>
  <c r="B75" i="1"/>
  <c r="C74" i="1"/>
  <c r="G74" i="1" s="1"/>
  <c r="F74" i="1"/>
  <c r="K74" i="1"/>
  <c r="J72" i="1"/>
  <c r="I72" i="1"/>
  <c r="N73" i="6" l="1"/>
  <c r="P73" i="6" s="1"/>
  <c r="K73" i="6"/>
  <c r="L73" i="6"/>
  <c r="M74" i="6"/>
  <c r="B75" i="6"/>
  <c r="F74" i="6"/>
  <c r="Q74" i="6" s="1"/>
  <c r="G74" i="6"/>
  <c r="L74" i="4"/>
  <c r="M74" i="4" s="1"/>
  <c r="B77" i="4"/>
  <c r="F76" i="4"/>
  <c r="K76" i="4"/>
  <c r="J74" i="4"/>
  <c r="I74" i="4"/>
  <c r="E75" i="4"/>
  <c r="N75" i="4" s="1"/>
  <c r="H75" i="4"/>
  <c r="J78" i="3"/>
  <c r="I78" i="3"/>
  <c r="K80" i="3"/>
  <c r="F80" i="3"/>
  <c r="H79" i="3"/>
  <c r="G79" i="3"/>
  <c r="E79" i="3"/>
  <c r="N79" i="3" s="1"/>
  <c r="L79" i="3" s="1"/>
  <c r="M79" i="3" s="1"/>
  <c r="C75" i="1"/>
  <c r="G75" i="1" s="1"/>
  <c r="B76" i="1"/>
  <c r="K75" i="1"/>
  <c r="F75" i="1"/>
  <c r="E74" i="1"/>
  <c r="N74" i="1" s="1"/>
  <c r="L74" i="1" s="1"/>
  <c r="M74" i="1" s="1"/>
  <c r="H74" i="1"/>
  <c r="I73" i="1"/>
  <c r="J73" i="1"/>
  <c r="N74" i="6" l="1"/>
  <c r="K74" i="6"/>
  <c r="L74" i="6"/>
  <c r="B76" i="6"/>
  <c r="M75" i="6"/>
  <c r="F75" i="6"/>
  <c r="Q75" i="6" s="1"/>
  <c r="G75" i="6"/>
  <c r="P74" i="6"/>
  <c r="L75" i="4"/>
  <c r="M75" i="4" s="1"/>
  <c r="J75" i="4"/>
  <c r="I75" i="4"/>
  <c r="H76" i="4"/>
  <c r="E76" i="4"/>
  <c r="N76" i="4" s="1"/>
  <c r="F77" i="4"/>
  <c r="B78" i="4"/>
  <c r="K77" i="4"/>
  <c r="I79" i="3"/>
  <c r="J79" i="3"/>
  <c r="H80" i="3"/>
  <c r="G80" i="3"/>
  <c r="E80" i="3"/>
  <c r="N80" i="3" s="1"/>
  <c r="L80" i="3" s="1"/>
  <c r="M80" i="3" s="1"/>
  <c r="F81" i="3"/>
  <c r="K81" i="3"/>
  <c r="I74" i="1"/>
  <c r="J74" i="1"/>
  <c r="C76" i="1"/>
  <c r="G76" i="1" s="1"/>
  <c r="K76" i="1"/>
  <c r="F76" i="1"/>
  <c r="B77" i="1"/>
  <c r="H75" i="1"/>
  <c r="E75" i="1"/>
  <c r="N75" i="1" s="1"/>
  <c r="L75" i="1" s="1"/>
  <c r="M75" i="1" s="1"/>
  <c r="N75" i="6" l="1"/>
  <c r="P75" i="6" s="1"/>
  <c r="L75" i="6"/>
  <c r="K75" i="6"/>
  <c r="B77" i="6"/>
  <c r="M76" i="6"/>
  <c r="F76" i="6"/>
  <c r="Q76" i="6" s="1"/>
  <c r="G76" i="6"/>
  <c r="L76" i="4"/>
  <c r="M76" i="4" s="1"/>
  <c r="E77" i="4"/>
  <c r="N77" i="4" s="1"/>
  <c r="H77" i="4"/>
  <c r="B79" i="4"/>
  <c r="F78" i="4"/>
  <c r="K78" i="4"/>
  <c r="I76" i="4"/>
  <c r="J76" i="4"/>
  <c r="F82" i="3"/>
  <c r="K82" i="3"/>
  <c r="G81" i="3"/>
  <c r="E81" i="3"/>
  <c r="N81" i="3" s="1"/>
  <c r="L81" i="3" s="1"/>
  <c r="M81" i="3" s="1"/>
  <c r="H81" i="3"/>
  <c r="I80" i="3"/>
  <c r="J80" i="3"/>
  <c r="C77" i="1"/>
  <c r="G77" i="1" s="1"/>
  <c r="K77" i="1"/>
  <c r="F77" i="1"/>
  <c r="B78" i="1"/>
  <c r="J75" i="1"/>
  <c r="I75" i="1"/>
  <c r="H76" i="1"/>
  <c r="E76" i="1"/>
  <c r="N76" i="1" s="1"/>
  <c r="L76" i="1" s="1"/>
  <c r="M76" i="1" s="1"/>
  <c r="N76" i="6" l="1"/>
  <c r="P76" i="6" s="1"/>
  <c r="L76" i="6"/>
  <c r="K76" i="6"/>
  <c r="B78" i="6"/>
  <c r="M77" i="6"/>
  <c r="G77" i="6"/>
  <c r="F77" i="6"/>
  <c r="Q77" i="6" s="1"/>
  <c r="L77" i="4"/>
  <c r="M77" i="4" s="1"/>
  <c r="E78" i="4"/>
  <c r="N78" i="4" s="1"/>
  <c r="H78" i="4"/>
  <c r="J77" i="4"/>
  <c r="I77" i="4"/>
  <c r="K79" i="4"/>
  <c r="B80" i="4"/>
  <c r="F79" i="4"/>
  <c r="I81" i="3"/>
  <c r="J81" i="3"/>
  <c r="E82" i="3"/>
  <c r="N82" i="3" s="1"/>
  <c r="L82" i="3" s="1"/>
  <c r="M82" i="3" s="1"/>
  <c r="H82" i="3"/>
  <c r="G82" i="3"/>
  <c r="K83" i="3"/>
  <c r="F83" i="3"/>
  <c r="I76" i="1"/>
  <c r="J76" i="1"/>
  <c r="B79" i="1"/>
  <c r="C78" i="1"/>
  <c r="G78" i="1" s="1"/>
  <c r="F78" i="1"/>
  <c r="K78" i="1"/>
  <c r="H77" i="1"/>
  <c r="E77" i="1"/>
  <c r="N77" i="1" s="1"/>
  <c r="L77" i="1" s="1"/>
  <c r="M77" i="1" s="1"/>
  <c r="N77" i="6" l="1"/>
  <c r="P77" i="6" s="1"/>
  <c r="L77" i="6"/>
  <c r="K77" i="6"/>
  <c r="G78" i="6"/>
  <c r="B79" i="6"/>
  <c r="M78" i="6"/>
  <c r="F78" i="6"/>
  <c r="Q78" i="6" s="1"/>
  <c r="L78" i="4"/>
  <c r="M78" i="4" s="1"/>
  <c r="B81" i="4"/>
  <c r="F80" i="4"/>
  <c r="K80" i="4"/>
  <c r="E79" i="4"/>
  <c r="N79" i="4" s="1"/>
  <c r="L79" i="4" s="1"/>
  <c r="M79" i="4" s="1"/>
  <c r="H79" i="4"/>
  <c r="J78" i="4"/>
  <c r="I78" i="4"/>
  <c r="F84" i="3"/>
  <c r="K84" i="3"/>
  <c r="G83" i="3"/>
  <c r="E83" i="3"/>
  <c r="N83" i="3" s="1"/>
  <c r="L83" i="3" s="1"/>
  <c r="M83" i="3" s="1"/>
  <c r="H83" i="3"/>
  <c r="I82" i="3"/>
  <c r="J82" i="3"/>
  <c r="I77" i="1"/>
  <c r="J77" i="1"/>
  <c r="H78" i="1"/>
  <c r="E78" i="1"/>
  <c r="N78" i="1" s="1"/>
  <c r="L78" i="1" s="1"/>
  <c r="M78" i="1" s="1"/>
  <c r="C79" i="1"/>
  <c r="G79" i="1" s="1"/>
  <c r="K79" i="1"/>
  <c r="B80" i="1"/>
  <c r="F79" i="1"/>
  <c r="N78" i="6" l="1"/>
  <c r="P78" i="6" s="1"/>
  <c r="K78" i="6"/>
  <c r="L78" i="6"/>
  <c r="M79" i="6"/>
  <c r="G79" i="6"/>
  <c r="B80" i="6"/>
  <c r="F79" i="6"/>
  <c r="Q79" i="6" s="1"/>
  <c r="J79" i="4"/>
  <c r="I79" i="4"/>
  <c r="B82" i="4"/>
  <c r="K81" i="4"/>
  <c r="F81" i="4"/>
  <c r="E80" i="4"/>
  <c r="N80" i="4" s="1"/>
  <c r="H80" i="4"/>
  <c r="J83" i="3"/>
  <c r="I83" i="3"/>
  <c r="E84" i="3"/>
  <c r="N84" i="3" s="1"/>
  <c r="L84" i="3" s="1"/>
  <c r="M84" i="3" s="1"/>
  <c r="G84" i="3"/>
  <c r="H84" i="3"/>
  <c r="K85" i="3"/>
  <c r="F85" i="3"/>
  <c r="C80" i="1"/>
  <c r="G80" i="1" s="1"/>
  <c r="K80" i="1"/>
  <c r="F80" i="1"/>
  <c r="B81" i="1"/>
  <c r="E79" i="1"/>
  <c r="N79" i="1" s="1"/>
  <c r="L79" i="1" s="1"/>
  <c r="M79" i="1" s="1"/>
  <c r="H79" i="1"/>
  <c r="I78" i="1"/>
  <c r="J78" i="1"/>
  <c r="N79" i="6" l="1"/>
  <c r="P79" i="6" s="1"/>
  <c r="G80" i="6"/>
  <c r="B81" i="6"/>
  <c r="M80" i="6"/>
  <c r="F80" i="6"/>
  <c r="Q80" i="6" s="1"/>
  <c r="K79" i="6"/>
  <c r="L79" i="6"/>
  <c r="L80" i="4"/>
  <c r="M80" i="4" s="1"/>
  <c r="H81" i="4"/>
  <c r="E81" i="4"/>
  <c r="N81" i="4" s="1"/>
  <c r="J80" i="4"/>
  <c r="I80" i="4"/>
  <c r="F82" i="4"/>
  <c r="B83" i="4"/>
  <c r="K82" i="4"/>
  <c r="K86" i="3"/>
  <c r="F86" i="3"/>
  <c r="E85" i="3"/>
  <c r="N85" i="3" s="1"/>
  <c r="L85" i="3" s="1"/>
  <c r="M85" i="3" s="1"/>
  <c r="G85" i="3"/>
  <c r="H85" i="3"/>
  <c r="J84" i="3"/>
  <c r="I84" i="3"/>
  <c r="I79" i="1"/>
  <c r="J79" i="1"/>
  <c r="B82" i="1"/>
  <c r="C81" i="1"/>
  <c r="G81" i="1" s="1"/>
  <c r="F81" i="1"/>
  <c r="K81" i="1"/>
  <c r="H80" i="1"/>
  <c r="E80" i="1"/>
  <c r="N80" i="1" s="1"/>
  <c r="L80" i="1" s="1"/>
  <c r="M80" i="1" s="1"/>
  <c r="N80" i="6" l="1"/>
  <c r="P80" i="6" s="1"/>
  <c r="G81" i="6"/>
  <c r="B82" i="6"/>
  <c r="M81" i="6"/>
  <c r="F81" i="6"/>
  <c r="Q81" i="6" s="1"/>
  <c r="L80" i="6"/>
  <c r="K80" i="6"/>
  <c r="L81" i="4"/>
  <c r="M81" i="4" s="1"/>
  <c r="E82" i="4"/>
  <c r="N82" i="4" s="1"/>
  <c r="H82" i="4"/>
  <c r="F83" i="4"/>
  <c r="B84" i="4"/>
  <c r="K83" i="4"/>
  <c r="J81" i="4"/>
  <c r="I81" i="4"/>
  <c r="I85" i="3"/>
  <c r="J85" i="3"/>
  <c r="F87" i="3"/>
  <c r="K87" i="3"/>
  <c r="H86" i="3"/>
  <c r="G86" i="3"/>
  <c r="E86" i="3"/>
  <c r="N86" i="3" s="1"/>
  <c r="L86" i="3" s="1"/>
  <c r="M86" i="3" s="1"/>
  <c r="J80" i="1"/>
  <c r="I80" i="1"/>
  <c r="H81" i="1"/>
  <c r="E81" i="1"/>
  <c r="N81" i="1" s="1"/>
  <c r="L81" i="1" s="1"/>
  <c r="M81" i="1" s="1"/>
  <c r="B83" i="1"/>
  <c r="C82" i="1"/>
  <c r="G82" i="1" s="1"/>
  <c r="F82" i="1"/>
  <c r="K82" i="1"/>
  <c r="N81" i="6" l="1"/>
  <c r="P81" i="6" s="1"/>
  <c r="G82" i="6"/>
  <c r="B83" i="6"/>
  <c r="M82" i="6"/>
  <c r="F82" i="6"/>
  <c r="Q82" i="6" s="1"/>
  <c r="L81" i="6"/>
  <c r="K81" i="6"/>
  <c r="L82" i="4"/>
  <c r="M82" i="4" s="1"/>
  <c r="K84" i="4"/>
  <c r="F84" i="4"/>
  <c r="B85" i="4"/>
  <c r="E83" i="4"/>
  <c r="N83" i="4" s="1"/>
  <c r="H83" i="4"/>
  <c r="J82" i="4"/>
  <c r="I82" i="4"/>
  <c r="F88" i="3"/>
  <c r="K88" i="3"/>
  <c r="E87" i="3"/>
  <c r="N87" i="3" s="1"/>
  <c r="L87" i="3" s="1"/>
  <c r="M87" i="3" s="1"/>
  <c r="H87" i="3"/>
  <c r="G87" i="3"/>
  <c r="I86" i="3"/>
  <c r="J86" i="3"/>
  <c r="E82" i="1"/>
  <c r="N82" i="1" s="1"/>
  <c r="L82" i="1" s="1"/>
  <c r="M82" i="1" s="1"/>
  <c r="H82" i="1"/>
  <c r="I81" i="1"/>
  <c r="J81" i="1"/>
  <c r="B84" i="1"/>
  <c r="C83" i="1"/>
  <c r="G83" i="1" s="1"/>
  <c r="F83" i="1"/>
  <c r="K83" i="1"/>
  <c r="N82" i="6" l="1"/>
  <c r="P82" i="6" s="1"/>
  <c r="G83" i="6"/>
  <c r="M83" i="6"/>
  <c r="F83" i="6"/>
  <c r="Q83" i="6" s="1"/>
  <c r="B84" i="6"/>
  <c r="L82" i="6"/>
  <c r="K82" i="6"/>
  <c r="L83" i="4"/>
  <c r="M83" i="4" s="1"/>
  <c r="J83" i="4"/>
  <c r="I83" i="4"/>
  <c r="F85" i="4"/>
  <c r="B86" i="4"/>
  <c r="K85" i="4"/>
  <c r="E84" i="4"/>
  <c r="N84" i="4" s="1"/>
  <c r="L84" i="4" s="1"/>
  <c r="M84" i="4" s="1"/>
  <c r="H84" i="4"/>
  <c r="I87" i="3"/>
  <c r="J87" i="3"/>
  <c r="K89" i="3"/>
  <c r="F89" i="3"/>
  <c r="H88" i="3"/>
  <c r="E88" i="3"/>
  <c r="N88" i="3" s="1"/>
  <c r="L88" i="3" s="1"/>
  <c r="M88" i="3" s="1"/>
  <c r="G88" i="3"/>
  <c r="H83" i="1"/>
  <c r="E83" i="1"/>
  <c r="N83" i="1" s="1"/>
  <c r="L83" i="1" s="1"/>
  <c r="M83" i="1" s="1"/>
  <c r="C84" i="1"/>
  <c r="G84" i="1" s="1"/>
  <c r="K84" i="1"/>
  <c r="F84" i="1"/>
  <c r="B85" i="1"/>
  <c r="I82" i="1"/>
  <c r="J82" i="1"/>
  <c r="N83" i="6" l="1"/>
  <c r="P83" i="6" s="1"/>
  <c r="K83" i="6"/>
  <c r="L83" i="6"/>
  <c r="M84" i="6"/>
  <c r="G84" i="6"/>
  <c r="B85" i="6"/>
  <c r="F84" i="6"/>
  <c r="Q84" i="6" s="1"/>
  <c r="E85" i="4"/>
  <c r="N85" i="4" s="1"/>
  <c r="H85" i="4"/>
  <c r="I84" i="4"/>
  <c r="J84" i="4"/>
  <c r="F86" i="4"/>
  <c r="K86" i="4"/>
  <c r="B87" i="4"/>
  <c r="I88" i="3"/>
  <c r="J88" i="3"/>
  <c r="G89" i="3"/>
  <c r="E89" i="3"/>
  <c r="N89" i="3" s="1"/>
  <c r="L89" i="3" s="1"/>
  <c r="M89" i="3" s="1"/>
  <c r="H89" i="3"/>
  <c r="K90" i="3"/>
  <c r="F90" i="3"/>
  <c r="B86" i="1"/>
  <c r="C85" i="1"/>
  <c r="G85" i="1" s="1"/>
  <c r="F85" i="1"/>
  <c r="K85" i="1"/>
  <c r="E84" i="1"/>
  <c r="N84" i="1" s="1"/>
  <c r="L84" i="1" s="1"/>
  <c r="M84" i="1" s="1"/>
  <c r="H84" i="1"/>
  <c r="I83" i="1"/>
  <c r="J83" i="1"/>
  <c r="N84" i="6" l="1"/>
  <c r="P84" i="6"/>
  <c r="L84" i="6"/>
  <c r="K84" i="6"/>
  <c r="G85" i="6"/>
  <c r="B86" i="6"/>
  <c r="M85" i="6"/>
  <c r="F85" i="6"/>
  <c r="Q85" i="6" s="1"/>
  <c r="L85" i="4"/>
  <c r="M85" i="4" s="1"/>
  <c r="H86" i="4"/>
  <c r="E86" i="4"/>
  <c r="N86" i="4" s="1"/>
  <c r="J85" i="4"/>
  <c r="I85" i="4"/>
  <c r="F87" i="4"/>
  <c r="B88" i="4"/>
  <c r="K87" i="4"/>
  <c r="E90" i="3"/>
  <c r="N90" i="3" s="1"/>
  <c r="L90" i="3" s="1"/>
  <c r="M90" i="3" s="1"/>
  <c r="G90" i="3"/>
  <c r="H90" i="3"/>
  <c r="K91" i="3"/>
  <c r="F91" i="3"/>
  <c r="I89" i="3"/>
  <c r="J89" i="3"/>
  <c r="I84" i="1"/>
  <c r="J84" i="1"/>
  <c r="H85" i="1"/>
  <c r="E85" i="1"/>
  <c r="N85" i="1" s="1"/>
  <c r="L85" i="1" s="1"/>
  <c r="M85" i="1" s="1"/>
  <c r="B87" i="1"/>
  <c r="C86" i="1"/>
  <c r="G86" i="1" s="1"/>
  <c r="F86" i="1"/>
  <c r="K86" i="1"/>
  <c r="N85" i="6" l="1"/>
  <c r="P85" i="6" s="1"/>
  <c r="G86" i="6"/>
  <c r="B87" i="6"/>
  <c r="M86" i="6"/>
  <c r="F86" i="6"/>
  <c r="Q86" i="6" s="1"/>
  <c r="L85" i="6"/>
  <c r="K85" i="6"/>
  <c r="L86" i="4"/>
  <c r="M86" i="4" s="1"/>
  <c r="E87" i="4"/>
  <c r="N87" i="4" s="1"/>
  <c r="H87" i="4"/>
  <c r="F88" i="4"/>
  <c r="B89" i="4"/>
  <c r="K88" i="4"/>
  <c r="I86" i="4"/>
  <c r="J86" i="4"/>
  <c r="K92" i="3"/>
  <c r="F92" i="3"/>
  <c r="H91" i="3"/>
  <c r="E91" i="3"/>
  <c r="N91" i="3" s="1"/>
  <c r="L91" i="3" s="1"/>
  <c r="M91" i="3" s="1"/>
  <c r="G91" i="3"/>
  <c r="J90" i="3"/>
  <c r="I90" i="3"/>
  <c r="B88" i="1"/>
  <c r="C87" i="1"/>
  <c r="G87" i="1" s="1"/>
  <c r="K87" i="1"/>
  <c r="F87" i="1"/>
  <c r="H86" i="1"/>
  <c r="E86" i="1"/>
  <c r="N86" i="1" s="1"/>
  <c r="L86" i="1" s="1"/>
  <c r="M86" i="1" s="1"/>
  <c r="J85" i="1"/>
  <c r="I85" i="1"/>
  <c r="N86" i="6" l="1"/>
  <c r="P86" i="6"/>
  <c r="G87" i="6"/>
  <c r="B88" i="6"/>
  <c r="M87" i="6"/>
  <c r="F87" i="6"/>
  <c r="Q87" i="6" s="1"/>
  <c r="L86" i="6"/>
  <c r="K86" i="6"/>
  <c r="L87" i="4"/>
  <c r="M87" i="4" s="1"/>
  <c r="I87" i="4"/>
  <c r="J87" i="4"/>
  <c r="K89" i="4"/>
  <c r="F89" i="4"/>
  <c r="B90" i="4"/>
  <c r="H88" i="4"/>
  <c r="E88" i="4"/>
  <c r="N88" i="4" s="1"/>
  <c r="I91" i="3"/>
  <c r="J91" i="3"/>
  <c r="H92" i="3"/>
  <c r="G92" i="3"/>
  <c r="E92" i="3"/>
  <c r="N92" i="3" s="1"/>
  <c r="L92" i="3" s="1"/>
  <c r="M92" i="3" s="1"/>
  <c r="F93" i="3"/>
  <c r="K93" i="3"/>
  <c r="J86" i="1"/>
  <c r="I86" i="1"/>
  <c r="E87" i="1"/>
  <c r="N87" i="1" s="1"/>
  <c r="L87" i="1" s="1"/>
  <c r="M87" i="1" s="1"/>
  <c r="H87" i="1"/>
  <c r="C88" i="1"/>
  <c r="G88" i="1" s="1"/>
  <c r="F88" i="1"/>
  <c r="K88" i="1"/>
  <c r="B89" i="1"/>
  <c r="H5" i="1"/>
  <c r="N87" i="6" l="1"/>
  <c r="P87" i="6" s="1"/>
  <c r="G88" i="6"/>
  <c r="F88" i="6"/>
  <c r="Q88" i="6" s="1"/>
  <c r="B89" i="6"/>
  <c r="M88" i="6"/>
  <c r="K87" i="6"/>
  <c r="L87" i="6"/>
  <c r="L88" i="4"/>
  <c r="M88" i="4" s="1"/>
  <c r="I88" i="4"/>
  <c r="J88" i="4"/>
  <c r="H89" i="4"/>
  <c r="E89" i="4"/>
  <c r="N89" i="4" s="1"/>
  <c r="L89" i="4" s="1"/>
  <c r="M89" i="4" s="1"/>
  <c r="F90" i="4"/>
  <c r="K90" i="4"/>
  <c r="B91" i="4"/>
  <c r="G93" i="3"/>
  <c r="E93" i="3"/>
  <c r="N93" i="3" s="1"/>
  <c r="L93" i="3" s="1"/>
  <c r="M93" i="3" s="1"/>
  <c r="H93" i="3"/>
  <c r="K94" i="3"/>
  <c r="F94" i="3"/>
  <c r="J92" i="3"/>
  <c r="I92" i="3"/>
  <c r="B90" i="1"/>
  <c r="C89" i="1"/>
  <c r="G89" i="1" s="1"/>
  <c r="F89" i="1"/>
  <c r="K89" i="1"/>
  <c r="E88" i="1"/>
  <c r="N88" i="1" s="1"/>
  <c r="L88" i="1" s="1"/>
  <c r="M88" i="1" s="1"/>
  <c r="H88" i="1"/>
  <c r="J87" i="1"/>
  <c r="I87" i="1"/>
  <c r="E5" i="1"/>
  <c r="N5" i="1" s="1"/>
  <c r="L5" i="1" s="1"/>
  <c r="M5" i="1" s="1"/>
  <c r="N88" i="6" l="1"/>
  <c r="P88" i="6"/>
  <c r="M89" i="6"/>
  <c r="G89" i="6"/>
  <c r="B90" i="6"/>
  <c r="F89" i="6"/>
  <c r="Q89" i="6" s="1"/>
  <c r="L88" i="6"/>
  <c r="K88" i="6"/>
  <c r="H90" i="4"/>
  <c r="E90" i="4"/>
  <c r="N90" i="4" s="1"/>
  <c r="F91" i="4"/>
  <c r="K91" i="4"/>
  <c r="B92" i="4"/>
  <c r="I89" i="4"/>
  <c r="J89" i="4"/>
  <c r="F95" i="3"/>
  <c r="K95" i="3"/>
  <c r="G94" i="3"/>
  <c r="H94" i="3"/>
  <c r="E94" i="3"/>
  <c r="N94" i="3" s="1"/>
  <c r="L94" i="3" s="1"/>
  <c r="M94" i="3" s="1"/>
  <c r="J93" i="3"/>
  <c r="I93" i="3"/>
  <c r="E89" i="1"/>
  <c r="N89" i="1" s="1"/>
  <c r="L89" i="1" s="1"/>
  <c r="M89" i="1" s="1"/>
  <c r="H89" i="1"/>
  <c r="I88" i="1"/>
  <c r="J88" i="1"/>
  <c r="B91" i="1"/>
  <c r="C90" i="1"/>
  <c r="G90" i="1" s="1"/>
  <c r="K90" i="1"/>
  <c r="F90" i="1"/>
  <c r="J5" i="1"/>
  <c r="I5" i="1"/>
  <c r="N89" i="6" l="1"/>
  <c r="P89" i="6" s="1"/>
  <c r="G90" i="6"/>
  <c r="B91" i="6"/>
  <c r="M90" i="6"/>
  <c r="F90" i="6"/>
  <c r="Q90" i="6" s="1"/>
  <c r="L89" i="6"/>
  <c r="K89" i="6"/>
  <c r="L90" i="4"/>
  <c r="M90" i="4" s="1"/>
  <c r="J90" i="4"/>
  <c r="I90" i="4"/>
  <c r="F92" i="4"/>
  <c r="B93" i="4"/>
  <c r="K92" i="4"/>
  <c r="H91" i="4"/>
  <c r="E91" i="4"/>
  <c r="N91" i="4" s="1"/>
  <c r="H95" i="3"/>
  <c r="G95" i="3"/>
  <c r="E95" i="3"/>
  <c r="N95" i="3" s="1"/>
  <c r="L95" i="3" s="1"/>
  <c r="M95" i="3" s="1"/>
  <c r="I94" i="3"/>
  <c r="J94" i="3"/>
  <c r="F96" i="3"/>
  <c r="K96" i="3"/>
  <c r="E90" i="1"/>
  <c r="N90" i="1" s="1"/>
  <c r="L90" i="1" s="1"/>
  <c r="M90" i="1" s="1"/>
  <c r="H90" i="1"/>
  <c r="J89" i="1"/>
  <c r="I89" i="1"/>
  <c r="C91" i="1"/>
  <c r="G91" i="1" s="1"/>
  <c r="K91" i="1"/>
  <c r="F91" i="1"/>
  <c r="B92" i="1"/>
  <c r="N90" i="6" l="1"/>
  <c r="P90" i="6" s="1"/>
  <c r="M91" i="6"/>
  <c r="G91" i="6"/>
  <c r="F91" i="6"/>
  <c r="Q91" i="6" s="1"/>
  <c r="B92" i="6"/>
  <c r="L90" i="6"/>
  <c r="K90" i="6"/>
  <c r="L91" i="4"/>
  <c r="M91" i="4" s="1"/>
  <c r="J91" i="4"/>
  <c r="I91" i="4"/>
  <c r="E92" i="4"/>
  <c r="N92" i="4" s="1"/>
  <c r="H92" i="4"/>
  <c r="K93" i="4"/>
  <c r="F93" i="4"/>
  <c r="B94" i="4"/>
  <c r="K97" i="3"/>
  <c r="F97" i="3"/>
  <c r="H96" i="3"/>
  <c r="G96" i="3"/>
  <c r="E96" i="3"/>
  <c r="N96" i="3" s="1"/>
  <c r="L96" i="3" s="1"/>
  <c r="M96" i="3" s="1"/>
  <c r="J95" i="3"/>
  <c r="I95" i="3"/>
  <c r="B93" i="1"/>
  <c r="C92" i="1"/>
  <c r="G92" i="1" s="1"/>
  <c r="F92" i="1"/>
  <c r="K92" i="1"/>
  <c r="E91" i="1"/>
  <c r="N91" i="1" s="1"/>
  <c r="L91" i="1" s="1"/>
  <c r="M91" i="1" s="1"/>
  <c r="H91" i="1"/>
  <c r="J90" i="1"/>
  <c r="I90" i="1"/>
  <c r="N91" i="6" l="1"/>
  <c r="P91" i="6" s="1"/>
  <c r="K91" i="6"/>
  <c r="L91" i="6"/>
  <c r="G92" i="6"/>
  <c r="B93" i="6"/>
  <c r="M92" i="6"/>
  <c r="F92" i="6"/>
  <c r="Q92" i="6" s="1"/>
  <c r="L92" i="4"/>
  <c r="M92" i="4" s="1"/>
  <c r="K94" i="4"/>
  <c r="B95" i="4"/>
  <c r="F94" i="4"/>
  <c r="H93" i="4"/>
  <c r="E93" i="4"/>
  <c r="N93" i="4" s="1"/>
  <c r="J92" i="4"/>
  <c r="I92" i="4"/>
  <c r="J96" i="3"/>
  <c r="I96" i="3"/>
  <c r="H97" i="3"/>
  <c r="G97" i="3"/>
  <c r="E97" i="3"/>
  <c r="N97" i="3" s="1"/>
  <c r="L97" i="3" s="1"/>
  <c r="M97" i="3" s="1"/>
  <c r="F98" i="3"/>
  <c r="K98" i="3"/>
  <c r="J91" i="1"/>
  <c r="I91" i="1"/>
  <c r="E92" i="1"/>
  <c r="N92" i="1" s="1"/>
  <c r="L92" i="1" s="1"/>
  <c r="M92" i="1" s="1"/>
  <c r="H92" i="1"/>
  <c r="B94" i="1"/>
  <c r="C93" i="1"/>
  <c r="G93" i="1" s="1"/>
  <c r="K93" i="1"/>
  <c r="F93" i="1"/>
  <c r="N92" i="6" l="1"/>
  <c r="P92" i="6" s="1"/>
  <c r="L92" i="6"/>
  <c r="K92" i="6"/>
  <c r="M93" i="6"/>
  <c r="G93" i="6"/>
  <c r="F93" i="6"/>
  <c r="Q93" i="6" s="1"/>
  <c r="B94" i="6"/>
  <c r="L93" i="4"/>
  <c r="M93" i="4" s="1"/>
  <c r="H94" i="4"/>
  <c r="E94" i="4"/>
  <c r="N94" i="4" s="1"/>
  <c r="K95" i="4"/>
  <c r="B96" i="4"/>
  <c r="F95" i="4"/>
  <c r="J93" i="4"/>
  <c r="I93" i="4"/>
  <c r="F99" i="3"/>
  <c r="K99" i="3"/>
  <c r="G98" i="3"/>
  <c r="H98" i="3"/>
  <c r="E98" i="3"/>
  <c r="N98" i="3" s="1"/>
  <c r="L98" i="3" s="1"/>
  <c r="M98" i="3" s="1"/>
  <c r="I97" i="3"/>
  <c r="J97" i="3"/>
  <c r="E93" i="1"/>
  <c r="N93" i="1" s="1"/>
  <c r="L93" i="1" s="1"/>
  <c r="M93" i="1" s="1"/>
  <c r="H93" i="1"/>
  <c r="B95" i="1"/>
  <c r="C94" i="1"/>
  <c r="G94" i="1" s="1"/>
  <c r="K94" i="1"/>
  <c r="F94" i="1"/>
  <c r="J92" i="1"/>
  <c r="I92" i="1"/>
  <c r="N93" i="6" l="1"/>
  <c r="P93" i="6" s="1"/>
  <c r="M94" i="6"/>
  <c r="G94" i="6"/>
  <c r="B95" i="6"/>
  <c r="F94" i="6"/>
  <c r="Q94" i="6" s="1"/>
  <c r="K93" i="6"/>
  <c r="L93" i="6"/>
  <c r="L94" i="4"/>
  <c r="M94" i="4" s="1"/>
  <c r="H95" i="4"/>
  <c r="E95" i="4"/>
  <c r="N95" i="4" s="1"/>
  <c r="K96" i="4"/>
  <c r="B97" i="4"/>
  <c r="F96" i="4"/>
  <c r="J94" i="4"/>
  <c r="I94" i="4"/>
  <c r="J98" i="3"/>
  <c r="I98" i="3"/>
  <c r="K100" i="3"/>
  <c r="F100" i="3"/>
  <c r="H99" i="3"/>
  <c r="E99" i="3"/>
  <c r="N99" i="3" s="1"/>
  <c r="L99" i="3" s="1"/>
  <c r="M99" i="3" s="1"/>
  <c r="G99" i="3"/>
  <c r="E94" i="1"/>
  <c r="N94" i="1" s="1"/>
  <c r="L94" i="1" s="1"/>
  <c r="M94" i="1" s="1"/>
  <c r="H94" i="1"/>
  <c r="B96" i="1"/>
  <c r="C95" i="1"/>
  <c r="G95" i="1" s="1"/>
  <c r="K95" i="1"/>
  <c r="F95" i="1"/>
  <c r="J93" i="1"/>
  <c r="I93" i="1"/>
  <c r="N94" i="6" l="1"/>
  <c r="B96" i="6"/>
  <c r="M95" i="6"/>
  <c r="G95" i="6"/>
  <c r="F95" i="6"/>
  <c r="Q95" i="6" s="1"/>
  <c r="L94" i="6"/>
  <c r="K94" i="6"/>
  <c r="P94" i="6"/>
  <c r="L95" i="4"/>
  <c r="M95" i="4" s="1"/>
  <c r="H96" i="4"/>
  <c r="E96" i="4"/>
  <c r="N96" i="4" s="1"/>
  <c r="F97" i="4"/>
  <c r="B98" i="4"/>
  <c r="K97" i="4"/>
  <c r="J95" i="4"/>
  <c r="I95" i="4"/>
  <c r="J99" i="3"/>
  <c r="I99" i="3"/>
  <c r="F101" i="3"/>
  <c r="K101" i="3"/>
  <c r="H100" i="3"/>
  <c r="E100" i="3"/>
  <c r="N100" i="3" s="1"/>
  <c r="L100" i="3" s="1"/>
  <c r="M100" i="3" s="1"/>
  <c r="G100" i="3"/>
  <c r="B97" i="1"/>
  <c r="C96" i="1"/>
  <c r="G96" i="1" s="1"/>
  <c r="F96" i="1"/>
  <c r="K96" i="1"/>
  <c r="H95" i="1"/>
  <c r="E95" i="1"/>
  <c r="N95" i="1" s="1"/>
  <c r="L95" i="1" s="1"/>
  <c r="M95" i="1" s="1"/>
  <c r="I94" i="1"/>
  <c r="J94" i="1"/>
  <c r="N95" i="6" l="1"/>
  <c r="L95" i="6"/>
  <c r="K95" i="6"/>
  <c r="P95" i="6"/>
  <c r="B97" i="6"/>
  <c r="M96" i="6"/>
  <c r="G96" i="6"/>
  <c r="F96" i="6"/>
  <c r="Q96" i="6" s="1"/>
  <c r="L96" i="4"/>
  <c r="M96" i="4" s="1"/>
  <c r="E97" i="4"/>
  <c r="N97" i="4" s="1"/>
  <c r="H97" i="4"/>
  <c r="K98" i="4"/>
  <c r="B99" i="4"/>
  <c r="F98" i="4"/>
  <c r="J96" i="4"/>
  <c r="I96" i="4"/>
  <c r="I100" i="3"/>
  <c r="J100" i="3"/>
  <c r="E101" i="3"/>
  <c r="N101" i="3" s="1"/>
  <c r="L101" i="3" s="1"/>
  <c r="M101" i="3" s="1"/>
  <c r="G101" i="3"/>
  <c r="H101" i="3"/>
  <c r="K102" i="3"/>
  <c r="F102" i="3"/>
  <c r="J95" i="1"/>
  <c r="I95" i="1"/>
  <c r="H96" i="1"/>
  <c r="E96" i="1"/>
  <c r="N96" i="1" s="1"/>
  <c r="L96" i="1" s="1"/>
  <c r="M96" i="1" s="1"/>
  <c r="B98" i="1"/>
  <c r="C97" i="1"/>
  <c r="G97" i="1" s="1"/>
  <c r="F97" i="1"/>
  <c r="K97" i="1"/>
  <c r="N96" i="6" l="1"/>
  <c r="L96" i="6"/>
  <c r="K96" i="6"/>
  <c r="P96" i="6"/>
  <c r="G97" i="6"/>
  <c r="B98" i="6"/>
  <c r="M97" i="6"/>
  <c r="F97" i="6"/>
  <c r="Q97" i="6" s="1"/>
  <c r="L97" i="4"/>
  <c r="M97" i="4" s="1"/>
  <c r="K99" i="4"/>
  <c r="B100" i="4"/>
  <c r="F99" i="4"/>
  <c r="H98" i="4"/>
  <c r="E98" i="4"/>
  <c r="N98" i="4" s="1"/>
  <c r="J97" i="4"/>
  <c r="I97" i="4"/>
  <c r="H102" i="3"/>
  <c r="E102" i="3"/>
  <c r="N102" i="3" s="1"/>
  <c r="L102" i="3" s="1"/>
  <c r="M102" i="3" s="1"/>
  <c r="G102" i="3"/>
  <c r="K103" i="3"/>
  <c r="F103" i="3"/>
  <c r="J101" i="3"/>
  <c r="I101" i="3"/>
  <c r="E97" i="1"/>
  <c r="N97" i="1" s="1"/>
  <c r="L97" i="1" s="1"/>
  <c r="M97" i="1" s="1"/>
  <c r="H97" i="1"/>
  <c r="B99" i="1"/>
  <c r="C98" i="1"/>
  <c r="G98" i="1" s="1"/>
  <c r="K98" i="1"/>
  <c r="F98" i="1"/>
  <c r="J96" i="1"/>
  <c r="I96" i="1"/>
  <c r="N97" i="6" l="1"/>
  <c r="P97" i="6" s="1"/>
  <c r="G98" i="6"/>
  <c r="F98" i="6"/>
  <c r="Q98" i="6" s="1"/>
  <c r="B99" i="6"/>
  <c r="M98" i="6"/>
  <c r="N98" i="6" s="1"/>
  <c r="K97" i="6"/>
  <c r="L97" i="6"/>
  <c r="L98" i="4"/>
  <c r="M98" i="4" s="1"/>
  <c r="E99" i="4"/>
  <c r="N99" i="4" s="1"/>
  <c r="H99" i="4"/>
  <c r="K100" i="4"/>
  <c r="B101" i="4"/>
  <c r="F100" i="4"/>
  <c r="J98" i="4"/>
  <c r="I98" i="4"/>
  <c r="E103" i="3"/>
  <c r="N103" i="3" s="1"/>
  <c r="L103" i="3" s="1"/>
  <c r="M103" i="3" s="1"/>
  <c r="H103" i="3"/>
  <c r="G103" i="3"/>
  <c r="F104" i="3"/>
  <c r="K104" i="3"/>
  <c r="J102" i="3"/>
  <c r="I102" i="3"/>
  <c r="H98" i="1"/>
  <c r="E98" i="1"/>
  <c r="N98" i="1" s="1"/>
  <c r="L98" i="1" s="1"/>
  <c r="M98" i="1" s="1"/>
  <c r="B100" i="1"/>
  <c r="C99" i="1"/>
  <c r="G99" i="1" s="1"/>
  <c r="K99" i="1"/>
  <c r="F99" i="1"/>
  <c r="I97" i="1"/>
  <c r="J97" i="1"/>
  <c r="P98" i="6" l="1"/>
  <c r="M99" i="6"/>
  <c r="G99" i="6"/>
  <c r="B100" i="6"/>
  <c r="F99" i="6"/>
  <c r="Q99" i="6" s="1"/>
  <c r="L98" i="6"/>
  <c r="K98" i="6"/>
  <c r="L99" i="4"/>
  <c r="M99" i="4" s="1"/>
  <c r="H100" i="4"/>
  <c r="E100" i="4"/>
  <c r="N100" i="4" s="1"/>
  <c r="J99" i="4"/>
  <c r="I99" i="4"/>
  <c r="K101" i="4"/>
  <c r="B102" i="4"/>
  <c r="F101" i="4"/>
  <c r="H104" i="3"/>
  <c r="G104" i="3"/>
  <c r="E104" i="3"/>
  <c r="N104" i="3" s="1"/>
  <c r="L104" i="3" s="1"/>
  <c r="M104" i="3" s="1"/>
  <c r="I103" i="3"/>
  <c r="J103" i="3"/>
  <c r="K105" i="3"/>
  <c r="F105" i="3"/>
  <c r="H99" i="1"/>
  <c r="E99" i="1"/>
  <c r="N99" i="1" s="1"/>
  <c r="L99" i="1" s="1"/>
  <c r="M99" i="1" s="1"/>
  <c r="B101" i="1"/>
  <c r="F100" i="1"/>
  <c r="K100" i="1"/>
  <c r="C100" i="1"/>
  <c r="G100" i="1" s="1"/>
  <c r="I98" i="1"/>
  <c r="J98" i="1"/>
  <c r="N99" i="6" l="1"/>
  <c r="P99" i="6" s="1"/>
  <c r="M100" i="6"/>
  <c r="G100" i="6"/>
  <c r="F100" i="6"/>
  <c r="Q100" i="6" s="1"/>
  <c r="B101" i="6"/>
  <c r="L99" i="6"/>
  <c r="K99" i="6"/>
  <c r="L100" i="4"/>
  <c r="M100" i="4" s="1"/>
  <c r="H101" i="4"/>
  <c r="E101" i="4"/>
  <c r="N101" i="4" s="1"/>
  <c r="F102" i="4"/>
  <c r="B103" i="4"/>
  <c r="K102" i="4"/>
  <c r="J100" i="4"/>
  <c r="I100" i="4"/>
  <c r="E105" i="3"/>
  <c r="N105" i="3" s="1"/>
  <c r="L105" i="3" s="1"/>
  <c r="M105" i="3" s="1"/>
  <c r="H105" i="3"/>
  <c r="G105" i="3"/>
  <c r="F106" i="3"/>
  <c r="K106" i="3"/>
  <c r="J104" i="3"/>
  <c r="I104" i="3"/>
  <c r="H100" i="1"/>
  <c r="E100" i="1"/>
  <c r="N100" i="1" s="1"/>
  <c r="L100" i="1" s="1"/>
  <c r="M100" i="1" s="1"/>
  <c r="F101" i="1"/>
  <c r="K101" i="1"/>
  <c r="B102" i="1"/>
  <c r="C101" i="1"/>
  <c r="G101" i="1" s="1"/>
  <c r="J99" i="1"/>
  <c r="I99" i="1"/>
  <c r="N100" i="6" l="1"/>
  <c r="P100" i="6" s="1"/>
  <c r="M101" i="6"/>
  <c r="G101" i="6"/>
  <c r="B102" i="6"/>
  <c r="F101" i="6"/>
  <c r="Q101" i="6" s="1"/>
  <c r="L100" i="6"/>
  <c r="K100" i="6"/>
  <c r="L101" i="4"/>
  <c r="M101" i="4" s="1"/>
  <c r="E102" i="4"/>
  <c r="N102" i="4" s="1"/>
  <c r="H102" i="4"/>
  <c r="B104" i="4"/>
  <c r="K103" i="4"/>
  <c r="F103" i="4"/>
  <c r="I101" i="4"/>
  <c r="J101" i="4"/>
  <c r="H106" i="3"/>
  <c r="G106" i="3"/>
  <c r="E106" i="3"/>
  <c r="N106" i="3" s="1"/>
  <c r="L106" i="3" s="1"/>
  <c r="M106" i="3" s="1"/>
  <c r="K107" i="3"/>
  <c r="F107" i="3"/>
  <c r="J105" i="3"/>
  <c r="I105" i="3"/>
  <c r="H101" i="1"/>
  <c r="E101" i="1"/>
  <c r="N101" i="1" s="1"/>
  <c r="L101" i="1" s="1"/>
  <c r="M101" i="1" s="1"/>
  <c r="B103" i="1"/>
  <c r="C102" i="1"/>
  <c r="G102" i="1" s="1"/>
  <c r="K102" i="1"/>
  <c r="F102" i="1"/>
  <c r="J100" i="1"/>
  <c r="I100" i="1"/>
  <c r="N101" i="6" l="1"/>
  <c r="P101" i="6" s="1"/>
  <c r="K101" i="6"/>
  <c r="L101" i="6"/>
  <c r="G102" i="6"/>
  <c r="B103" i="6"/>
  <c r="M102" i="6"/>
  <c r="F102" i="6"/>
  <c r="Q102" i="6" s="1"/>
  <c r="L102" i="4"/>
  <c r="M102" i="4" s="1"/>
  <c r="J102" i="4"/>
  <c r="I102" i="4"/>
  <c r="K104" i="4"/>
  <c r="B105" i="4"/>
  <c r="F104" i="4"/>
  <c r="E103" i="4"/>
  <c r="N103" i="4" s="1"/>
  <c r="H103" i="4"/>
  <c r="F108" i="3"/>
  <c r="K108" i="3"/>
  <c r="I106" i="3"/>
  <c r="J106" i="3"/>
  <c r="G107" i="3"/>
  <c r="H107" i="3"/>
  <c r="E107" i="3"/>
  <c r="N107" i="3" s="1"/>
  <c r="L107" i="3" s="1"/>
  <c r="M107" i="3" s="1"/>
  <c r="E102" i="1"/>
  <c r="N102" i="1" s="1"/>
  <c r="L102" i="1" s="1"/>
  <c r="M102" i="1" s="1"/>
  <c r="H102" i="1"/>
  <c r="C103" i="1"/>
  <c r="G103" i="1" s="1"/>
  <c r="F103" i="1"/>
  <c r="K103" i="1"/>
  <c r="B104" i="1"/>
  <c r="J101" i="1"/>
  <c r="I101" i="1"/>
  <c r="N102" i="6" l="1"/>
  <c r="P102" i="6" s="1"/>
  <c r="B104" i="6"/>
  <c r="M103" i="6"/>
  <c r="G103" i="6"/>
  <c r="F103" i="6"/>
  <c r="Q103" i="6" s="1"/>
  <c r="L102" i="6"/>
  <c r="K102" i="6"/>
  <c r="L103" i="4"/>
  <c r="M103" i="4" s="1"/>
  <c r="J103" i="4"/>
  <c r="I103" i="4"/>
  <c r="B106" i="4"/>
  <c r="F105" i="4"/>
  <c r="K105" i="4"/>
  <c r="E104" i="4"/>
  <c r="N104" i="4" s="1"/>
  <c r="H104" i="4"/>
  <c r="J107" i="3"/>
  <c r="I107" i="3"/>
  <c r="K109" i="3"/>
  <c r="F109" i="3"/>
  <c r="G108" i="3"/>
  <c r="H108" i="3"/>
  <c r="E108" i="3"/>
  <c r="N108" i="3" s="1"/>
  <c r="L108" i="3" s="1"/>
  <c r="M108" i="3" s="1"/>
  <c r="E103" i="1"/>
  <c r="N103" i="1" s="1"/>
  <c r="L103" i="1" s="1"/>
  <c r="M103" i="1" s="1"/>
  <c r="H103" i="1"/>
  <c r="B105" i="1"/>
  <c r="C104" i="1"/>
  <c r="G104" i="1" s="1"/>
  <c r="K104" i="1"/>
  <c r="F104" i="1"/>
  <c r="I102" i="1"/>
  <c r="J102" i="1"/>
  <c r="N103" i="6" l="1"/>
  <c r="P103" i="6" s="1"/>
  <c r="K103" i="6"/>
  <c r="L103" i="6"/>
  <c r="M104" i="6"/>
  <c r="B105" i="6"/>
  <c r="G104" i="6"/>
  <c r="F104" i="6"/>
  <c r="Q104" i="6" s="1"/>
  <c r="L104" i="4"/>
  <c r="M104" i="4" s="1"/>
  <c r="J104" i="4"/>
  <c r="I104" i="4"/>
  <c r="E105" i="4"/>
  <c r="N105" i="4" s="1"/>
  <c r="H105" i="4"/>
  <c r="B107" i="4"/>
  <c r="K106" i="4"/>
  <c r="F106" i="4"/>
  <c r="K110" i="3"/>
  <c r="F110" i="3"/>
  <c r="J108" i="3"/>
  <c r="I108" i="3"/>
  <c r="G109" i="3"/>
  <c r="H109" i="3"/>
  <c r="E109" i="3"/>
  <c r="N109" i="3" s="1"/>
  <c r="L109" i="3" s="1"/>
  <c r="M109" i="3" s="1"/>
  <c r="H104" i="1"/>
  <c r="E104" i="1"/>
  <c r="N104" i="1" s="1"/>
  <c r="L104" i="1" s="1"/>
  <c r="M104" i="1" s="1"/>
  <c r="B106" i="1"/>
  <c r="C105" i="1"/>
  <c r="G105" i="1" s="1"/>
  <c r="K105" i="1"/>
  <c r="F105" i="1"/>
  <c r="I103" i="1"/>
  <c r="J103" i="1"/>
  <c r="N104" i="6" l="1"/>
  <c r="P104" i="6" s="1"/>
  <c r="L104" i="6"/>
  <c r="K104" i="6"/>
  <c r="B106" i="6"/>
  <c r="M105" i="6"/>
  <c r="F105" i="6"/>
  <c r="Q105" i="6" s="1"/>
  <c r="G105" i="6"/>
  <c r="L105" i="4"/>
  <c r="M105" i="4" s="1"/>
  <c r="F107" i="4"/>
  <c r="B108" i="4"/>
  <c r="K107" i="4"/>
  <c r="H106" i="4"/>
  <c r="E106" i="4"/>
  <c r="N106" i="4" s="1"/>
  <c r="J105" i="4"/>
  <c r="I105" i="4"/>
  <c r="J109" i="3"/>
  <c r="I109" i="3"/>
  <c r="F111" i="3"/>
  <c r="K111" i="3"/>
  <c r="E110" i="3"/>
  <c r="N110" i="3" s="1"/>
  <c r="H110" i="3"/>
  <c r="G110" i="3"/>
  <c r="L110" i="3"/>
  <c r="M110" i="3" s="1"/>
  <c r="E105" i="1"/>
  <c r="N105" i="1" s="1"/>
  <c r="L105" i="1" s="1"/>
  <c r="M105" i="1" s="1"/>
  <c r="H105" i="1"/>
  <c r="B107" i="1"/>
  <c r="C106" i="1"/>
  <c r="G106" i="1" s="1"/>
  <c r="K106" i="1"/>
  <c r="F106" i="1"/>
  <c r="J104" i="1"/>
  <c r="I104" i="1"/>
  <c r="N105" i="6" l="1"/>
  <c r="B107" i="6"/>
  <c r="M106" i="6"/>
  <c r="G106" i="6"/>
  <c r="F106" i="6"/>
  <c r="Q106" i="6" s="1"/>
  <c r="K105" i="6"/>
  <c r="L105" i="6"/>
  <c r="P105" i="6"/>
  <c r="L106" i="4"/>
  <c r="M106" i="4" s="1"/>
  <c r="J106" i="4"/>
  <c r="I106" i="4"/>
  <c r="E107" i="4"/>
  <c r="N107" i="4" s="1"/>
  <c r="H107" i="4"/>
  <c r="F108" i="4"/>
  <c r="B109" i="4"/>
  <c r="K108" i="4"/>
  <c r="J110" i="3"/>
  <c r="I110" i="3"/>
  <c r="K112" i="3"/>
  <c r="F112" i="3"/>
  <c r="E111" i="3"/>
  <c r="N111" i="3" s="1"/>
  <c r="L111" i="3" s="1"/>
  <c r="M111" i="3" s="1"/>
  <c r="G111" i="3"/>
  <c r="H111" i="3"/>
  <c r="H106" i="1"/>
  <c r="E106" i="1"/>
  <c r="N106" i="1" s="1"/>
  <c r="L106" i="1" s="1"/>
  <c r="M106" i="1" s="1"/>
  <c r="C107" i="1"/>
  <c r="G107" i="1" s="1"/>
  <c r="F107" i="1"/>
  <c r="K107" i="1"/>
  <c r="B108" i="1"/>
  <c r="J105" i="1"/>
  <c r="I105" i="1"/>
  <c r="N106" i="6" l="1"/>
  <c r="L106" i="6"/>
  <c r="K106" i="6"/>
  <c r="P106" i="6"/>
  <c r="G107" i="6"/>
  <c r="B108" i="6"/>
  <c r="M107" i="6"/>
  <c r="F107" i="6"/>
  <c r="Q107" i="6" s="1"/>
  <c r="L107" i="4"/>
  <c r="M107" i="4" s="1"/>
  <c r="E108" i="4"/>
  <c r="N108" i="4" s="1"/>
  <c r="H108" i="4"/>
  <c r="K109" i="4"/>
  <c r="F109" i="4"/>
  <c r="B110" i="4"/>
  <c r="I107" i="4"/>
  <c r="J107" i="4"/>
  <c r="I111" i="3"/>
  <c r="J111" i="3"/>
  <c r="F113" i="3"/>
  <c r="K113" i="3"/>
  <c r="H112" i="3"/>
  <c r="E112" i="3"/>
  <c r="N112" i="3" s="1"/>
  <c r="L112" i="3" s="1"/>
  <c r="M112" i="3" s="1"/>
  <c r="G112" i="3"/>
  <c r="C108" i="1"/>
  <c r="G108" i="1" s="1"/>
  <c r="K108" i="1"/>
  <c r="B109" i="1"/>
  <c r="F108" i="1"/>
  <c r="E107" i="1"/>
  <c r="N107" i="1" s="1"/>
  <c r="L107" i="1" s="1"/>
  <c r="M107" i="1" s="1"/>
  <c r="H107" i="1"/>
  <c r="I106" i="1"/>
  <c r="J106" i="1"/>
  <c r="N107" i="6" l="1"/>
  <c r="P107" i="6" s="1"/>
  <c r="K107" i="6"/>
  <c r="L107" i="6"/>
  <c r="M108" i="6"/>
  <c r="G108" i="6"/>
  <c r="F108" i="6"/>
  <c r="Q108" i="6" s="1"/>
  <c r="B109" i="6"/>
  <c r="L108" i="4"/>
  <c r="M108" i="4" s="1"/>
  <c r="J108" i="4"/>
  <c r="I108" i="4"/>
  <c r="F110" i="4"/>
  <c r="B111" i="4"/>
  <c r="K110" i="4"/>
  <c r="E109" i="4"/>
  <c r="N109" i="4" s="1"/>
  <c r="H109" i="4"/>
  <c r="J112" i="3"/>
  <c r="I112" i="3"/>
  <c r="E113" i="3"/>
  <c r="N113" i="3" s="1"/>
  <c r="L113" i="3" s="1"/>
  <c r="M113" i="3" s="1"/>
  <c r="G113" i="3"/>
  <c r="H113" i="3"/>
  <c r="K114" i="3"/>
  <c r="F114" i="3"/>
  <c r="J107" i="1"/>
  <c r="I107" i="1"/>
  <c r="C109" i="1"/>
  <c r="G109" i="1" s="1"/>
  <c r="K109" i="1"/>
  <c r="F109" i="1"/>
  <c r="B110" i="1"/>
  <c r="H108" i="1"/>
  <c r="E108" i="1"/>
  <c r="N108" i="1" s="1"/>
  <c r="L108" i="1" s="1"/>
  <c r="M108" i="1" s="1"/>
  <c r="N108" i="6" l="1"/>
  <c r="P108" i="6" s="1"/>
  <c r="M109" i="6"/>
  <c r="G109" i="6"/>
  <c r="F109" i="6"/>
  <c r="Q109" i="6" s="1"/>
  <c r="B110" i="6"/>
  <c r="K108" i="6"/>
  <c r="L108" i="6"/>
  <c r="L109" i="4"/>
  <c r="M109" i="4" s="1"/>
  <c r="E110" i="4"/>
  <c r="N110" i="4" s="1"/>
  <c r="H110" i="4"/>
  <c r="I109" i="4"/>
  <c r="J109" i="4"/>
  <c r="F111" i="4"/>
  <c r="B112" i="4"/>
  <c r="K111" i="4"/>
  <c r="H114" i="3"/>
  <c r="G114" i="3"/>
  <c r="E114" i="3"/>
  <c r="N114" i="3" s="1"/>
  <c r="L114" i="3" s="1"/>
  <c r="M114" i="3" s="1"/>
  <c r="K115" i="3"/>
  <c r="F115" i="3"/>
  <c r="J113" i="3"/>
  <c r="I113" i="3"/>
  <c r="J108" i="1"/>
  <c r="I108" i="1"/>
  <c r="K110" i="1"/>
  <c r="F110" i="1"/>
  <c r="B111" i="1"/>
  <c r="C110" i="1"/>
  <c r="G110" i="1" s="1"/>
  <c r="H109" i="1"/>
  <c r="E109" i="1"/>
  <c r="N109" i="1" s="1"/>
  <c r="L109" i="1" s="1"/>
  <c r="M109" i="1" s="1"/>
  <c r="N109" i="6" l="1"/>
  <c r="P109" i="6" s="1"/>
  <c r="M110" i="6"/>
  <c r="G110" i="6"/>
  <c r="B111" i="6"/>
  <c r="F110" i="6"/>
  <c r="Q110" i="6" s="1"/>
  <c r="L109" i="6"/>
  <c r="K109" i="6"/>
  <c r="L110" i="4"/>
  <c r="M110" i="4" s="1"/>
  <c r="H111" i="4"/>
  <c r="E111" i="4"/>
  <c r="N111" i="4" s="1"/>
  <c r="J110" i="4"/>
  <c r="I110" i="4"/>
  <c r="F112" i="4"/>
  <c r="B113" i="4"/>
  <c r="K112" i="4"/>
  <c r="F116" i="3"/>
  <c r="K116" i="3"/>
  <c r="G115" i="3"/>
  <c r="E115" i="3"/>
  <c r="N115" i="3" s="1"/>
  <c r="L115" i="3" s="1"/>
  <c r="M115" i="3" s="1"/>
  <c r="H115" i="3"/>
  <c r="J114" i="3"/>
  <c r="I114" i="3"/>
  <c r="C111" i="1"/>
  <c r="G111" i="1" s="1"/>
  <c r="F111" i="1"/>
  <c r="K111" i="1"/>
  <c r="B112" i="1"/>
  <c r="E110" i="1"/>
  <c r="N110" i="1" s="1"/>
  <c r="L110" i="1" s="1"/>
  <c r="M110" i="1" s="1"/>
  <c r="H110" i="1"/>
  <c r="J109" i="1"/>
  <c r="I109" i="1"/>
  <c r="N110" i="6" l="1"/>
  <c r="M111" i="6"/>
  <c r="G111" i="6"/>
  <c r="B112" i="6"/>
  <c r="F111" i="6"/>
  <c r="Q111" i="6" s="1"/>
  <c r="L110" i="6"/>
  <c r="K110" i="6"/>
  <c r="P110" i="6"/>
  <c r="L111" i="4"/>
  <c r="M111" i="4" s="1"/>
  <c r="E112" i="4"/>
  <c r="N112" i="4" s="1"/>
  <c r="H112" i="4"/>
  <c r="F113" i="4"/>
  <c r="K113" i="4"/>
  <c r="B114" i="4"/>
  <c r="I111" i="4"/>
  <c r="J111" i="4"/>
  <c r="J115" i="3"/>
  <c r="I115" i="3"/>
  <c r="K117" i="3"/>
  <c r="F117" i="3"/>
  <c r="H116" i="3"/>
  <c r="G116" i="3"/>
  <c r="E116" i="3"/>
  <c r="N116" i="3" s="1"/>
  <c r="L116" i="3" s="1"/>
  <c r="M116" i="3" s="1"/>
  <c r="J110" i="1"/>
  <c r="I110" i="1"/>
  <c r="F112" i="1"/>
  <c r="K112" i="1"/>
  <c r="B113" i="1"/>
  <c r="C112" i="1"/>
  <c r="G112" i="1" s="1"/>
  <c r="H111" i="1"/>
  <c r="E111" i="1"/>
  <c r="N111" i="1" s="1"/>
  <c r="L111" i="1" s="1"/>
  <c r="M111" i="1" s="1"/>
  <c r="N111" i="6" l="1"/>
  <c r="P111" i="6" s="1"/>
  <c r="G112" i="6"/>
  <c r="B113" i="6"/>
  <c r="M112" i="6"/>
  <c r="F112" i="6"/>
  <c r="Q112" i="6" s="1"/>
  <c r="L111" i="6"/>
  <c r="K111" i="6"/>
  <c r="L112" i="4"/>
  <c r="M112" i="4" s="1"/>
  <c r="K114" i="4"/>
  <c r="F114" i="4"/>
  <c r="B115" i="4"/>
  <c r="H113" i="4"/>
  <c r="E113" i="4"/>
  <c r="N113" i="4" s="1"/>
  <c r="I112" i="4"/>
  <c r="J112" i="4"/>
  <c r="F118" i="3"/>
  <c r="K118" i="3"/>
  <c r="J116" i="3"/>
  <c r="I116" i="3"/>
  <c r="G117" i="3"/>
  <c r="H117" i="3"/>
  <c r="E117" i="3"/>
  <c r="N117" i="3" s="1"/>
  <c r="L117" i="3" s="1"/>
  <c r="M117" i="3" s="1"/>
  <c r="J111" i="1"/>
  <c r="I111" i="1"/>
  <c r="E112" i="1"/>
  <c r="N112" i="1" s="1"/>
  <c r="L112" i="1" s="1"/>
  <c r="M112" i="1" s="1"/>
  <c r="H112" i="1"/>
  <c r="B114" i="1"/>
  <c r="C113" i="1"/>
  <c r="G113" i="1" s="1"/>
  <c r="K113" i="1"/>
  <c r="F113" i="1"/>
  <c r="N112" i="6" l="1"/>
  <c r="P112" i="6" s="1"/>
  <c r="B114" i="6"/>
  <c r="M113" i="6"/>
  <c r="F113" i="6"/>
  <c r="Q113" i="6" s="1"/>
  <c r="G113" i="6"/>
  <c r="L112" i="6"/>
  <c r="K112" i="6"/>
  <c r="L113" i="4"/>
  <c r="M113" i="4" s="1"/>
  <c r="I113" i="4"/>
  <c r="J113" i="4"/>
  <c r="H114" i="4"/>
  <c r="E114" i="4"/>
  <c r="N114" i="4" s="1"/>
  <c r="F115" i="4"/>
  <c r="K115" i="4"/>
  <c r="B116" i="4"/>
  <c r="J117" i="3"/>
  <c r="I117" i="3"/>
  <c r="F119" i="3"/>
  <c r="K119" i="3"/>
  <c r="G118" i="3"/>
  <c r="E118" i="3"/>
  <c r="N118" i="3" s="1"/>
  <c r="L118" i="3" s="1"/>
  <c r="M118" i="3" s="1"/>
  <c r="H118" i="3"/>
  <c r="H113" i="1"/>
  <c r="E113" i="1"/>
  <c r="N113" i="1" s="1"/>
  <c r="L113" i="1" s="1"/>
  <c r="M113" i="1" s="1"/>
  <c r="B115" i="1"/>
  <c r="F114" i="1"/>
  <c r="C114" i="1"/>
  <c r="G114" i="1" s="1"/>
  <c r="K114" i="1"/>
  <c r="J112" i="1"/>
  <c r="I112" i="1"/>
  <c r="N113" i="6" l="1"/>
  <c r="P113" i="6" s="1"/>
  <c r="L113" i="6"/>
  <c r="K113" i="6"/>
  <c r="M114" i="6"/>
  <c r="B115" i="6"/>
  <c r="G114" i="6"/>
  <c r="F114" i="6"/>
  <c r="Q114" i="6" s="1"/>
  <c r="L114" i="4"/>
  <c r="M114" i="4" s="1"/>
  <c r="I114" i="4"/>
  <c r="J114" i="4"/>
  <c r="F116" i="4"/>
  <c r="K116" i="4"/>
  <c r="B117" i="4"/>
  <c r="H115" i="4"/>
  <c r="E115" i="4"/>
  <c r="N115" i="4" s="1"/>
  <c r="I118" i="3"/>
  <c r="J118" i="3"/>
  <c r="E119" i="3"/>
  <c r="N119" i="3" s="1"/>
  <c r="L119" i="3" s="1"/>
  <c r="M119" i="3" s="1"/>
  <c r="H119" i="3"/>
  <c r="G119" i="3"/>
  <c r="K120" i="3"/>
  <c r="F120" i="3"/>
  <c r="E114" i="1"/>
  <c r="N114" i="1" s="1"/>
  <c r="L114" i="1" s="1"/>
  <c r="M114" i="1" s="1"/>
  <c r="H114" i="1"/>
  <c r="B116" i="1"/>
  <c r="C115" i="1"/>
  <c r="G115" i="1" s="1"/>
  <c r="F115" i="1"/>
  <c r="K115" i="1"/>
  <c r="J113" i="1"/>
  <c r="I113" i="1"/>
  <c r="N114" i="6" l="1"/>
  <c r="L114" i="6"/>
  <c r="K114" i="6"/>
  <c r="G115" i="6"/>
  <c r="B116" i="6"/>
  <c r="M115" i="6"/>
  <c r="F115" i="6"/>
  <c r="Q115" i="6" s="1"/>
  <c r="P114" i="6"/>
  <c r="L115" i="4"/>
  <c r="M115" i="4" s="1"/>
  <c r="J115" i="4"/>
  <c r="I115" i="4"/>
  <c r="F117" i="4"/>
  <c r="B118" i="4"/>
  <c r="K117" i="4"/>
  <c r="H116" i="4"/>
  <c r="E116" i="4"/>
  <c r="N116" i="4" s="1"/>
  <c r="K121" i="3"/>
  <c r="F121" i="3"/>
  <c r="E120" i="3"/>
  <c r="N120" i="3" s="1"/>
  <c r="L120" i="3" s="1"/>
  <c r="M120" i="3" s="1"/>
  <c r="H120" i="3"/>
  <c r="G120" i="3"/>
  <c r="J119" i="3"/>
  <c r="I119" i="3"/>
  <c r="E115" i="1"/>
  <c r="N115" i="1" s="1"/>
  <c r="L115" i="1" s="1"/>
  <c r="M115" i="1" s="1"/>
  <c r="H115" i="1"/>
  <c r="C116" i="1"/>
  <c r="G116" i="1" s="1"/>
  <c r="K116" i="1"/>
  <c r="F116" i="1"/>
  <c r="B117" i="1"/>
  <c r="J114" i="1"/>
  <c r="I114" i="1"/>
  <c r="N115" i="6" l="1"/>
  <c r="P115" i="6" s="1"/>
  <c r="G116" i="6"/>
  <c r="B117" i="6"/>
  <c r="M116" i="6"/>
  <c r="F116" i="6"/>
  <c r="Q116" i="6" s="1"/>
  <c r="L115" i="6"/>
  <c r="K115" i="6"/>
  <c r="L116" i="4"/>
  <c r="M116" i="4" s="1"/>
  <c r="E117" i="4"/>
  <c r="N117" i="4" s="1"/>
  <c r="H117" i="4"/>
  <c r="J116" i="4"/>
  <c r="I116" i="4"/>
  <c r="F118" i="4"/>
  <c r="K118" i="4"/>
  <c r="B119" i="4"/>
  <c r="J120" i="3"/>
  <c r="I120" i="3"/>
  <c r="F122" i="3"/>
  <c r="K122" i="3"/>
  <c r="E121" i="3"/>
  <c r="N121" i="3" s="1"/>
  <c r="L121" i="3" s="1"/>
  <c r="M121" i="3" s="1"/>
  <c r="H121" i="3"/>
  <c r="G121" i="3"/>
  <c r="B118" i="1"/>
  <c r="C117" i="1"/>
  <c r="G117" i="1" s="1"/>
  <c r="F117" i="1"/>
  <c r="K117" i="1"/>
  <c r="E116" i="1"/>
  <c r="N116" i="1" s="1"/>
  <c r="L116" i="1" s="1"/>
  <c r="M116" i="1" s="1"/>
  <c r="H116" i="1"/>
  <c r="J115" i="1"/>
  <c r="I115" i="1"/>
  <c r="N116" i="6" l="1"/>
  <c r="P116" i="6" s="1"/>
  <c r="G117" i="6"/>
  <c r="B118" i="6"/>
  <c r="M117" i="6"/>
  <c r="F117" i="6"/>
  <c r="Q117" i="6" s="1"/>
  <c r="K116" i="6"/>
  <c r="L116" i="6"/>
  <c r="L117" i="4"/>
  <c r="M117" i="4" s="1"/>
  <c r="J117" i="4"/>
  <c r="I117" i="4"/>
  <c r="K119" i="4"/>
  <c r="F119" i="4"/>
  <c r="B120" i="4"/>
  <c r="H118" i="4"/>
  <c r="E118" i="4"/>
  <c r="N118" i="4" s="1"/>
  <c r="I121" i="3"/>
  <c r="J121" i="3"/>
  <c r="F123" i="3"/>
  <c r="K123" i="3"/>
  <c r="G122" i="3"/>
  <c r="E122" i="3"/>
  <c r="N122" i="3" s="1"/>
  <c r="L122" i="3" s="1"/>
  <c r="M122" i="3" s="1"/>
  <c r="H122" i="3"/>
  <c r="I116" i="1"/>
  <c r="J116" i="1"/>
  <c r="H117" i="1"/>
  <c r="E117" i="1"/>
  <c r="N117" i="1" s="1"/>
  <c r="L117" i="1" s="1"/>
  <c r="M117" i="1" s="1"/>
  <c r="C118" i="1"/>
  <c r="G118" i="1" s="1"/>
  <c r="F118" i="1"/>
  <c r="K118" i="1"/>
  <c r="B119" i="1"/>
  <c r="N117" i="6" l="1"/>
  <c r="P117" i="6" s="1"/>
  <c r="B119" i="6"/>
  <c r="G118" i="6"/>
  <c r="F118" i="6"/>
  <c r="Q118" i="6" s="1"/>
  <c r="M118" i="6"/>
  <c r="K117" i="6"/>
  <c r="L117" i="6"/>
  <c r="L118" i="4"/>
  <c r="M118" i="4" s="1"/>
  <c r="J118" i="4"/>
  <c r="I118" i="4"/>
  <c r="H119" i="4"/>
  <c r="E119" i="4"/>
  <c r="N119" i="4" s="1"/>
  <c r="K120" i="4"/>
  <c r="F120" i="4"/>
  <c r="B121" i="4"/>
  <c r="J122" i="3"/>
  <c r="I122" i="3"/>
  <c r="F124" i="3"/>
  <c r="K124" i="3"/>
  <c r="G123" i="3"/>
  <c r="H123" i="3"/>
  <c r="E123" i="3"/>
  <c r="N123" i="3" s="1"/>
  <c r="L123" i="3" s="1"/>
  <c r="M123" i="3" s="1"/>
  <c r="H118" i="1"/>
  <c r="E118" i="1"/>
  <c r="N118" i="1" s="1"/>
  <c r="L118" i="1" s="1"/>
  <c r="M118" i="1" s="1"/>
  <c r="C119" i="1"/>
  <c r="G119" i="1" s="1"/>
  <c r="K119" i="1"/>
  <c r="F119" i="1"/>
  <c r="B120" i="1"/>
  <c r="J117" i="1"/>
  <c r="I117" i="1"/>
  <c r="N118" i="6" l="1"/>
  <c r="P118" i="6"/>
  <c r="L118" i="6"/>
  <c r="K118" i="6"/>
  <c r="M119" i="6"/>
  <c r="B120" i="6"/>
  <c r="G119" i="6"/>
  <c r="F119" i="6"/>
  <c r="Q119" i="6" s="1"/>
  <c r="L119" i="4"/>
  <c r="M119" i="4" s="1"/>
  <c r="H120" i="4"/>
  <c r="E120" i="4"/>
  <c r="N120" i="4" s="1"/>
  <c r="K121" i="4"/>
  <c r="F121" i="4"/>
  <c r="B122" i="4"/>
  <c r="J119" i="4"/>
  <c r="I119" i="4"/>
  <c r="I123" i="3"/>
  <c r="J123" i="3"/>
  <c r="K125" i="3"/>
  <c r="F125" i="3"/>
  <c r="E124" i="3"/>
  <c r="N124" i="3" s="1"/>
  <c r="L124" i="3" s="1"/>
  <c r="M124" i="3" s="1"/>
  <c r="G124" i="3"/>
  <c r="H124" i="3"/>
  <c r="B121" i="1"/>
  <c r="C120" i="1"/>
  <c r="G120" i="1" s="1"/>
  <c r="F120" i="1"/>
  <c r="K120" i="1"/>
  <c r="E119" i="1"/>
  <c r="N119" i="1" s="1"/>
  <c r="L119" i="1" s="1"/>
  <c r="M119" i="1" s="1"/>
  <c r="H119" i="1"/>
  <c r="I118" i="1"/>
  <c r="J118" i="1"/>
  <c r="N119" i="6" l="1"/>
  <c r="L119" i="6"/>
  <c r="K119" i="6"/>
  <c r="B121" i="6"/>
  <c r="M120" i="6"/>
  <c r="G120" i="6"/>
  <c r="F120" i="6"/>
  <c r="Q120" i="6" s="1"/>
  <c r="P119" i="6"/>
  <c r="L120" i="4"/>
  <c r="M120" i="4" s="1"/>
  <c r="F122" i="4"/>
  <c r="B123" i="4"/>
  <c r="K122" i="4"/>
  <c r="H121" i="4"/>
  <c r="E121" i="4"/>
  <c r="N121" i="4" s="1"/>
  <c r="L121" i="4" s="1"/>
  <c r="M121" i="4" s="1"/>
  <c r="J120" i="4"/>
  <c r="I120" i="4"/>
  <c r="J124" i="3"/>
  <c r="I124" i="3"/>
  <c r="G125" i="3"/>
  <c r="H125" i="3"/>
  <c r="E125" i="3"/>
  <c r="N125" i="3" s="1"/>
  <c r="L125" i="3" s="1"/>
  <c r="M125" i="3" s="1"/>
  <c r="F126" i="3"/>
  <c r="K126" i="3"/>
  <c r="I119" i="1"/>
  <c r="J119" i="1"/>
  <c r="E120" i="1"/>
  <c r="N120" i="1" s="1"/>
  <c r="L120" i="1" s="1"/>
  <c r="M120" i="1" s="1"/>
  <c r="H120" i="1"/>
  <c r="C121" i="1"/>
  <c r="G121" i="1" s="1"/>
  <c r="K121" i="1"/>
  <c r="F121" i="1"/>
  <c r="B122" i="1"/>
  <c r="N120" i="6" l="1"/>
  <c r="P120" i="6" s="1"/>
  <c r="L120" i="6"/>
  <c r="K120" i="6"/>
  <c r="B122" i="6"/>
  <c r="M121" i="6"/>
  <c r="G121" i="6"/>
  <c r="F121" i="6"/>
  <c r="Q121" i="6" s="1"/>
  <c r="J121" i="4"/>
  <c r="I121" i="4"/>
  <c r="K123" i="4"/>
  <c r="F123" i="4"/>
  <c r="B124" i="4"/>
  <c r="E122" i="4"/>
  <c r="N122" i="4" s="1"/>
  <c r="H122" i="4"/>
  <c r="H126" i="3"/>
  <c r="G126" i="3"/>
  <c r="E126" i="3"/>
  <c r="N126" i="3" s="1"/>
  <c r="L126" i="3" s="1"/>
  <c r="M126" i="3" s="1"/>
  <c r="K127" i="3"/>
  <c r="F127" i="3"/>
  <c r="I125" i="3"/>
  <c r="J125" i="3"/>
  <c r="B123" i="1"/>
  <c r="C122" i="1"/>
  <c r="G122" i="1" s="1"/>
  <c r="F122" i="1"/>
  <c r="K122" i="1"/>
  <c r="E121" i="1"/>
  <c r="N121" i="1" s="1"/>
  <c r="L121" i="1" s="1"/>
  <c r="M121" i="1" s="1"/>
  <c r="H121" i="1"/>
  <c r="J120" i="1"/>
  <c r="I120" i="1"/>
  <c r="N121" i="6" l="1"/>
  <c r="P121" i="6" s="1"/>
  <c r="L121" i="6"/>
  <c r="K121" i="6"/>
  <c r="G122" i="6"/>
  <c r="B123" i="6"/>
  <c r="M122" i="6"/>
  <c r="F122" i="6"/>
  <c r="Q122" i="6" s="1"/>
  <c r="L122" i="4"/>
  <c r="M122" i="4" s="1"/>
  <c r="J122" i="4"/>
  <c r="I122" i="4"/>
  <c r="K124" i="4"/>
  <c r="F124" i="4"/>
  <c r="B125" i="4"/>
  <c r="H123" i="4"/>
  <c r="E123" i="4"/>
  <c r="N123" i="4" s="1"/>
  <c r="G127" i="3"/>
  <c r="H127" i="3"/>
  <c r="E127" i="3"/>
  <c r="N127" i="3" s="1"/>
  <c r="L127" i="3" s="1"/>
  <c r="M127" i="3" s="1"/>
  <c r="F128" i="3"/>
  <c r="K128" i="3"/>
  <c r="I126" i="3"/>
  <c r="J126" i="3"/>
  <c r="H122" i="1"/>
  <c r="E122" i="1"/>
  <c r="N122" i="1" s="1"/>
  <c r="L122" i="1" s="1"/>
  <c r="M122" i="1" s="1"/>
  <c r="J121" i="1"/>
  <c r="I121" i="1"/>
  <c r="B124" i="1"/>
  <c r="C123" i="1"/>
  <c r="G123" i="1" s="1"/>
  <c r="K123" i="1"/>
  <c r="F123" i="1"/>
  <c r="N122" i="6" l="1"/>
  <c r="P122" i="6" s="1"/>
  <c r="K122" i="6"/>
  <c r="L122" i="6"/>
  <c r="F123" i="6"/>
  <c r="Q123" i="6" s="1"/>
  <c r="B124" i="6"/>
  <c r="M123" i="6"/>
  <c r="N123" i="6" s="1"/>
  <c r="G123" i="6"/>
  <c r="L123" i="4"/>
  <c r="M123" i="4" s="1"/>
  <c r="H124" i="4"/>
  <c r="E124" i="4"/>
  <c r="N124" i="4" s="1"/>
  <c r="K125" i="4"/>
  <c r="F125" i="4"/>
  <c r="B126" i="4"/>
  <c r="J123" i="4"/>
  <c r="I123" i="4"/>
  <c r="H128" i="3"/>
  <c r="G128" i="3"/>
  <c r="E128" i="3"/>
  <c r="N128" i="3" s="1"/>
  <c r="L128" i="3" s="1"/>
  <c r="M128" i="3" s="1"/>
  <c r="F129" i="3"/>
  <c r="K129" i="3"/>
  <c r="I127" i="3"/>
  <c r="J127" i="3"/>
  <c r="B125" i="1"/>
  <c r="C124" i="1"/>
  <c r="G124" i="1" s="1"/>
  <c r="F124" i="1"/>
  <c r="K124" i="1"/>
  <c r="H123" i="1"/>
  <c r="E123" i="1"/>
  <c r="N123" i="1" s="1"/>
  <c r="L123" i="1" s="1"/>
  <c r="M123" i="1" s="1"/>
  <c r="J122" i="1"/>
  <c r="I122" i="1"/>
  <c r="P123" i="6" l="1"/>
  <c r="K123" i="6"/>
  <c r="L123" i="6"/>
  <c r="M124" i="6"/>
  <c r="F124" i="6"/>
  <c r="Q124" i="6" s="1"/>
  <c r="B125" i="6"/>
  <c r="G124" i="6"/>
  <c r="L124" i="4"/>
  <c r="M124" i="4" s="1"/>
  <c r="J124" i="4"/>
  <c r="I124" i="4"/>
  <c r="H125" i="4"/>
  <c r="E125" i="4"/>
  <c r="N125" i="4" s="1"/>
  <c r="K126" i="4"/>
  <c r="F126" i="4"/>
  <c r="B127" i="4"/>
  <c r="K130" i="3"/>
  <c r="F130" i="3"/>
  <c r="G129" i="3"/>
  <c r="E129" i="3"/>
  <c r="N129" i="3" s="1"/>
  <c r="L129" i="3" s="1"/>
  <c r="M129" i="3" s="1"/>
  <c r="H129" i="3"/>
  <c r="J128" i="3"/>
  <c r="I128" i="3"/>
  <c r="I123" i="1"/>
  <c r="J123" i="1"/>
  <c r="E124" i="1"/>
  <c r="N124" i="1" s="1"/>
  <c r="L124" i="1" s="1"/>
  <c r="M124" i="1" s="1"/>
  <c r="H124" i="1"/>
  <c r="C125" i="1"/>
  <c r="G125" i="1" s="1"/>
  <c r="F125" i="1"/>
  <c r="K125" i="1"/>
  <c r="B126" i="1"/>
  <c r="N124" i="6" l="1"/>
  <c r="P124" i="6" s="1"/>
  <c r="K124" i="6"/>
  <c r="L124" i="6"/>
  <c r="G125" i="6"/>
  <c r="B126" i="6"/>
  <c r="M125" i="6"/>
  <c r="F125" i="6"/>
  <c r="Q125" i="6" s="1"/>
  <c r="L125" i="4"/>
  <c r="M125" i="4" s="1"/>
  <c r="F127" i="4"/>
  <c r="B128" i="4"/>
  <c r="K127" i="4"/>
  <c r="H126" i="4"/>
  <c r="E126" i="4"/>
  <c r="N126" i="4" s="1"/>
  <c r="J125" i="4"/>
  <c r="I125" i="4"/>
  <c r="I129" i="3"/>
  <c r="J129" i="3"/>
  <c r="G130" i="3"/>
  <c r="E130" i="3"/>
  <c r="N130" i="3" s="1"/>
  <c r="L130" i="3" s="1"/>
  <c r="M130" i="3" s="1"/>
  <c r="H130" i="3"/>
  <c r="F131" i="3"/>
  <c r="K131" i="3"/>
  <c r="B127" i="1"/>
  <c r="C126" i="1"/>
  <c r="G126" i="1" s="1"/>
  <c r="F126" i="1"/>
  <c r="K126" i="1"/>
  <c r="H125" i="1"/>
  <c r="E125" i="1"/>
  <c r="N125" i="1" s="1"/>
  <c r="L125" i="1" s="1"/>
  <c r="M125" i="1" s="1"/>
  <c r="I124" i="1"/>
  <c r="J124" i="1"/>
  <c r="N125" i="6" l="1"/>
  <c r="B127" i="6"/>
  <c r="M126" i="6"/>
  <c r="G126" i="6"/>
  <c r="F126" i="6"/>
  <c r="Q126" i="6" s="1"/>
  <c r="K125" i="6"/>
  <c r="L125" i="6"/>
  <c r="P125" i="6"/>
  <c r="L126" i="4"/>
  <c r="M126" i="4" s="1"/>
  <c r="J126" i="4"/>
  <c r="I126" i="4"/>
  <c r="E127" i="4"/>
  <c r="N127" i="4" s="1"/>
  <c r="H127" i="4"/>
  <c r="B129" i="4"/>
  <c r="K128" i="4"/>
  <c r="F128" i="4"/>
  <c r="K132" i="3"/>
  <c r="F132" i="3"/>
  <c r="E131" i="3"/>
  <c r="N131" i="3" s="1"/>
  <c r="L131" i="3" s="1"/>
  <c r="M131" i="3" s="1"/>
  <c r="H131" i="3"/>
  <c r="G131" i="3"/>
  <c r="I130" i="3"/>
  <c r="J130" i="3"/>
  <c r="J125" i="1"/>
  <c r="I125" i="1"/>
  <c r="E126" i="1"/>
  <c r="N126" i="1" s="1"/>
  <c r="L126" i="1" s="1"/>
  <c r="M126" i="1" s="1"/>
  <c r="H126" i="1"/>
  <c r="C127" i="1"/>
  <c r="G127" i="1" s="1"/>
  <c r="F127" i="1"/>
  <c r="K127" i="1"/>
  <c r="B128" i="1"/>
  <c r="N126" i="6" l="1"/>
  <c r="L126" i="6"/>
  <c r="K126" i="6"/>
  <c r="P126" i="6"/>
  <c r="G127" i="6"/>
  <c r="B128" i="6"/>
  <c r="M127" i="6"/>
  <c r="F127" i="6"/>
  <c r="Q127" i="6" s="1"/>
  <c r="L127" i="4"/>
  <c r="M127" i="4" s="1"/>
  <c r="K129" i="4"/>
  <c r="B130" i="4"/>
  <c r="F129" i="4"/>
  <c r="H128" i="4"/>
  <c r="E128" i="4"/>
  <c r="N128" i="4" s="1"/>
  <c r="J127" i="4"/>
  <c r="I127" i="4"/>
  <c r="J131" i="3"/>
  <c r="I131" i="3"/>
  <c r="K133" i="3"/>
  <c r="F133" i="3"/>
  <c r="H132" i="3"/>
  <c r="G132" i="3"/>
  <c r="E132" i="3"/>
  <c r="N132" i="3" s="1"/>
  <c r="L132" i="3" s="1"/>
  <c r="M132" i="3" s="1"/>
  <c r="E127" i="1"/>
  <c r="N127" i="1" s="1"/>
  <c r="L127" i="1" s="1"/>
  <c r="M127" i="1" s="1"/>
  <c r="H127" i="1"/>
  <c r="F128" i="1"/>
  <c r="B129" i="1"/>
  <c r="C128" i="1"/>
  <c r="G128" i="1" s="1"/>
  <c r="K128" i="1"/>
  <c r="I126" i="1"/>
  <c r="J126" i="1"/>
  <c r="N127" i="6" l="1"/>
  <c r="P127" i="6" s="1"/>
  <c r="G128" i="6"/>
  <c r="F128" i="6"/>
  <c r="Q128" i="6" s="1"/>
  <c r="B129" i="6"/>
  <c r="M128" i="6"/>
  <c r="N128" i="6" s="1"/>
  <c r="K127" i="6"/>
  <c r="L127" i="6"/>
  <c r="L128" i="4"/>
  <c r="M128" i="4" s="1"/>
  <c r="B131" i="4"/>
  <c r="K130" i="4"/>
  <c r="F130" i="4"/>
  <c r="H129" i="4"/>
  <c r="E129" i="4"/>
  <c r="N129" i="4" s="1"/>
  <c r="L129" i="4" s="1"/>
  <c r="M129" i="4" s="1"/>
  <c r="J128" i="4"/>
  <c r="I128" i="4"/>
  <c r="E133" i="3"/>
  <c r="N133" i="3" s="1"/>
  <c r="L133" i="3" s="1"/>
  <c r="M133" i="3" s="1"/>
  <c r="H133" i="3"/>
  <c r="G133" i="3"/>
  <c r="J132" i="3"/>
  <c r="I132" i="3"/>
  <c r="K134" i="3"/>
  <c r="F134" i="3"/>
  <c r="H128" i="1"/>
  <c r="E128" i="1"/>
  <c r="N128" i="1" s="1"/>
  <c r="L128" i="1" s="1"/>
  <c r="M128" i="1" s="1"/>
  <c r="I127" i="1"/>
  <c r="J127" i="1"/>
  <c r="B130" i="1"/>
  <c r="C129" i="1"/>
  <c r="G129" i="1" s="1"/>
  <c r="K129" i="1"/>
  <c r="F129" i="1"/>
  <c r="P128" i="6" l="1"/>
  <c r="L128" i="6"/>
  <c r="K128" i="6"/>
  <c r="M129" i="6"/>
  <c r="B130" i="6"/>
  <c r="G129" i="6"/>
  <c r="F129" i="6"/>
  <c r="Q129" i="6" s="1"/>
  <c r="J129" i="4"/>
  <c r="I129" i="4"/>
  <c r="B132" i="4"/>
  <c r="K131" i="4"/>
  <c r="F131" i="4"/>
  <c r="H130" i="4"/>
  <c r="E130" i="4"/>
  <c r="N130" i="4" s="1"/>
  <c r="J133" i="3"/>
  <c r="I133" i="3"/>
  <c r="F135" i="3"/>
  <c r="K135" i="3"/>
  <c r="E134" i="3"/>
  <c r="N134" i="3" s="1"/>
  <c r="L134" i="3" s="1"/>
  <c r="M134" i="3" s="1"/>
  <c r="H134" i="3"/>
  <c r="G134" i="3"/>
  <c r="B131" i="1"/>
  <c r="C130" i="1"/>
  <c r="G130" i="1" s="1"/>
  <c r="F130" i="1"/>
  <c r="K130" i="1"/>
  <c r="H129" i="1"/>
  <c r="E129" i="1"/>
  <c r="N129" i="1" s="1"/>
  <c r="L129" i="1" s="1"/>
  <c r="M129" i="1" s="1"/>
  <c r="I128" i="1"/>
  <c r="J128" i="1"/>
  <c r="N129" i="6" l="1"/>
  <c r="G130" i="6"/>
  <c r="B131" i="6"/>
  <c r="M130" i="6"/>
  <c r="F130" i="6"/>
  <c r="Q130" i="6" s="1"/>
  <c r="L129" i="6"/>
  <c r="K129" i="6"/>
  <c r="P129" i="6"/>
  <c r="L130" i="4"/>
  <c r="M130" i="4" s="1"/>
  <c r="J130" i="4"/>
  <c r="I130" i="4"/>
  <c r="F132" i="4"/>
  <c r="B133" i="4"/>
  <c r="K132" i="4"/>
  <c r="H131" i="4"/>
  <c r="E131" i="4"/>
  <c r="N131" i="4" s="1"/>
  <c r="G135" i="3"/>
  <c r="E135" i="3"/>
  <c r="N135" i="3" s="1"/>
  <c r="L135" i="3" s="1"/>
  <c r="M135" i="3" s="1"/>
  <c r="H135" i="3"/>
  <c r="F136" i="3"/>
  <c r="K136" i="3"/>
  <c r="J134" i="3"/>
  <c r="I134" i="3"/>
  <c r="I129" i="1"/>
  <c r="J129" i="1"/>
  <c r="H130" i="1"/>
  <c r="E130" i="1"/>
  <c r="N130" i="1" s="1"/>
  <c r="L130" i="1" s="1"/>
  <c r="M130" i="1" s="1"/>
  <c r="B132" i="1"/>
  <c r="C131" i="1"/>
  <c r="G131" i="1" s="1"/>
  <c r="K131" i="1"/>
  <c r="F131" i="1"/>
  <c r="N130" i="6" l="1"/>
  <c r="P130" i="6" s="1"/>
  <c r="K130" i="6"/>
  <c r="L130" i="6"/>
  <c r="M131" i="6"/>
  <c r="B132" i="6"/>
  <c r="G131" i="6"/>
  <c r="F131" i="6"/>
  <c r="Q131" i="6" s="1"/>
  <c r="L131" i="4"/>
  <c r="M131" i="4" s="1"/>
  <c r="J131" i="4"/>
  <c r="I131" i="4"/>
  <c r="E132" i="4"/>
  <c r="N132" i="4" s="1"/>
  <c r="H132" i="4"/>
  <c r="F133" i="4"/>
  <c r="B134" i="4"/>
  <c r="K133" i="4"/>
  <c r="F137" i="3"/>
  <c r="K137" i="3"/>
  <c r="H136" i="3"/>
  <c r="G136" i="3"/>
  <c r="E136" i="3"/>
  <c r="N136" i="3" s="1"/>
  <c r="L136" i="3" s="1"/>
  <c r="M136" i="3" s="1"/>
  <c r="J135" i="3"/>
  <c r="I135" i="3"/>
  <c r="E131" i="1"/>
  <c r="N131" i="1" s="1"/>
  <c r="L131" i="1" s="1"/>
  <c r="M131" i="1" s="1"/>
  <c r="H131" i="1"/>
  <c r="B133" i="1"/>
  <c r="C132" i="1"/>
  <c r="G132" i="1" s="1"/>
  <c r="F132" i="1"/>
  <c r="K132" i="1"/>
  <c r="J130" i="1"/>
  <c r="I130" i="1"/>
  <c r="N131" i="6" l="1"/>
  <c r="P131" i="6" s="1"/>
  <c r="L131" i="6"/>
  <c r="K131" i="6"/>
  <c r="G132" i="6"/>
  <c r="B133" i="6"/>
  <c r="M132" i="6"/>
  <c r="F132" i="6"/>
  <c r="Q132" i="6" s="1"/>
  <c r="L132" i="4"/>
  <c r="M132" i="4" s="1"/>
  <c r="J132" i="4"/>
  <c r="I132" i="4"/>
  <c r="K134" i="4"/>
  <c r="F134" i="4"/>
  <c r="B135" i="4"/>
  <c r="E133" i="4"/>
  <c r="N133" i="4" s="1"/>
  <c r="H133" i="4"/>
  <c r="I136" i="3"/>
  <c r="J136" i="3"/>
  <c r="F138" i="3"/>
  <c r="K138" i="3"/>
  <c r="G137" i="3"/>
  <c r="E137" i="3"/>
  <c r="N137" i="3" s="1"/>
  <c r="L137" i="3" s="1"/>
  <c r="M137" i="3" s="1"/>
  <c r="H137" i="3"/>
  <c r="H132" i="1"/>
  <c r="E132" i="1"/>
  <c r="N132" i="1" s="1"/>
  <c r="L132" i="1" s="1"/>
  <c r="M132" i="1" s="1"/>
  <c r="C133" i="1"/>
  <c r="G133" i="1" s="1"/>
  <c r="F133" i="1"/>
  <c r="B134" i="1"/>
  <c r="K133" i="1"/>
  <c r="J131" i="1"/>
  <c r="I131" i="1"/>
  <c r="N132" i="6" l="1"/>
  <c r="P132" i="6" s="1"/>
  <c r="M133" i="6"/>
  <c r="G133" i="6"/>
  <c r="F133" i="6"/>
  <c r="Q133" i="6" s="1"/>
  <c r="B134" i="6"/>
  <c r="K132" i="6"/>
  <c r="L132" i="6"/>
  <c r="L133" i="4"/>
  <c r="M133" i="4" s="1"/>
  <c r="J133" i="4"/>
  <c r="I133" i="4"/>
  <c r="E134" i="4"/>
  <c r="N134" i="4" s="1"/>
  <c r="H134" i="4"/>
  <c r="F135" i="4"/>
  <c r="B136" i="4"/>
  <c r="K135" i="4"/>
  <c r="I137" i="3"/>
  <c r="J137" i="3"/>
  <c r="K139" i="3"/>
  <c r="F139" i="3"/>
  <c r="E138" i="3"/>
  <c r="N138" i="3" s="1"/>
  <c r="L138" i="3" s="1"/>
  <c r="M138" i="3" s="1"/>
  <c r="G138" i="3"/>
  <c r="H138" i="3"/>
  <c r="I132" i="1"/>
  <c r="J132" i="1"/>
  <c r="B135" i="1"/>
  <c r="C134" i="1"/>
  <c r="G134" i="1" s="1"/>
  <c r="K134" i="1"/>
  <c r="F134" i="1"/>
  <c r="H133" i="1"/>
  <c r="E133" i="1"/>
  <c r="N133" i="1" s="1"/>
  <c r="L133" i="1" s="1"/>
  <c r="M133" i="1" s="1"/>
  <c r="N133" i="6" l="1"/>
  <c r="P133" i="6" s="1"/>
  <c r="M134" i="6"/>
  <c r="G134" i="6"/>
  <c r="B135" i="6"/>
  <c r="F134" i="6"/>
  <c r="Q134" i="6" s="1"/>
  <c r="K133" i="6"/>
  <c r="L133" i="6"/>
  <c r="L134" i="4"/>
  <c r="M134" i="4" s="1"/>
  <c r="F136" i="4"/>
  <c r="B137" i="4"/>
  <c r="K136" i="4"/>
  <c r="J134" i="4"/>
  <c r="I134" i="4"/>
  <c r="E135" i="4"/>
  <c r="N135" i="4" s="1"/>
  <c r="H135" i="4"/>
  <c r="J138" i="3"/>
  <c r="I138" i="3"/>
  <c r="F140" i="3"/>
  <c r="K140" i="3"/>
  <c r="E139" i="3"/>
  <c r="N139" i="3" s="1"/>
  <c r="L139" i="3" s="1"/>
  <c r="M139" i="3" s="1"/>
  <c r="H139" i="3"/>
  <c r="G139" i="3"/>
  <c r="J133" i="1"/>
  <c r="I133" i="1"/>
  <c r="E134" i="1"/>
  <c r="N134" i="1" s="1"/>
  <c r="L134" i="1" s="1"/>
  <c r="M134" i="1" s="1"/>
  <c r="H134" i="1"/>
  <c r="B136" i="1"/>
  <c r="C135" i="1"/>
  <c r="G135" i="1" s="1"/>
  <c r="K135" i="1"/>
  <c r="F135" i="1"/>
  <c r="N134" i="6" l="1"/>
  <c r="P134" i="6" s="1"/>
  <c r="K134" i="6"/>
  <c r="L134" i="6"/>
  <c r="G135" i="6"/>
  <c r="B136" i="6"/>
  <c r="M135" i="6"/>
  <c r="F135" i="6"/>
  <c r="Q135" i="6" s="1"/>
  <c r="L135" i="4"/>
  <c r="M135" i="4" s="1"/>
  <c r="F137" i="4"/>
  <c r="B138" i="4"/>
  <c r="K137" i="4"/>
  <c r="H136" i="4"/>
  <c r="E136" i="4"/>
  <c r="N136" i="4" s="1"/>
  <c r="J135" i="4"/>
  <c r="I135" i="4"/>
  <c r="H140" i="3"/>
  <c r="G140" i="3"/>
  <c r="E140" i="3"/>
  <c r="N140" i="3" s="1"/>
  <c r="L140" i="3" s="1"/>
  <c r="M140" i="3" s="1"/>
  <c r="J139" i="3"/>
  <c r="I139" i="3"/>
  <c r="K141" i="3"/>
  <c r="F141" i="3"/>
  <c r="B137" i="1"/>
  <c r="C136" i="1"/>
  <c r="G136" i="1" s="1"/>
  <c r="K136" i="1"/>
  <c r="F136" i="1"/>
  <c r="E135" i="1"/>
  <c r="N135" i="1" s="1"/>
  <c r="L135" i="1" s="1"/>
  <c r="M135" i="1" s="1"/>
  <c r="H135" i="1"/>
  <c r="I134" i="1"/>
  <c r="J134" i="1"/>
  <c r="N135" i="6" l="1"/>
  <c r="P135" i="6" s="1"/>
  <c r="M136" i="6"/>
  <c r="F136" i="6"/>
  <c r="Q136" i="6" s="1"/>
  <c r="B137" i="6"/>
  <c r="G136" i="6"/>
  <c r="L135" i="6"/>
  <c r="K135" i="6"/>
  <c r="L136" i="4"/>
  <c r="M136" i="4" s="1"/>
  <c r="F138" i="4"/>
  <c r="K138" i="4"/>
  <c r="B139" i="4"/>
  <c r="I136" i="4"/>
  <c r="J136" i="4"/>
  <c r="E137" i="4"/>
  <c r="N137" i="4" s="1"/>
  <c r="H137" i="4"/>
  <c r="K142" i="3"/>
  <c r="F142" i="3"/>
  <c r="I140" i="3"/>
  <c r="J140" i="3"/>
  <c r="H141" i="3"/>
  <c r="E141" i="3"/>
  <c r="N141" i="3" s="1"/>
  <c r="L141" i="3" s="1"/>
  <c r="M141" i="3" s="1"/>
  <c r="G141" i="3"/>
  <c r="J135" i="1"/>
  <c r="I135" i="1"/>
  <c r="E136" i="1"/>
  <c r="N136" i="1" s="1"/>
  <c r="L136" i="1" s="1"/>
  <c r="M136" i="1" s="1"/>
  <c r="H136" i="1"/>
  <c r="B138" i="1"/>
  <c r="C137" i="1"/>
  <c r="G137" i="1" s="1"/>
  <c r="F137" i="1"/>
  <c r="K137" i="1"/>
  <c r="N136" i="6" l="1"/>
  <c r="P136" i="6" s="1"/>
  <c r="L136" i="6"/>
  <c r="K136" i="6"/>
  <c r="G137" i="6"/>
  <c r="B138" i="6"/>
  <c r="M137" i="6"/>
  <c r="F137" i="6"/>
  <c r="Q137" i="6" s="1"/>
  <c r="L137" i="4"/>
  <c r="M137" i="4" s="1"/>
  <c r="K139" i="4"/>
  <c r="F139" i="4"/>
  <c r="B140" i="4"/>
  <c r="I137" i="4"/>
  <c r="J137" i="4"/>
  <c r="H138" i="4"/>
  <c r="E138" i="4"/>
  <c r="N138" i="4" s="1"/>
  <c r="H142" i="3"/>
  <c r="G142" i="3"/>
  <c r="E142" i="3"/>
  <c r="N142" i="3" s="1"/>
  <c r="L142" i="3" s="1"/>
  <c r="M142" i="3" s="1"/>
  <c r="J141" i="3"/>
  <c r="I141" i="3"/>
  <c r="F143" i="3"/>
  <c r="K143" i="3"/>
  <c r="H137" i="1"/>
  <c r="E137" i="1"/>
  <c r="N137" i="1" s="1"/>
  <c r="L137" i="1" s="1"/>
  <c r="M137" i="1" s="1"/>
  <c r="B139" i="1"/>
  <c r="C138" i="1"/>
  <c r="G138" i="1" s="1"/>
  <c r="F138" i="1"/>
  <c r="K138" i="1"/>
  <c r="J136" i="1"/>
  <c r="I136" i="1"/>
  <c r="N137" i="6" l="1"/>
  <c r="B139" i="6"/>
  <c r="M138" i="6"/>
  <c r="G138" i="6"/>
  <c r="F138" i="6"/>
  <c r="Q138" i="6" s="1"/>
  <c r="L137" i="6"/>
  <c r="K137" i="6"/>
  <c r="P137" i="6"/>
  <c r="L138" i="4"/>
  <c r="M138" i="4" s="1"/>
  <c r="I138" i="4"/>
  <c r="J138" i="4"/>
  <c r="F140" i="4"/>
  <c r="K140" i="4"/>
  <c r="B141" i="4"/>
  <c r="H139" i="4"/>
  <c r="E139" i="4"/>
  <c r="N139" i="4" s="1"/>
  <c r="H143" i="3"/>
  <c r="G143" i="3"/>
  <c r="E143" i="3"/>
  <c r="N143" i="3" s="1"/>
  <c r="L143" i="3" s="1"/>
  <c r="M143" i="3" s="1"/>
  <c r="I142" i="3"/>
  <c r="J142" i="3"/>
  <c r="E138" i="1"/>
  <c r="N138" i="1" s="1"/>
  <c r="L138" i="1" s="1"/>
  <c r="M138" i="1" s="1"/>
  <c r="H138" i="1"/>
  <c r="C139" i="1"/>
  <c r="G139" i="1" s="1"/>
  <c r="K139" i="1"/>
  <c r="F139" i="1"/>
  <c r="B140" i="1"/>
  <c r="I137" i="1"/>
  <c r="J137" i="1"/>
  <c r="N138" i="6" l="1"/>
  <c r="P138" i="6" s="1"/>
  <c r="K138" i="6"/>
  <c r="L138" i="6"/>
  <c r="M139" i="6"/>
  <c r="G139" i="6"/>
  <c r="B140" i="6"/>
  <c r="F139" i="6"/>
  <c r="Q139" i="6" s="1"/>
  <c r="L139" i="4"/>
  <c r="M139" i="4" s="1"/>
  <c r="I139" i="4"/>
  <c r="J139" i="4"/>
  <c r="F141" i="4"/>
  <c r="K141" i="4"/>
  <c r="B142" i="4"/>
  <c r="H140" i="4"/>
  <c r="E140" i="4"/>
  <c r="N140" i="4" s="1"/>
  <c r="I143" i="3"/>
  <c r="J143" i="3"/>
  <c r="E139" i="1"/>
  <c r="N139" i="1" s="1"/>
  <c r="L139" i="1" s="1"/>
  <c r="M139" i="1" s="1"/>
  <c r="H139" i="1"/>
  <c r="B141" i="1"/>
  <c r="C140" i="1"/>
  <c r="G140" i="1" s="1"/>
  <c r="K140" i="1"/>
  <c r="F140" i="1"/>
  <c r="J138" i="1"/>
  <c r="I138" i="1"/>
  <c r="N139" i="6" l="1"/>
  <c r="P139" i="6" s="1"/>
  <c r="L139" i="6"/>
  <c r="K139" i="6"/>
  <c r="G140" i="6"/>
  <c r="B141" i="6"/>
  <c r="M140" i="6"/>
  <c r="F140" i="6"/>
  <c r="Q140" i="6" s="1"/>
  <c r="L140" i="4"/>
  <c r="M140" i="4" s="1"/>
  <c r="J140" i="4"/>
  <c r="I140" i="4"/>
  <c r="F142" i="4"/>
  <c r="B143" i="4"/>
  <c r="K142" i="4"/>
  <c r="H141" i="4"/>
  <c r="E141" i="4"/>
  <c r="N141" i="4" s="1"/>
  <c r="E140" i="1"/>
  <c r="N140" i="1" s="1"/>
  <c r="L140" i="1" s="1"/>
  <c r="M140" i="1" s="1"/>
  <c r="H140" i="1"/>
  <c r="B142" i="1"/>
  <c r="C141" i="1"/>
  <c r="G141" i="1" s="1"/>
  <c r="F141" i="1"/>
  <c r="K141" i="1"/>
  <c r="I139" i="1"/>
  <c r="J139" i="1"/>
  <c r="N140" i="6" l="1"/>
  <c r="P140" i="6" s="1"/>
  <c r="K140" i="6"/>
  <c r="L140" i="6"/>
  <c r="M141" i="6"/>
  <c r="G141" i="6"/>
  <c r="F141" i="6"/>
  <c r="Q141" i="6" s="1"/>
  <c r="B142" i="6"/>
  <c r="L141" i="4"/>
  <c r="M141" i="4" s="1"/>
  <c r="J141" i="4"/>
  <c r="I141" i="4"/>
  <c r="E142" i="4"/>
  <c r="N142" i="4" s="1"/>
  <c r="H142" i="4"/>
  <c r="K143" i="4"/>
  <c r="F143" i="4"/>
  <c r="H141" i="1"/>
  <c r="E141" i="1"/>
  <c r="N141" i="1" s="1"/>
  <c r="L141" i="1" s="1"/>
  <c r="M141" i="1" s="1"/>
  <c r="B143" i="1"/>
  <c r="C142" i="1"/>
  <c r="G142" i="1" s="1"/>
  <c r="K142" i="1"/>
  <c r="F142" i="1"/>
  <c r="I140" i="1"/>
  <c r="J140" i="1"/>
  <c r="N141" i="6" l="1"/>
  <c r="P141" i="6" s="1"/>
  <c r="G142" i="6"/>
  <c r="B143" i="6"/>
  <c r="M142" i="6"/>
  <c r="F142" i="6"/>
  <c r="Q142" i="6" s="1"/>
  <c r="L141" i="6"/>
  <c r="K141" i="6"/>
  <c r="L142" i="4"/>
  <c r="M142" i="4" s="1"/>
  <c r="E143" i="4"/>
  <c r="N143" i="4" s="1"/>
  <c r="H143" i="4"/>
  <c r="J142" i="4"/>
  <c r="I142" i="4"/>
  <c r="E142" i="1"/>
  <c r="N142" i="1" s="1"/>
  <c r="L142" i="1" s="1"/>
  <c r="M142" i="1" s="1"/>
  <c r="H142" i="1"/>
  <c r="C143" i="1"/>
  <c r="G143" i="1" s="1"/>
  <c r="F143" i="1"/>
  <c r="K143" i="1"/>
  <c r="J141" i="1"/>
  <c r="I141" i="1"/>
  <c r="N142" i="6" l="1"/>
  <c r="P142" i="6" s="1"/>
  <c r="M143" i="6"/>
  <c r="G143" i="6"/>
  <c r="F143" i="6"/>
  <c r="Q143" i="6" s="1"/>
  <c r="L142" i="6"/>
  <c r="K142" i="6"/>
  <c r="L143" i="4"/>
  <c r="M143" i="4" s="1"/>
  <c r="J143" i="4"/>
  <c r="I143" i="4"/>
  <c r="H143" i="1"/>
  <c r="E143" i="1"/>
  <c r="N143" i="1" s="1"/>
  <c r="L143" i="1" s="1"/>
  <c r="M143" i="1" s="1"/>
  <c r="I142" i="1"/>
  <c r="J142" i="1"/>
  <c r="N143" i="6" l="1"/>
  <c r="P143" i="6"/>
  <c r="L143" i="6"/>
  <c r="K143" i="6"/>
  <c r="I143" i="1"/>
  <c r="J143" i="1"/>
</calcChain>
</file>

<file path=xl/sharedStrings.xml><?xml version="1.0" encoding="utf-8"?>
<sst xmlns="http://schemas.openxmlformats.org/spreadsheetml/2006/main" count="495" uniqueCount="25">
  <si>
    <t>W</t>
  </si>
  <si>
    <t>L</t>
  </si>
  <si>
    <t>WLR</t>
  </si>
  <si>
    <t>WCSA</t>
  </si>
  <si>
    <t>W_hypertrophy</t>
  </si>
  <si>
    <t>%</t>
  </si>
  <si>
    <t>L_hypertrophy</t>
  </si>
  <si>
    <t>WLR_hypertrophy</t>
  </si>
  <si>
    <t>WCSA_hypertrophy</t>
  </si>
  <si>
    <t>L_vasospasm</t>
  </si>
  <si>
    <t>W_vasospasm</t>
  </si>
  <si>
    <t>WLR_vasospasm</t>
  </si>
  <si>
    <t>WCSA_vasospasm</t>
  </si>
  <si>
    <t>normal</t>
  </si>
  <si>
    <t>Hypertrophia</t>
  </si>
  <si>
    <t>Vasospasm</t>
  </si>
  <si>
    <t>Vasospasm = lumen decreased by a % with WCSA constant</t>
  </si>
  <si>
    <t>Hypertrophia = WLR incresed for WCSA constant</t>
  </si>
  <si>
    <t>change in WLR with constant WCSA</t>
  </si>
  <si>
    <t>change in WLR with increased WCSA</t>
  </si>
  <si>
    <t>WLR≈2*α*Dl^(n-1)</t>
  </si>
  <si>
    <t>capillary</t>
  </si>
  <si>
    <t>arteriole</t>
  </si>
  <si>
    <t>artery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</si>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</sst>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sz val="13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2" fontId="0" fillId="0" borderId="1" xfId="0" applyNumberFormat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6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Simulation of</a:t>
            </a:r>
            <a:r>
              <a:rPr lang="en-US" sz="2400" b="1" baseline="0">
                <a:solidFill>
                  <a:schemeClr val="tx1"/>
                </a:solidFill>
              </a:rPr>
              <a:t> W function of L</a:t>
            </a:r>
            <a:endParaRPr 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902694609851759E-2"/>
                  <c:y val="0.23203182779028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Sheet1!$B$4:$B$121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Sheet1!$C$4:$C$121</c:f>
              <c:numCache>
                <c:formatCode>0.00</c:formatCode>
                <c:ptCount val="118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10.399999999999999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11.899999999999999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14.299999999999999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15.799999999999999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17.299999999999997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18.799999999999997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20.299999999999997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22.099999999999998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23.599999999999998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25.099999999999998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26.599999999999998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28.099999999999998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29.599999999999998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31.099999999999998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32.599999999999994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34.099999999999994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35.599999999999994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37.699999999999996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39.199999999999996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A-E341-93C2-DFF375428D9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Hypertrophia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82726846274309"/>
                  <c:y val="0.43370106853772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Sheet1!$F$4:$F$121</c:f>
              <c:numCache>
                <c:formatCode>0.00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Sheet1!$G$4:$G$121</c:f>
              <c:numCache>
                <c:formatCode>0.00</c:formatCode>
                <c:ptCount val="118"/>
                <c:pt idx="0">
                  <c:v>9</c:v>
                </c:pt>
                <c:pt idx="1">
                  <c:v>9.3000000000000007</c:v>
                </c:pt>
                <c:pt idx="2">
                  <c:v>9.6</c:v>
                </c:pt>
                <c:pt idx="3">
                  <c:v>9.9</c:v>
                </c:pt>
                <c:pt idx="4">
                  <c:v>10.199999999999999</c:v>
                </c:pt>
                <c:pt idx="5">
                  <c:v>10.5</c:v>
                </c:pt>
                <c:pt idx="6">
                  <c:v>10.8</c:v>
                </c:pt>
                <c:pt idx="7">
                  <c:v>11.1</c:v>
                </c:pt>
                <c:pt idx="8">
                  <c:v>11.4</c:v>
                </c:pt>
                <c:pt idx="9">
                  <c:v>11.7</c:v>
                </c:pt>
                <c:pt idx="10">
                  <c:v>12</c:v>
                </c:pt>
                <c:pt idx="11">
                  <c:v>12.3</c:v>
                </c:pt>
                <c:pt idx="12">
                  <c:v>12.6</c:v>
                </c:pt>
                <c:pt idx="13">
                  <c:v>12.9</c:v>
                </c:pt>
                <c:pt idx="14">
                  <c:v>13.2</c:v>
                </c:pt>
                <c:pt idx="15">
                  <c:v>13.5</c:v>
                </c:pt>
                <c:pt idx="16">
                  <c:v>13.8</c:v>
                </c:pt>
                <c:pt idx="17">
                  <c:v>14.1</c:v>
                </c:pt>
                <c:pt idx="18">
                  <c:v>14.399999999999999</c:v>
                </c:pt>
                <c:pt idx="19">
                  <c:v>14.7</c:v>
                </c:pt>
                <c:pt idx="20">
                  <c:v>15</c:v>
                </c:pt>
                <c:pt idx="21">
                  <c:v>15.3</c:v>
                </c:pt>
                <c:pt idx="22">
                  <c:v>15.6</c:v>
                </c:pt>
                <c:pt idx="23">
                  <c:v>15.899999999999999</c:v>
                </c:pt>
                <c:pt idx="24">
                  <c:v>16.2</c:v>
                </c:pt>
                <c:pt idx="25">
                  <c:v>16.5</c:v>
                </c:pt>
                <c:pt idx="26">
                  <c:v>16.8</c:v>
                </c:pt>
                <c:pt idx="27">
                  <c:v>17.100000000000001</c:v>
                </c:pt>
                <c:pt idx="28">
                  <c:v>17.399999999999999</c:v>
                </c:pt>
                <c:pt idx="29">
                  <c:v>17.7</c:v>
                </c:pt>
                <c:pt idx="30">
                  <c:v>18</c:v>
                </c:pt>
                <c:pt idx="31">
                  <c:v>18.299999999999997</c:v>
                </c:pt>
                <c:pt idx="32">
                  <c:v>18.600000000000001</c:v>
                </c:pt>
                <c:pt idx="33">
                  <c:v>18.899999999999999</c:v>
                </c:pt>
                <c:pt idx="34">
                  <c:v>19.2</c:v>
                </c:pt>
                <c:pt idx="35">
                  <c:v>19.5</c:v>
                </c:pt>
                <c:pt idx="36">
                  <c:v>19.799999999999997</c:v>
                </c:pt>
                <c:pt idx="37">
                  <c:v>20.100000000000001</c:v>
                </c:pt>
                <c:pt idx="38">
                  <c:v>20.399999999999999</c:v>
                </c:pt>
                <c:pt idx="39">
                  <c:v>20.7</c:v>
                </c:pt>
                <c:pt idx="40">
                  <c:v>21</c:v>
                </c:pt>
                <c:pt idx="41">
                  <c:v>21.299999999999997</c:v>
                </c:pt>
                <c:pt idx="42">
                  <c:v>21.6</c:v>
                </c:pt>
                <c:pt idx="43">
                  <c:v>21.9</c:v>
                </c:pt>
                <c:pt idx="44">
                  <c:v>22.2</c:v>
                </c:pt>
                <c:pt idx="45">
                  <c:v>22.5</c:v>
                </c:pt>
                <c:pt idx="46">
                  <c:v>22.799999999999997</c:v>
                </c:pt>
                <c:pt idx="47">
                  <c:v>23.1</c:v>
                </c:pt>
                <c:pt idx="48">
                  <c:v>23.4</c:v>
                </c:pt>
                <c:pt idx="49">
                  <c:v>23.7</c:v>
                </c:pt>
                <c:pt idx="50">
                  <c:v>24</c:v>
                </c:pt>
                <c:pt idx="51">
                  <c:v>24.299999999999997</c:v>
                </c:pt>
                <c:pt idx="52">
                  <c:v>24.6</c:v>
                </c:pt>
                <c:pt idx="53">
                  <c:v>24.9</c:v>
                </c:pt>
                <c:pt idx="54">
                  <c:v>25.2</c:v>
                </c:pt>
                <c:pt idx="55">
                  <c:v>25.5</c:v>
                </c:pt>
                <c:pt idx="56">
                  <c:v>25.8</c:v>
                </c:pt>
                <c:pt idx="57">
                  <c:v>26.099999999999998</c:v>
                </c:pt>
                <c:pt idx="58">
                  <c:v>26.4</c:v>
                </c:pt>
                <c:pt idx="59">
                  <c:v>26.7</c:v>
                </c:pt>
                <c:pt idx="60">
                  <c:v>27</c:v>
                </c:pt>
                <c:pt idx="61">
                  <c:v>27.3</c:v>
                </c:pt>
                <c:pt idx="62">
                  <c:v>27.599999999999998</c:v>
                </c:pt>
                <c:pt idx="63">
                  <c:v>27.9</c:v>
                </c:pt>
                <c:pt idx="64">
                  <c:v>28.2</c:v>
                </c:pt>
                <c:pt idx="65">
                  <c:v>28.5</c:v>
                </c:pt>
                <c:pt idx="66">
                  <c:v>28.8</c:v>
                </c:pt>
                <c:pt idx="67">
                  <c:v>29.099999999999998</c:v>
                </c:pt>
                <c:pt idx="68">
                  <c:v>29.4</c:v>
                </c:pt>
                <c:pt idx="69">
                  <c:v>29.7</c:v>
                </c:pt>
                <c:pt idx="70">
                  <c:v>30</c:v>
                </c:pt>
                <c:pt idx="71">
                  <c:v>30.3</c:v>
                </c:pt>
                <c:pt idx="72">
                  <c:v>30.599999999999998</c:v>
                </c:pt>
                <c:pt idx="73">
                  <c:v>30.9</c:v>
                </c:pt>
                <c:pt idx="74">
                  <c:v>31.2</c:v>
                </c:pt>
                <c:pt idx="75">
                  <c:v>31.5</c:v>
                </c:pt>
                <c:pt idx="76">
                  <c:v>31.8</c:v>
                </c:pt>
                <c:pt idx="77">
                  <c:v>32.099999999999994</c:v>
                </c:pt>
                <c:pt idx="78">
                  <c:v>32.4</c:v>
                </c:pt>
                <c:pt idx="79">
                  <c:v>32.700000000000003</c:v>
                </c:pt>
                <c:pt idx="80">
                  <c:v>33</c:v>
                </c:pt>
                <c:pt idx="81">
                  <c:v>33.299999999999997</c:v>
                </c:pt>
                <c:pt idx="82">
                  <c:v>33.599999999999994</c:v>
                </c:pt>
                <c:pt idx="83">
                  <c:v>33.9</c:v>
                </c:pt>
                <c:pt idx="84">
                  <c:v>34.200000000000003</c:v>
                </c:pt>
                <c:pt idx="85">
                  <c:v>34.5</c:v>
                </c:pt>
                <c:pt idx="86">
                  <c:v>34.799999999999997</c:v>
                </c:pt>
                <c:pt idx="87">
                  <c:v>35.099999999999994</c:v>
                </c:pt>
                <c:pt idx="88">
                  <c:v>35.4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36.299999999999997</c:v>
                </c:pt>
                <c:pt idx="92">
                  <c:v>36.599999999999994</c:v>
                </c:pt>
                <c:pt idx="93">
                  <c:v>36.9</c:v>
                </c:pt>
                <c:pt idx="94">
                  <c:v>37.200000000000003</c:v>
                </c:pt>
                <c:pt idx="95">
                  <c:v>37.5</c:v>
                </c:pt>
                <c:pt idx="96">
                  <c:v>37.799999999999997</c:v>
                </c:pt>
                <c:pt idx="97">
                  <c:v>38.099999999999994</c:v>
                </c:pt>
                <c:pt idx="98">
                  <c:v>38.4</c:v>
                </c:pt>
                <c:pt idx="99">
                  <c:v>38.700000000000003</c:v>
                </c:pt>
                <c:pt idx="100">
                  <c:v>39</c:v>
                </c:pt>
                <c:pt idx="101">
                  <c:v>39.299999999999997</c:v>
                </c:pt>
                <c:pt idx="102">
                  <c:v>39.599999999999994</c:v>
                </c:pt>
                <c:pt idx="103">
                  <c:v>39.9</c:v>
                </c:pt>
                <c:pt idx="104">
                  <c:v>40.200000000000003</c:v>
                </c:pt>
                <c:pt idx="105">
                  <c:v>40.5</c:v>
                </c:pt>
                <c:pt idx="106">
                  <c:v>40.799999999999997</c:v>
                </c:pt>
                <c:pt idx="107">
                  <c:v>41.1</c:v>
                </c:pt>
                <c:pt idx="108">
                  <c:v>41.4</c:v>
                </c:pt>
                <c:pt idx="109">
                  <c:v>41.699999999999996</c:v>
                </c:pt>
                <c:pt idx="110">
                  <c:v>42</c:v>
                </c:pt>
                <c:pt idx="111">
                  <c:v>42.3</c:v>
                </c:pt>
                <c:pt idx="112">
                  <c:v>42.6</c:v>
                </c:pt>
                <c:pt idx="113">
                  <c:v>42.9</c:v>
                </c:pt>
                <c:pt idx="114">
                  <c:v>43.199999999999996</c:v>
                </c:pt>
                <c:pt idx="115">
                  <c:v>43.5</c:v>
                </c:pt>
                <c:pt idx="116">
                  <c:v>43.8</c:v>
                </c:pt>
                <c:pt idx="117">
                  <c:v>44.1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A-E341-93C2-DFF375428D95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Vasospasm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78912640384371"/>
                  <c:y val="0.123887100862803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chemeClr val="accent3"/>
                        </a:solidFill>
                      </a:rPr>
                      <a:t>y = 0.4x + 5</a:t>
                    </a:r>
                    <a:endParaRPr lang="en-US" sz="1400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Sheet1!$K$4:$K$121</c:f>
              <c:numCache>
                <c:formatCode>0.00</c:formatCode>
                <c:ptCount val="118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4.8000000000000007</c:v>
                </c:pt>
                <c:pt idx="7">
                  <c:v>5.6000000000000005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9.6000000000000014</c:v>
                </c:pt>
                <c:pt idx="13">
                  <c:v>10.4</c:v>
                </c:pt>
                <c:pt idx="14">
                  <c:v>11.200000000000001</c:v>
                </c:pt>
                <c:pt idx="15">
                  <c:v>12</c:v>
                </c:pt>
                <c:pt idx="16">
                  <c:v>12.8</c:v>
                </c:pt>
                <c:pt idx="17">
                  <c:v>13.600000000000001</c:v>
                </c:pt>
                <c:pt idx="18">
                  <c:v>14.4</c:v>
                </c:pt>
                <c:pt idx="19">
                  <c:v>15.200000000000001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18.400000000000002</c:v>
                </c:pt>
                <c:pt idx="24">
                  <c:v>19.200000000000003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22.400000000000002</c:v>
                </c:pt>
                <c:pt idx="29">
                  <c:v>23.200000000000003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26.400000000000002</c:v>
                </c:pt>
                <c:pt idx="34">
                  <c:v>27.200000000000003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30.400000000000002</c:v>
                </c:pt>
                <c:pt idx="39">
                  <c:v>31.200000000000003</c:v>
                </c:pt>
                <c:pt idx="40">
                  <c:v>32</c:v>
                </c:pt>
                <c:pt idx="41">
                  <c:v>32.800000000000004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36.800000000000004</c:v>
                </c:pt>
                <c:pt idx="47">
                  <c:v>37.6</c:v>
                </c:pt>
                <c:pt idx="48">
                  <c:v>38.400000000000006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40.800000000000004</c:v>
                </c:pt>
                <c:pt idx="52">
                  <c:v>41.6</c:v>
                </c:pt>
                <c:pt idx="53">
                  <c:v>42.400000000000006</c:v>
                </c:pt>
                <c:pt idx="54">
                  <c:v>43.2</c:v>
                </c:pt>
                <c:pt idx="55">
                  <c:v>44</c:v>
                </c:pt>
                <c:pt idx="56">
                  <c:v>44.800000000000004</c:v>
                </c:pt>
                <c:pt idx="57">
                  <c:v>45.6</c:v>
                </c:pt>
                <c:pt idx="58">
                  <c:v>46.400000000000006</c:v>
                </c:pt>
                <c:pt idx="59">
                  <c:v>47.2</c:v>
                </c:pt>
                <c:pt idx="60">
                  <c:v>48</c:v>
                </c:pt>
                <c:pt idx="61">
                  <c:v>48.800000000000004</c:v>
                </c:pt>
                <c:pt idx="62">
                  <c:v>49.6</c:v>
                </c:pt>
                <c:pt idx="63">
                  <c:v>50.400000000000006</c:v>
                </c:pt>
                <c:pt idx="64">
                  <c:v>51.2</c:v>
                </c:pt>
                <c:pt idx="65">
                  <c:v>52</c:v>
                </c:pt>
                <c:pt idx="66">
                  <c:v>52.800000000000004</c:v>
                </c:pt>
                <c:pt idx="67">
                  <c:v>53.6</c:v>
                </c:pt>
                <c:pt idx="68">
                  <c:v>54.400000000000006</c:v>
                </c:pt>
                <c:pt idx="69">
                  <c:v>55.2</c:v>
                </c:pt>
                <c:pt idx="70">
                  <c:v>56</c:v>
                </c:pt>
                <c:pt idx="71">
                  <c:v>56.800000000000004</c:v>
                </c:pt>
                <c:pt idx="72">
                  <c:v>57.6</c:v>
                </c:pt>
                <c:pt idx="73">
                  <c:v>58.400000000000006</c:v>
                </c:pt>
                <c:pt idx="74">
                  <c:v>59.2</c:v>
                </c:pt>
                <c:pt idx="75">
                  <c:v>60</c:v>
                </c:pt>
                <c:pt idx="76">
                  <c:v>60.800000000000004</c:v>
                </c:pt>
                <c:pt idx="77">
                  <c:v>61.6</c:v>
                </c:pt>
                <c:pt idx="78">
                  <c:v>62.400000000000006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65.600000000000009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69.600000000000009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73.600000000000009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76.800000000000011</c:v>
                </c:pt>
                <c:pt idx="97">
                  <c:v>77.600000000000009</c:v>
                </c:pt>
                <c:pt idx="98">
                  <c:v>78.400000000000006</c:v>
                </c:pt>
                <c:pt idx="99">
                  <c:v>79.2</c:v>
                </c:pt>
                <c:pt idx="100">
                  <c:v>80</c:v>
                </c:pt>
                <c:pt idx="101">
                  <c:v>80.800000000000011</c:v>
                </c:pt>
                <c:pt idx="102">
                  <c:v>81.600000000000009</c:v>
                </c:pt>
                <c:pt idx="103">
                  <c:v>82.4</c:v>
                </c:pt>
                <c:pt idx="104">
                  <c:v>83.2</c:v>
                </c:pt>
                <c:pt idx="105">
                  <c:v>84</c:v>
                </c:pt>
                <c:pt idx="106">
                  <c:v>84.800000000000011</c:v>
                </c:pt>
                <c:pt idx="107">
                  <c:v>85.600000000000009</c:v>
                </c:pt>
                <c:pt idx="108">
                  <c:v>86.4</c:v>
                </c:pt>
                <c:pt idx="109">
                  <c:v>87.2</c:v>
                </c:pt>
                <c:pt idx="110">
                  <c:v>88</c:v>
                </c:pt>
                <c:pt idx="111">
                  <c:v>88.800000000000011</c:v>
                </c:pt>
                <c:pt idx="112">
                  <c:v>89.600000000000009</c:v>
                </c:pt>
                <c:pt idx="113">
                  <c:v>90.4</c:v>
                </c:pt>
                <c:pt idx="114">
                  <c:v>91.2</c:v>
                </c:pt>
                <c:pt idx="115">
                  <c:v>92</c:v>
                </c:pt>
                <c:pt idx="116">
                  <c:v>92.800000000000011</c:v>
                </c:pt>
                <c:pt idx="117">
                  <c:v>93.600000000000009</c:v>
                </c:pt>
              </c:numCache>
            </c:numRef>
          </c:xVal>
          <c:yVal>
            <c:numRef>
              <c:f>Sheet1!$L$4:$L$121</c:f>
              <c:numCache>
                <c:formatCode>0.00</c:formatCode>
                <c:ptCount val="118"/>
                <c:pt idx="0">
                  <c:v>5</c:v>
                </c:pt>
                <c:pt idx="1">
                  <c:v>5.3922361830298318</c:v>
                </c:pt>
                <c:pt idx="2">
                  <c:v>5.7726706900619931</c:v>
                </c:pt>
                <c:pt idx="3">
                  <c:v>6.1450663713815414</c:v>
                </c:pt>
                <c:pt idx="4">
                  <c:v>6.5117199162692998</c:v>
                </c:pt>
                <c:pt idx="5">
                  <c:v>6.8741196746494246</c:v>
                </c:pt>
                <c:pt idx="6">
                  <c:v>7.2332756630338366</c:v>
                </c:pt>
                <c:pt idx="7">
                  <c:v>7.5898989407982214</c:v>
                </c:pt>
                <c:pt idx="8">
                  <c:v>7.9445053726040262</c:v>
                </c:pt>
                <c:pt idx="9">
                  <c:v>8.2974787245029358</c:v>
                </c:pt>
                <c:pt idx="10">
                  <c:v>8.6491106406735181</c:v>
                </c:pt>
                <c:pt idx="11">
                  <c:v>8.9996268604763774</c:v>
                </c:pt>
                <c:pt idx="12">
                  <c:v>9.3492049246591957</c:v>
                </c:pt>
                <c:pt idx="13">
                  <c:v>9.6979864411268686</c:v>
                </c:pt>
                <c:pt idx="14">
                  <c:v>10.046085772486357</c:v>
                </c:pt>
                <c:pt idx="15">
                  <c:v>10.393596310755001</c:v>
                </c:pt>
                <c:pt idx="16">
                  <c:v>10.740595088852663</c:v>
                </c:pt>
                <c:pt idx="17">
                  <c:v>11.087146222916612</c:v>
                </c:pt>
                <c:pt idx="18">
                  <c:v>11.433303518163385</c:v>
                </c:pt>
                <c:pt idx="19">
                  <c:v>11.77911246677721</c:v>
                </c:pt>
                <c:pt idx="20">
                  <c:v>12.124611797498108</c:v>
                </c:pt>
                <c:pt idx="21">
                  <c:v>12.469834690289234</c:v>
                </c:pt>
                <c:pt idx="22">
                  <c:v>12.814809737770073</c:v>
                </c:pt>
                <c:pt idx="23">
                  <c:v>13.159561713056897</c:v>
                </c:pt>
                <c:pt idx="24">
                  <c:v>13.504112188093266</c:v>
                </c:pt>
                <c:pt idx="25">
                  <c:v>13.848480035423641</c:v>
                </c:pt>
                <c:pt idx="26">
                  <c:v>14.192681838303036</c:v>
                </c:pt>
                <c:pt idx="27">
                  <c:v>14.536732228130763</c:v>
                </c:pt>
                <c:pt idx="28">
                  <c:v>14.880644163823868</c:v>
                </c:pt>
                <c:pt idx="29">
                  <c:v>15.224429164476174</c:v>
                </c:pt>
                <c:pt idx="30">
                  <c:v>15.568097504180443</c:v>
                </c:pt>
                <c:pt idx="31">
                  <c:v>15.911658376011813</c:v>
                </c:pt>
                <c:pt idx="32">
                  <c:v>16.255120030727806</c:v>
                </c:pt>
                <c:pt idx="33">
                  <c:v>16.598489894623853</c:v>
                </c:pt>
                <c:pt idx="34">
                  <c:v>16.94177467011372</c:v>
                </c:pt>
                <c:pt idx="35">
                  <c:v>17.284980421921318</c:v>
                </c:pt>
                <c:pt idx="36">
                  <c:v>17.628112651231888</c:v>
                </c:pt>
                <c:pt idx="37">
                  <c:v>17.971176359721969</c:v>
                </c:pt>
                <c:pt idx="38">
                  <c:v>18.314176105045455</c:v>
                </c:pt>
                <c:pt idx="39">
                  <c:v>18.657116049078041</c:v>
                </c:pt>
                <c:pt idx="40">
                  <c:v>19</c:v>
                </c:pt>
                <c:pt idx="41">
                  <c:v>19.342831449117174</c:v>
                </c:pt>
                <c:pt idx="42">
                  <c:v>19.685613603172417</c:v>
                </c:pt>
                <c:pt idx="43">
                  <c:v>20.028349412779502</c:v>
                </c:pt>
                <c:pt idx="44">
                  <c:v>20.371041597512175</c:v>
                </c:pt>
                <c:pt idx="45">
                  <c:v>20.713692668098716</c:v>
                </c:pt>
                <c:pt idx="46">
                  <c:v>21.056304946104614</c:v>
                </c:pt>
                <c:pt idx="47">
                  <c:v>21.398880581429129</c:v>
                </c:pt>
                <c:pt idx="48">
                  <c:v>21.741421567893802</c:v>
                </c:pt>
                <c:pt idx="49">
                  <c:v>22.083929757161812</c:v>
                </c:pt>
                <c:pt idx="50">
                  <c:v>22.426406871192853</c:v>
                </c:pt>
                <c:pt idx="51">
                  <c:v>22.768854513410471</c:v>
                </c:pt>
                <c:pt idx="52">
                  <c:v>23.111274178734558</c:v>
                </c:pt>
                <c:pt idx="53">
                  <c:v>23.453667262611248</c:v>
                </c:pt>
                <c:pt idx="54">
                  <c:v>23.796035069155543</c:v>
                </c:pt>
                <c:pt idx="55">
                  <c:v>24.138378818506396</c:v>
                </c:pt>
                <c:pt idx="56">
                  <c:v>24.480699653482137</c:v>
                </c:pt>
                <c:pt idx="57">
                  <c:v>24.82299864561239</c:v>
                </c:pt>
                <c:pt idx="58">
                  <c:v>25.165276800613881</c:v>
                </c:pt>
                <c:pt idx="59">
                  <c:v>25.507535063368842</c:v>
                </c:pt>
                <c:pt idx="60">
                  <c:v>25.849774322458067</c:v>
                </c:pt>
                <c:pt idx="61">
                  <c:v>26.191995414294542</c:v>
                </c:pt>
                <c:pt idx="62">
                  <c:v>26.53419912689785</c:v>
                </c:pt>
                <c:pt idx="63">
                  <c:v>26.876386203345561</c:v>
                </c:pt>
                <c:pt idx="64">
                  <c:v>27.218557344933231</c:v>
                </c:pt>
                <c:pt idx="65">
                  <c:v>27.560713214071377</c:v>
                </c:pt>
                <c:pt idx="66">
                  <c:v>27.902854436944654</c:v>
                </c:pt>
                <c:pt idx="67">
                  <c:v>28.244981605955683</c:v>
                </c:pt>
                <c:pt idx="68">
                  <c:v>28.587095281973589</c:v>
                </c:pt>
                <c:pt idx="69">
                  <c:v>28.929195996405255</c:v>
                </c:pt>
                <c:pt idx="70">
                  <c:v>29.271284253105414</c:v>
                </c:pt>
                <c:pt idx="71">
                  <c:v>29.613360530139953</c:v>
                </c:pt>
                <c:pt idx="72">
                  <c:v>29.955425281415497</c:v>
                </c:pt>
                <c:pt idx="73">
                  <c:v>30.297478938186948</c:v>
                </c:pt>
                <c:pt idx="74">
                  <c:v>30.639521910453439</c:v>
                </c:pt>
                <c:pt idx="75">
                  <c:v>30.981554588252337</c:v>
                </c:pt>
                <c:pt idx="76">
                  <c:v>31.323577342859831</c:v>
                </c:pt>
                <c:pt idx="77">
                  <c:v>31.665590527905838</c:v>
                </c:pt>
                <c:pt idx="78">
                  <c:v>32.00759448041034</c:v>
                </c:pt>
                <c:pt idx="79">
                  <c:v>32.349589521747518</c:v>
                </c:pt>
                <c:pt idx="80">
                  <c:v>32.691575958543467</c:v>
                </c:pt>
                <c:pt idx="81">
                  <c:v>33.033554083512847</c:v>
                </c:pt>
                <c:pt idx="82">
                  <c:v>33.375524176239047</c:v>
                </c:pt>
                <c:pt idx="83">
                  <c:v>33.717486503902691</c:v>
                </c:pt>
                <c:pt idx="84">
                  <c:v>34.059441321961849</c:v>
                </c:pt>
                <c:pt idx="85">
                  <c:v>34.401388874788211</c:v>
                </c:pt>
                <c:pt idx="86">
                  <c:v>34.743329396262077</c:v>
                </c:pt>
                <c:pt idx="87">
                  <c:v>35.085263110329628</c:v>
                </c:pt>
                <c:pt idx="88">
                  <c:v>35.427190231524847</c:v>
                </c:pt>
                <c:pt idx="89">
                  <c:v>35.769110965458999</c:v>
                </c:pt>
                <c:pt idx="90">
                  <c:v>36.111025509279784</c:v>
                </c:pt>
                <c:pt idx="91">
                  <c:v>36.452934052102528</c:v>
                </c:pt>
                <c:pt idx="92">
                  <c:v>36.794836775415156</c:v>
                </c:pt>
                <c:pt idx="93">
                  <c:v>37.13673385345902</c:v>
                </c:pt>
                <c:pt idx="94">
                  <c:v>37.478625453586993</c:v>
                </c:pt>
                <c:pt idx="95">
                  <c:v>37.820511736600665</c:v>
                </c:pt>
                <c:pt idx="96">
                  <c:v>38.162392857067886</c:v>
                </c:pt>
                <c:pt idx="97">
                  <c:v>38.504268963621918</c:v>
                </c:pt>
                <c:pt idx="98">
                  <c:v>38.846140199243678</c:v>
                </c:pt>
                <c:pt idx="99">
                  <c:v>39.188006701527861</c:v>
                </c:pt>
                <c:pt idx="100">
                  <c:v>39.529868602934329</c:v>
                </c:pt>
                <c:pt idx="101">
                  <c:v>39.871726031025389</c:v>
                </c:pt>
                <c:pt idx="102">
                  <c:v>40.213579108690162</c:v>
                </c:pt>
                <c:pt idx="103">
                  <c:v>40.555427954356645</c:v>
                </c:pt>
                <c:pt idx="104">
                  <c:v>40.897272682192344</c:v>
                </c:pt>
                <c:pt idx="105">
                  <c:v>41.239113402294237</c:v>
                </c:pt>
                <c:pt idx="106">
                  <c:v>41.580950220868544</c:v>
                </c:pt>
                <c:pt idx="107">
                  <c:v>41.922783240401152</c:v>
                </c:pt>
                <c:pt idx="108">
                  <c:v>42.26461255981917</c:v>
                </c:pt>
                <c:pt idx="109">
                  <c:v>42.606438274643956</c:v>
                </c:pt>
                <c:pt idx="110">
                  <c:v>42.948260477136628</c:v>
                </c:pt>
                <c:pt idx="111">
                  <c:v>43.290079256435845</c:v>
                </c:pt>
                <c:pt idx="112">
                  <c:v>43.631894698688889</c:v>
                </c:pt>
                <c:pt idx="113">
                  <c:v>43.973706887176107</c:v>
                </c:pt>
                <c:pt idx="114">
                  <c:v>44.315515902429205</c:v>
                </c:pt>
                <c:pt idx="115">
                  <c:v>44.657321822343732</c:v>
                </c:pt>
                <c:pt idx="116">
                  <c:v>44.999124722286041</c:v>
                </c:pt>
                <c:pt idx="117">
                  <c:v>45.340924675195218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FA-E341-93C2-DFF37542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231"/>
        <c:axId val="395616943"/>
      </c:scatterChart>
      <c:valAx>
        <c:axId val="395615231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6943"/>
        <c:crosses val="autoZero"/>
        <c:crossBetween val="midCat"/>
      </c:valAx>
      <c:valAx>
        <c:axId val="395616943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W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240235036914072"/>
          <c:y val="0.27844904931035663"/>
          <c:w val="0.22245952451560072"/>
          <c:h val="0.51331972290761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Simulation of</a:t>
            </a:r>
            <a:r>
              <a:rPr lang="en-US" sz="2400" b="1" baseline="0">
                <a:solidFill>
                  <a:schemeClr val="tx1"/>
                </a:solidFill>
              </a:rPr>
              <a:t> W function of L</a:t>
            </a:r>
            <a:endParaRPr 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8085422929409"/>
          <c:y val="9.7408590333567843E-2"/>
          <c:w val="0.64880919734675346"/>
          <c:h val="0.70208160378995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'2003'!$B$2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902694609851759E-2"/>
                  <c:y val="0.23203182779028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'2003'!$B$4:$B$121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'2003'!$C$4:$C$121</c:f>
              <c:numCache>
                <c:formatCode>0.00</c:formatCode>
                <c:ptCount val="118"/>
                <c:pt idx="0">
                  <c:v>3.4935</c:v>
                </c:pt>
                <c:pt idx="1">
                  <c:v>6.5715000000000003</c:v>
                </c:pt>
                <c:pt idx="2">
                  <c:v>5.4194999999999993</c:v>
                </c:pt>
                <c:pt idx="3">
                  <c:v>6.0835000000000008</c:v>
                </c:pt>
                <c:pt idx="4">
                  <c:v>7.8000000000000007</c:v>
                </c:pt>
                <c:pt idx="5">
                  <c:v>5.3685</c:v>
                </c:pt>
                <c:pt idx="6">
                  <c:v>7.8025000000000002</c:v>
                </c:pt>
                <c:pt idx="7">
                  <c:v>8.0644999999999989</c:v>
                </c:pt>
                <c:pt idx="8">
                  <c:v>8.52</c:v>
                </c:pt>
                <c:pt idx="9">
                  <c:v>6.3989999999999991</c:v>
                </c:pt>
                <c:pt idx="10">
                  <c:v>6.1189999999999998</c:v>
                </c:pt>
                <c:pt idx="11">
                  <c:v>9.8580000000000005</c:v>
                </c:pt>
                <c:pt idx="12">
                  <c:v>8.5004999999999988</c:v>
                </c:pt>
                <c:pt idx="13">
                  <c:v>7.4975000000000005</c:v>
                </c:pt>
                <c:pt idx="14">
                  <c:v>8.1184999999999992</c:v>
                </c:pt>
                <c:pt idx="15">
                  <c:v>7.9649999999999999</c:v>
                </c:pt>
                <c:pt idx="16">
                  <c:v>9.3520000000000003</c:v>
                </c:pt>
                <c:pt idx="17">
                  <c:v>11.0215</c:v>
                </c:pt>
                <c:pt idx="18">
                  <c:v>9.3069999999999986</c:v>
                </c:pt>
                <c:pt idx="19">
                  <c:v>11.336499999999999</c:v>
                </c:pt>
                <c:pt idx="20">
                  <c:v>9.4359999999999999</c:v>
                </c:pt>
                <c:pt idx="21">
                  <c:v>9.9815000000000005</c:v>
                </c:pt>
                <c:pt idx="22">
                  <c:v>10.138999999999999</c:v>
                </c:pt>
                <c:pt idx="23">
                  <c:v>12.382999999999999</c:v>
                </c:pt>
                <c:pt idx="24">
                  <c:v>14.031499999999999</c:v>
                </c:pt>
                <c:pt idx="25">
                  <c:v>12.220499999999999</c:v>
                </c:pt>
                <c:pt idx="26">
                  <c:v>12.547000000000001</c:v>
                </c:pt>
                <c:pt idx="27">
                  <c:v>12.279499999999999</c:v>
                </c:pt>
                <c:pt idx="28">
                  <c:v>11.8225</c:v>
                </c:pt>
                <c:pt idx="29">
                  <c:v>14.134499999999999</c:v>
                </c:pt>
                <c:pt idx="30">
                  <c:v>12.138500000000001</c:v>
                </c:pt>
                <c:pt idx="31">
                  <c:v>15.185999999999998</c:v>
                </c:pt>
                <c:pt idx="32">
                  <c:v>12.9825</c:v>
                </c:pt>
                <c:pt idx="33">
                  <c:v>15.4435</c:v>
                </c:pt>
                <c:pt idx="34">
                  <c:v>16.076499999999999</c:v>
                </c:pt>
                <c:pt idx="35">
                  <c:v>16.475999999999999</c:v>
                </c:pt>
                <c:pt idx="36">
                  <c:v>16.148499999999999</c:v>
                </c:pt>
                <c:pt idx="37">
                  <c:v>15.856500000000002</c:v>
                </c:pt>
                <c:pt idx="38">
                  <c:v>17.843999999999998</c:v>
                </c:pt>
                <c:pt idx="39">
                  <c:v>15.052499999999998</c:v>
                </c:pt>
                <c:pt idx="40">
                  <c:v>18.551500000000001</c:v>
                </c:pt>
                <c:pt idx="41">
                  <c:v>18.782999999999998</c:v>
                </c:pt>
                <c:pt idx="42">
                  <c:v>15.926000000000002</c:v>
                </c:pt>
                <c:pt idx="43">
                  <c:v>17.4575</c:v>
                </c:pt>
                <c:pt idx="44">
                  <c:v>16.250999999999998</c:v>
                </c:pt>
                <c:pt idx="45">
                  <c:v>20.0275</c:v>
                </c:pt>
                <c:pt idx="46">
                  <c:v>18.243499999999997</c:v>
                </c:pt>
                <c:pt idx="47">
                  <c:v>19.8385</c:v>
                </c:pt>
                <c:pt idx="48">
                  <c:v>19.700499999999998</c:v>
                </c:pt>
                <c:pt idx="49">
                  <c:v>20.182500000000001</c:v>
                </c:pt>
                <c:pt idx="50">
                  <c:v>18.424500000000002</c:v>
                </c:pt>
                <c:pt idx="51">
                  <c:v>20.412999999999997</c:v>
                </c:pt>
                <c:pt idx="52">
                  <c:v>21.244500000000002</c:v>
                </c:pt>
                <c:pt idx="53">
                  <c:v>22.516999999999999</c:v>
                </c:pt>
                <c:pt idx="54">
                  <c:v>22.918499999999998</c:v>
                </c:pt>
                <c:pt idx="55">
                  <c:v>22.058</c:v>
                </c:pt>
                <c:pt idx="56">
                  <c:v>20.191500000000001</c:v>
                </c:pt>
                <c:pt idx="57">
                  <c:v>22.419499999999999</c:v>
                </c:pt>
                <c:pt idx="58">
                  <c:v>20.840499999999999</c:v>
                </c:pt>
                <c:pt idx="59">
                  <c:v>21.634499999999999</c:v>
                </c:pt>
                <c:pt idx="60">
                  <c:v>21.704499999999999</c:v>
                </c:pt>
                <c:pt idx="61">
                  <c:v>22.333000000000002</c:v>
                </c:pt>
                <c:pt idx="62">
                  <c:v>23.300999999999998</c:v>
                </c:pt>
                <c:pt idx="63">
                  <c:v>23.645499999999998</c:v>
                </c:pt>
                <c:pt idx="64">
                  <c:v>24.521000000000001</c:v>
                </c:pt>
                <c:pt idx="65">
                  <c:v>23.356999999999999</c:v>
                </c:pt>
                <c:pt idx="66">
                  <c:v>25.6495</c:v>
                </c:pt>
                <c:pt idx="67">
                  <c:v>25.606499999999997</c:v>
                </c:pt>
                <c:pt idx="68">
                  <c:v>27.267999999999997</c:v>
                </c:pt>
                <c:pt idx="69">
                  <c:v>25.961500000000001</c:v>
                </c:pt>
                <c:pt idx="70">
                  <c:v>25.699000000000002</c:v>
                </c:pt>
                <c:pt idx="71">
                  <c:v>25.63</c:v>
                </c:pt>
                <c:pt idx="72">
                  <c:v>24.695999999999998</c:v>
                </c:pt>
                <c:pt idx="73">
                  <c:v>28.834499999999998</c:v>
                </c:pt>
                <c:pt idx="74">
                  <c:v>26.726499999999998</c:v>
                </c:pt>
                <c:pt idx="75">
                  <c:v>26.428000000000001</c:v>
                </c:pt>
                <c:pt idx="76">
                  <c:v>27.412500000000001</c:v>
                </c:pt>
                <c:pt idx="77">
                  <c:v>27.435499999999998</c:v>
                </c:pt>
                <c:pt idx="78">
                  <c:v>27.415499999999998</c:v>
                </c:pt>
                <c:pt idx="79">
                  <c:v>29.5305</c:v>
                </c:pt>
                <c:pt idx="80">
                  <c:v>30.115500000000001</c:v>
                </c:pt>
                <c:pt idx="81">
                  <c:v>30.779</c:v>
                </c:pt>
                <c:pt idx="82">
                  <c:v>27.991499999999998</c:v>
                </c:pt>
                <c:pt idx="83">
                  <c:v>30.858499999999999</c:v>
                </c:pt>
                <c:pt idx="84">
                  <c:v>29.6785</c:v>
                </c:pt>
                <c:pt idx="85">
                  <c:v>30.459499999999998</c:v>
                </c:pt>
                <c:pt idx="86">
                  <c:v>30.336000000000002</c:v>
                </c:pt>
                <c:pt idx="87">
                  <c:v>30.290499999999998</c:v>
                </c:pt>
                <c:pt idx="88">
                  <c:v>33.042000000000002</c:v>
                </c:pt>
                <c:pt idx="89">
                  <c:v>31.163499999999999</c:v>
                </c:pt>
                <c:pt idx="90">
                  <c:v>31.135000000000002</c:v>
                </c:pt>
                <c:pt idx="91">
                  <c:v>33.7575</c:v>
                </c:pt>
                <c:pt idx="92">
                  <c:v>33.512499999999996</c:v>
                </c:pt>
                <c:pt idx="93">
                  <c:v>33.505499999999998</c:v>
                </c:pt>
                <c:pt idx="94">
                  <c:v>34.963000000000001</c:v>
                </c:pt>
                <c:pt idx="95">
                  <c:v>34.304000000000002</c:v>
                </c:pt>
                <c:pt idx="96">
                  <c:v>32.869999999999997</c:v>
                </c:pt>
                <c:pt idx="97">
                  <c:v>33.086999999999996</c:v>
                </c:pt>
                <c:pt idx="98">
                  <c:v>34.378499999999995</c:v>
                </c:pt>
                <c:pt idx="99">
                  <c:v>36.471500000000006</c:v>
                </c:pt>
                <c:pt idx="100">
                  <c:v>33.011499999999998</c:v>
                </c:pt>
                <c:pt idx="101">
                  <c:v>34.671499999999995</c:v>
                </c:pt>
                <c:pt idx="102">
                  <c:v>37.379999999999995</c:v>
                </c:pt>
                <c:pt idx="103">
                  <c:v>34.693999999999996</c:v>
                </c:pt>
                <c:pt idx="104">
                  <c:v>34.881</c:v>
                </c:pt>
                <c:pt idx="105">
                  <c:v>35.988500000000002</c:v>
                </c:pt>
                <c:pt idx="106">
                  <c:v>38.189499999999995</c:v>
                </c:pt>
                <c:pt idx="107">
                  <c:v>38.469500000000004</c:v>
                </c:pt>
                <c:pt idx="108">
                  <c:v>37.348999999999997</c:v>
                </c:pt>
                <c:pt idx="109">
                  <c:v>35.965499999999999</c:v>
                </c:pt>
                <c:pt idx="110">
                  <c:v>36.044499999999999</c:v>
                </c:pt>
                <c:pt idx="111">
                  <c:v>36.849999999999994</c:v>
                </c:pt>
                <c:pt idx="112">
                  <c:v>39.920999999999999</c:v>
                </c:pt>
                <c:pt idx="113">
                  <c:v>39.491</c:v>
                </c:pt>
                <c:pt idx="114">
                  <c:v>40.992999999999995</c:v>
                </c:pt>
                <c:pt idx="115">
                  <c:v>39.066000000000003</c:v>
                </c:pt>
                <c:pt idx="116">
                  <c:v>40.286999999999999</c:v>
                </c:pt>
                <c:pt idx="117">
                  <c:v>38.221499999999999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A-7D41-AB86-3995F1201890}"/>
            </c:ext>
          </c:extLst>
        </c:ser>
        <c:ser>
          <c:idx val="1"/>
          <c:order val="1"/>
          <c:tx>
            <c:strRef>
              <c:f>'2003'!$F$2</c:f>
              <c:strCache>
                <c:ptCount val="1"/>
                <c:pt idx="0">
                  <c:v>Hypertrophia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82726846274309"/>
                  <c:y val="0.43370106853772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'2003'!$F$4:$F$121</c:f>
              <c:numCache>
                <c:formatCode>0.00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'2003'!$G$4:$G$121</c:f>
              <c:numCache>
                <c:formatCode>0.00</c:formatCode>
                <c:ptCount val="118"/>
                <c:pt idx="0">
                  <c:v>4.8834999999999997</c:v>
                </c:pt>
                <c:pt idx="1">
                  <c:v>8.6165000000000003</c:v>
                </c:pt>
                <c:pt idx="2">
                  <c:v>7.8474999999999993</c:v>
                </c:pt>
                <c:pt idx="3">
                  <c:v>7.4865000000000013</c:v>
                </c:pt>
                <c:pt idx="4">
                  <c:v>9.8550000000000004</c:v>
                </c:pt>
                <c:pt idx="5">
                  <c:v>7.5034999999999998</c:v>
                </c:pt>
                <c:pt idx="6">
                  <c:v>8.6170000000000009</c:v>
                </c:pt>
                <c:pt idx="7">
                  <c:v>8.2579999999999991</c:v>
                </c:pt>
                <c:pt idx="8">
                  <c:v>8.9495000000000005</c:v>
                </c:pt>
                <c:pt idx="9">
                  <c:v>7.419999999999999</c:v>
                </c:pt>
                <c:pt idx="10">
                  <c:v>5.7729999999999997</c:v>
                </c:pt>
                <c:pt idx="11">
                  <c:v>10.743500000000001</c:v>
                </c:pt>
                <c:pt idx="12">
                  <c:v>8.0469999999999988</c:v>
                </c:pt>
                <c:pt idx="13">
                  <c:v>9.9445000000000014</c:v>
                </c:pt>
                <c:pt idx="14">
                  <c:v>8.2494999999999994</c:v>
                </c:pt>
                <c:pt idx="15">
                  <c:v>7.5705</c:v>
                </c:pt>
                <c:pt idx="16">
                  <c:v>11.7645</c:v>
                </c:pt>
                <c:pt idx="17">
                  <c:v>11.4155</c:v>
                </c:pt>
                <c:pt idx="18">
                  <c:v>10.026499999999999</c:v>
                </c:pt>
                <c:pt idx="19">
                  <c:v>12.026</c:v>
                </c:pt>
                <c:pt idx="20">
                  <c:v>11.070499999999999</c:v>
                </c:pt>
                <c:pt idx="21">
                  <c:v>10.342000000000001</c:v>
                </c:pt>
                <c:pt idx="22">
                  <c:v>12.6145</c:v>
                </c:pt>
                <c:pt idx="23">
                  <c:v>13.2</c:v>
                </c:pt>
                <c:pt idx="24">
                  <c:v>16.264499999999998</c:v>
                </c:pt>
                <c:pt idx="25">
                  <c:v>14.638</c:v>
                </c:pt>
                <c:pt idx="26">
                  <c:v>12.689</c:v>
                </c:pt>
                <c:pt idx="27">
                  <c:v>13.529499999999999</c:v>
                </c:pt>
                <c:pt idx="28">
                  <c:v>12.2675</c:v>
                </c:pt>
                <c:pt idx="29">
                  <c:v>14.828999999999999</c:v>
                </c:pt>
                <c:pt idx="30">
                  <c:v>14.140500000000001</c:v>
                </c:pt>
                <c:pt idx="31">
                  <c:v>17.398499999999999</c:v>
                </c:pt>
                <c:pt idx="32">
                  <c:v>13.516</c:v>
                </c:pt>
                <c:pt idx="33">
                  <c:v>16.213999999999999</c:v>
                </c:pt>
                <c:pt idx="34">
                  <c:v>17.945999999999998</c:v>
                </c:pt>
                <c:pt idx="35">
                  <c:v>18.4695</c:v>
                </c:pt>
                <c:pt idx="36">
                  <c:v>17.840499999999999</c:v>
                </c:pt>
                <c:pt idx="37">
                  <c:v>18.053500000000003</c:v>
                </c:pt>
                <c:pt idx="38">
                  <c:v>20.341499999999996</c:v>
                </c:pt>
                <c:pt idx="39">
                  <c:v>16.657999999999998</c:v>
                </c:pt>
                <c:pt idx="40">
                  <c:v>18.941500000000001</c:v>
                </c:pt>
                <c:pt idx="41">
                  <c:v>20.329499999999996</c:v>
                </c:pt>
                <c:pt idx="42">
                  <c:v>16.650000000000002</c:v>
                </c:pt>
                <c:pt idx="43">
                  <c:v>17.944499999999998</c:v>
                </c:pt>
                <c:pt idx="44">
                  <c:v>17.303499999999996</c:v>
                </c:pt>
                <c:pt idx="45">
                  <c:v>21.375</c:v>
                </c:pt>
                <c:pt idx="46">
                  <c:v>18.762499999999996</c:v>
                </c:pt>
                <c:pt idx="47">
                  <c:v>19.9955</c:v>
                </c:pt>
                <c:pt idx="48">
                  <c:v>19.822999999999997</c:v>
                </c:pt>
                <c:pt idx="49">
                  <c:v>21.240000000000002</c:v>
                </c:pt>
                <c:pt idx="50">
                  <c:v>20.891500000000001</c:v>
                </c:pt>
                <c:pt idx="51">
                  <c:v>22.481999999999996</c:v>
                </c:pt>
                <c:pt idx="52">
                  <c:v>22.05</c:v>
                </c:pt>
                <c:pt idx="53">
                  <c:v>24.04</c:v>
                </c:pt>
                <c:pt idx="54">
                  <c:v>23.926499999999997</c:v>
                </c:pt>
                <c:pt idx="55">
                  <c:v>21.862500000000001</c:v>
                </c:pt>
                <c:pt idx="56">
                  <c:v>21.775500000000001</c:v>
                </c:pt>
                <c:pt idx="57">
                  <c:v>24.696999999999999</c:v>
                </c:pt>
                <c:pt idx="58">
                  <c:v>21.343999999999998</c:v>
                </c:pt>
                <c:pt idx="59">
                  <c:v>21.521999999999998</c:v>
                </c:pt>
                <c:pt idx="60">
                  <c:v>23.0855</c:v>
                </c:pt>
                <c:pt idx="61">
                  <c:v>23.146000000000001</c:v>
                </c:pt>
                <c:pt idx="62">
                  <c:v>24.8385</c:v>
                </c:pt>
                <c:pt idx="63">
                  <c:v>23.423999999999999</c:v>
                </c:pt>
                <c:pt idx="64">
                  <c:v>24.6755</c:v>
                </c:pt>
                <c:pt idx="65">
                  <c:v>23.5915</c:v>
                </c:pt>
                <c:pt idx="66">
                  <c:v>25.49</c:v>
                </c:pt>
                <c:pt idx="67">
                  <c:v>27.452999999999996</c:v>
                </c:pt>
                <c:pt idx="68">
                  <c:v>29.475999999999996</c:v>
                </c:pt>
                <c:pt idx="69">
                  <c:v>26.709500000000002</c:v>
                </c:pt>
                <c:pt idx="70">
                  <c:v>25.612500000000001</c:v>
                </c:pt>
                <c:pt idx="71">
                  <c:v>25.311499999999999</c:v>
                </c:pt>
                <c:pt idx="72">
                  <c:v>26.683999999999997</c:v>
                </c:pt>
                <c:pt idx="73">
                  <c:v>30.968999999999998</c:v>
                </c:pt>
                <c:pt idx="74">
                  <c:v>28.676499999999997</c:v>
                </c:pt>
                <c:pt idx="75">
                  <c:v>28.353000000000002</c:v>
                </c:pt>
                <c:pt idx="76">
                  <c:v>29.277000000000001</c:v>
                </c:pt>
                <c:pt idx="77">
                  <c:v>29.654499999999999</c:v>
                </c:pt>
                <c:pt idx="78">
                  <c:v>27.216499999999996</c:v>
                </c:pt>
                <c:pt idx="79">
                  <c:v>29.268999999999998</c:v>
                </c:pt>
                <c:pt idx="80">
                  <c:v>31.663</c:v>
                </c:pt>
                <c:pt idx="81">
                  <c:v>30.3735</c:v>
                </c:pt>
                <c:pt idx="82">
                  <c:v>28.773499999999999</c:v>
                </c:pt>
                <c:pt idx="83">
                  <c:v>30.712499999999999</c:v>
                </c:pt>
                <c:pt idx="84">
                  <c:v>30.210999999999999</c:v>
                </c:pt>
                <c:pt idx="85">
                  <c:v>30.817</c:v>
                </c:pt>
                <c:pt idx="86">
                  <c:v>32.682000000000002</c:v>
                </c:pt>
                <c:pt idx="87">
                  <c:v>31.343499999999999</c:v>
                </c:pt>
                <c:pt idx="88">
                  <c:v>34.407000000000004</c:v>
                </c:pt>
                <c:pt idx="89">
                  <c:v>31.781499999999998</c:v>
                </c:pt>
                <c:pt idx="90">
                  <c:v>30.879000000000005</c:v>
                </c:pt>
                <c:pt idx="91">
                  <c:v>34.029000000000003</c:v>
                </c:pt>
                <c:pt idx="92">
                  <c:v>34.001999999999995</c:v>
                </c:pt>
                <c:pt idx="93">
                  <c:v>35.1145</c:v>
                </c:pt>
                <c:pt idx="94">
                  <c:v>35.799500000000002</c:v>
                </c:pt>
                <c:pt idx="95">
                  <c:v>34.834000000000003</c:v>
                </c:pt>
                <c:pt idx="96">
                  <c:v>34.402000000000001</c:v>
                </c:pt>
                <c:pt idx="97">
                  <c:v>33.316999999999993</c:v>
                </c:pt>
                <c:pt idx="98">
                  <c:v>36.645999999999994</c:v>
                </c:pt>
                <c:pt idx="99">
                  <c:v>36.745500000000007</c:v>
                </c:pt>
                <c:pt idx="100">
                  <c:v>33.515000000000001</c:v>
                </c:pt>
                <c:pt idx="101">
                  <c:v>34.333999999999996</c:v>
                </c:pt>
                <c:pt idx="102">
                  <c:v>39.041499999999992</c:v>
                </c:pt>
                <c:pt idx="103">
                  <c:v>34.434999999999995</c:v>
                </c:pt>
                <c:pt idx="104">
                  <c:v>35.408500000000004</c:v>
                </c:pt>
                <c:pt idx="105">
                  <c:v>36.813500000000005</c:v>
                </c:pt>
                <c:pt idx="106">
                  <c:v>38.600999999999992</c:v>
                </c:pt>
                <c:pt idx="107">
                  <c:v>38.451500000000003</c:v>
                </c:pt>
                <c:pt idx="108">
                  <c:v>37.036999999999999</c:v>
                </c:pt>
                <c:pt idx="109">
                  <c:v>36.698999999999998</c:v>
                </c:pt>
                <c:pt idx="110">
                  <c:v>37.665999999999997</c:v>
                </c:pt>
                <c:pt idx="111">
                  <c:v>38.912999999999997</c:v>
                </c:pt>
                <c:pt idx="112">
                  <c:v>40.741500000000002</c:v>
                </c:pt>
                <c:pt idx="113">
                  <c:v>41.499499999999998</c:v>
                </c:pt>
                <c:pt idx="114">
                  <c:v>40.989499999999992</c:v>
                </c:pt>
                <c:pt idx="115">
                  <c:v>40.984500000000004</c:v>
                </c:pt>
                <c:pt idx="116">
                  <c:v>39.994500000000002</c:v>
                </c:pt>
                <c:pt idx="117">
                  <c:v>40.603999999999999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A-7D41-AB86-3995F1201890}"/>
            </c:ext>
          </c:extLst>
        </c:ser>
        <c:ser>
          <c:idx val="2"/>
          <c:order val="2"/>
          <c:tx>
            <c:strRef>
              <c:f>'2003'!$K$2</c:f>
              <c:strCache>
                <c:ptCount val="1"/>
                <c:pt idx="0">
                  <c:v>Vasospasm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78912640384371"/>
                  <c:y val="0.123887100862803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chemeClr val="accent3"/>
                        </a:solidFill>
                      </a:rPr>
                      <a:t>y = 0.4x + 5</a:t>
                    </a:r>
                    <a:endParaRPr lang="en-US" sz="1400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'2003'!$K$4:$K$121</c:f>
              <c:numCache>
                <c:formatCode>0.00</c:formatCode>
                <c:ptCount val="118"/>
                <c:pt idx="0">
                  <c:v>0</c:v>
                </c:pt>
                <c:pt idx="1">
                  <c:v>0.73</c:v>
                </c:pt>
                <c:pt idx="2">
                  <c:v>1.46</c:v>
                </c:pt>
                <c:pt idx="3">
                  <c:v>2.19</c:v>
                </c:pt>
                <c:pt idx="4">
                  <c:v>2.92</c:v>
                </c:pt>
                <c:pt idx="5">
                  <c:v>3.65</c:v>
                </c:pt>
                <c:pt idx="6">
                  <c:v>4.38</c:v>
                </c:pt>
                <c:pt idx="7">
                  <c:v>5.1099999999999994</c:v>
                </c:pt>
                <c:pt idx="8">
                  <c:v>5.84</c:v>
                </c:pt>
                <c:pt idx="9">
                  <c:v>6.57</c:v>
                </c:pt>
                <c:pt idx="10">
                  <c:v>7.3</c:v>
                </c:pt>
                <c:pt idx="11">
                  <c:v>8.0299999999999994</c:v>
                </c:pt>
                <c:pt idx="12">
                  <c:v>8.76</c:v>
                </c:pt>
                <c:pt idx="13">
                  <c:v>9.49</c:v>
                </c:pt>
                <c:pt idx="14">
                  <c:v>10.219999999999999</c:v>
                </c:pt>
                <c:pt idx="15">
                  <c:v>10.95</c:v>
                </c:pt>
                <c:pt idx="16">
                  <c:v>11.68</c:v>
                </c:pt>
                <c:pt idx="17">
                  <c:v>12.41</c:v>
                </c:pt>
                <c:pt idx="18">
                  <c:v>13.14</c:v>
                </c:pt>
                <c:pt idx="19">
                  <c:v>13.87</c:v>
                </c:pt>
                <c:pt idx="20">
                  <c:v>14.6</c:v>
                </c:pt>
                <c:pt idx="21">
                  <c:v>15.33</c:v>
                </c:pt>
                <c:pt idx="22">
                  <c:v>16.059999999999999</c:v>
                </c:pt>
                <c:pt idx="23">
                  <c:v>16.79</c:v>
                </c:pt>
                <c:pt idx="24">
                  <c:v>17.52</c:v>
                </c:pt>
                <c:pt idx="25">
                  <c:v>18.25</c:v>
                </c:pt>
                <c:pt idx="26">
                  <c:v>18.98</c:v>
                </c:pt>
                <c:pt idx="27">
                  <c:v>19.71</c:v>
                </c:pt>
                <c:pt idx="28">
                  <c:v>20.439999999999998</c:v>
                </c:pt>
                <c:pt idx="29">
                  <c:v>21.169999999999998</c:v>
                </c:pt>
                <c:pt idx="30">
                  <c:v>21.9</c:v>
                </c:pt>
                <c:pt idx="31">
                  <c:v>22.63</c:v>
                </c:pt>
                <c:pt idx="32">
                  <c:v>23.36</c:v>
                </c:pt>
                <c:pt idx="33">
                  <c:v>24.09</c:v>
                </c:pt>
                <c:pt idx="34">
                  <c:v>24.82</c:v>
                </c:pt>
                <c:pt idx="35">
                  <c:v>25.55</c:v>
                </c:pt>
                <c:pt idx="36">
                  <c:v>26.28</c:v>
                </c:pt>
                <c:pt idx="37">
                  <c:v>27.009999999999998</c:v>
                </c:pt>
                <c:pt idx="38">
                  <c:v>27.74</c:v>
                </c:pt>
                <c:pt idx="39">
                  <c:v>28.47</c:v>
                </c:pt>
                <c:pt idx="40">
                  <c:v>29.2</c:v>
                </c:pt>
                <c:pt idx="41">
                  <c:v>29.93</c:v>
                </c:pt>
                <c:pt idx="42">
                  <c:v>30.66</c:v>
                </c:pt>
                <c:pt idx="43">
                  <c:v>31.39</c:v>
                </c:pt>
                <c:pt idx="44">
                  <c:v>32.119999999999997</c:v>
                </c:pt>
                <c:pt idx="45">
                  <c:v>32.85</c:v>
                </c:pt>
                <c:pt idx="46">
                  <c:v>33.58</c:v>
                </c:pt>
                <c:pt idx="47">
                  <c:v>34.31</c:v>
                </c:pt>
                <c:pt idx="48">
                  <c:v>35.04</c:v>
                </c:pt>
                <c:pt idx="49">
                  <c:v>35.769999999999996</c:v>
                </c:pt>
                <c:pt idx="50">
                  <c:v>36.5</c:v>
                </c:pt>
                <c:pt idx="51">
                  <c:v>37.229999999999997</c:v>
                </c:pt>
                <c:pt idx="52">
                  <c:v>37.96</c:v>
                </c:pt>
                <c:pt idx="53">
                  <c:v>38.69</c:v>
                </c:pt>
                <c:pt idx="54">
                  <c:v>39.42</c:v>
                </c:pt>
                <c:pt idx="55">
                  <c:v>40.15</c:v>
                </c:pt>
                <c:pt idx="56">
                  <c:v>40.879999999999995</c:v>
                </c:pt>
                <c:pt idx="57">
                  <c:v>41.61</c:v>
                </c:pt>
                <c:pt idx="58">
                  <c:v>42.339999999999996</c:v>
                </c:pt>
                <c:pt idx="59">
                  <c:v>43.07</c:v>
                </c:pt>
                <c:pt idx="60">
                  <c:v>43.8</c:v>
                </c:pt>
                <c:pt idx="61">
                  <c:v>44.53</c:v>
                </c:pt>
                <c:pt idx="62">
                  <c:v>45.26</c:v>
                </c:pt>
                <c:pt idx="63">
                  <c:v>45.99</c:v>
                </c:pt>
                <c:pt idx="64">
                  <c:v>46.72</c:v>
                </c:pt>
                <c:pt idx="65">
                  <c:v>47.449999999999996</c:v>
                </c:pt>
                <c:pt idx="66">
                  <c:v>48.18</c:v>
                </c:pt>
                <c:pt idx="67">
                  <c:v>48.91</c:v>
                </c:pt>
                <c:pt idx="68">
                  <c:v>49.64</c:v>
                </c:pt>
                <c:pt idx="69">
                  <c:v>50.37</c:v>
                </c:pt>
                <c:pt idx="70">
                  <c:v>51.1</c:v>
                </c:pt>
                <c:pt idx="71">
                  <c:v>51.83</c:v>
                </c:pt>
                <c:pt idx="72">
                  <c:v>52.56</c:v>
                </c:pt>
                <c:pt idx="73">
                  <c:v>53.29</c:v>
                </c:pt>
                <c:pt idx="74">
                  <c:v>54.019999999999996</c:v>
                </c:pt>
                <c:pt idx="75">
                  <c:v>54.75</c:v>
                </c:pt>
                <c:pt idx="76">
                  <c:v>55.48</c:v>
                </c:pt>
                <c:pt idx="77">
                  <c:v>56.21</c:v>
                </c:pt>
                <c:pt idx="78">
                  <c:v>56.94</c:v>
                </c:pt>
                <c:pt idx="79">
                  <c:v>57.67</c:v>
                </c:pt>
                <c:pt idx="80">
                  <c:v>58.4</c:v>
                </c:pt>
                <c:pt idx="81">
                  <c:v>59.129999999999995</c:v>
                </c:pt>
                <c:pt idx="82">
                  <c:v>59.86</c:v>
                </c:pt>
                <c:pt idx="83">
                  <c:v>60.589999999999996</c:v>
                </c:pt>
                <c:pt idx="84">
                  <c:v>61.32</c:v>
                </c:pt>
                <c:pt idx="85">
                  <c:v>62.05</c:v>
                </c:pt>
                <c:pt idx="86">
                  <c:v>62.78</c:v>
                </c:pt>
                <c:pt idx="87">
                  <c:v>63.51</c:v>
                </c:pt>
                <c:pt idx="88">
                  <c:v>64.239999999999995</c:v>
                </c:pt>
                <c:pt idx="89">
                  <c:v>64.97</c:v>
                </c:pt>
                <c:pt idx="90">
                  <c:v>65.7</c:v>
                </c:pt>
                <c:pt idx="91">
                  <c:v>66.429999999999993</c:v>
                </c:pt>
                <c:pt idx="92">
                  <c:v>67.16</c:v>
                </c:pt>
                <c:pt idx="93">
                  <c:v>67.89</c:v>
                </c:pt>
                <c:pt idx="94">
                  <c:v>68.62</c:v>
                </c:pt>
                <c:pt idx="95">
                  <c:v>69.349999999999994</c:v>
                </c:pt>
                <c:pt idx="96">
                  <c:v>70.08</c:v>
                </c:pt>
                <c:pt idx="97">
                  <c:v>70.81</c:v>
                </c:pt>
                <c:pt idx="98">
                  <c:v>71.539999999999992</c:v>
                </c:pt>
                <c:pt idx="99">
                  <c:v>72.27</c:v>
                </c:pt>
                <c:pt idx="100">
                  <c:v>73</c:v>
                </c:pt>
                <c:pt idx="101">
                  <c:v>73.73</c:v>
                </c:pt>
                <c:pt idx="102">
                  <c:v>74.459999999999994</c:v>
                </c:pt>
                <c:pt idx="103">
                  <c:v>75.19</c:v>
                </c:pt>
                <c:pt idx="104">
                  <c:v>75.92</c:v>
                </c:pt>
                <c:pt idx="105">
                  <c:v>76.649999999999991</c:v>
                </c:pt>
                <c:pt idx="106">
                  <c:v>77.38</c:v>
                </c:pt>
                <c:pt idx="107">
                  <c:v>78.11</c:v>
                </c:pt>
                <c:pt idx="108">
                  <c:v>78.84</c:v>
                </c:pt>
                <c:pt idx="109">
                  <c:v>79.569999999999993</c:v>
                </c:pt>
                <c:pt idx="110">
                  <c:v>80.3</c:v>
                </c:pt>
                <c:pt idx="111">
                  <c:v>81.03</c:v>
                </c:pt>
                <c:pt idx="112">
                  <c:v>81.759999999999991</c:v>
                </c:pt>
                <c:pt idx="113">
                  <c:v>82.49</c:v>
                </c:pt>
                <c:pt idx="114">
                  <c:v>83.22</c:v>
                </c:pt>
                <c:pt idx="115">
                  <c:v>83.95</c:v>
                </c:pt>
                <c:pt idx="116">
                  <c:v>84.679999999999993</c:v>
                </c:pt>
                <c:pt idx="117">
                  <c:v>85.41</c:v>
                </c:pt>
              </c:numCache>
            </c:numRef>
          </c:xVal>
          <c:yVal>
            <c:numRef>
              <c:f>'2003'!$L$4:$L$121</c:f>
              <c:numCache>
                <c:formatCode>0.00</c:formatCode>
                <c:ptCount val="118"/>
                <c:pt idx="0">
                  <c:v>3.581</c:v>
                </c:pt>
                <c:pt idx="1">
                  <c:v>5.8482384392713236</c:v>
                </c:pt>
                <c:pt idx="2">
                  <c:v>6.3910149811824795</c:v>
                </c:pt>
                <c:pt idx="3">
                  <c:v>7.1056369601558425</c:v>
                </c:pt>
                <c:pt idx="4">
                  <c:v>7.4244552740036367</c:v>
                </c:pt>
                <c:pt idx="5">
                  <c:v>6.5992497843635034</c:v>
                </c:pt>
                <c:pt idx="6">
                  <c:v>7.8933853116957735</c:v>
                </c:pt>
                <c:pt idx="7">
                  <c:v>8.3846516744147799</c:v>
                </c:pt>
                <c:pt idx="8">
                  <c:v>10.184388524618319</c:v>
                </c:pt>
                <c:pt idx="9">
                  <c:v>7.2148212507136256</c:v>
                </c:pt>
                <c:pt idx="10">
                  <c:v>7.4746129610254366</c:v>
                </c:pt>
                <c:pt idx="11">
                  <c:v>10.080132747506946</c:v>
                </c:pt>
                <c:pt idx="12">
                  <c:v>9.4935908793809887</c:v>
                </c:pt>
                <c:pt idx="13">
                  <c:v>7.7133476430159469</c:v>
                </c:pt>
                <c:pt idx="14">
                  <c:v>9.4335878566496234</c:v>
                </c:pt>
                <c:pt idx="15">
                  <c:v>9.3860638909383667</c:v>
                </c:pt>
                <c:pt idx="16">
                  <c:v>10.946075297374614</c:v>
                </c:pt>
                <c:pt idx="17">
                  <c:v>11.515336340144481</c:v>
                </c:pt>
                <c:pt idx="18">
                  <c:v>10.404462924595128</c:v>
                </c:pt>
                <c:pt idx="19">
                  <c:v>12.036589808625045</c:v>
                </c:pt>
                <c:pt idx="20">
                  <c:v>11.890227148270181</c:v>
                </c:pt>
                <c:pt idx="21">
                  <c:v>12.004671459641393</c:v>
                </c:pt>
                <c:pt idx="22">
                  <c:v>12.115479045390517</c:v>
                </c:pt>
                <c:pt idx="23">
                  <c:v>14.01093751169137</c:v>
                </c:pt>
                <c:pt idx="24">
                  <c:v>16.824800781395449</c:v>
                </c:pt>
                <c:pt idx="25">
                  <c:v>13.985886603882777</c:v>
                </c:pt>
                <c:pt idx="26">
                  <c:v>14.251729729192226</c:v>
                </c:pt>
                <c:pt idx="27">
                  <c:v>14.580093411961617</c:v>
                </c:pt>
                <c:pt idx="28">
                  <c:v>13.400367956025022</c:v>
                </c:pt>
                <c:pt idx="29">
                  <c:v>16.08847376231736</c:v>
                </c:pt>
                <c:pt idx="30">
                  <c:v>14.872937562726497</c:v>
                </c:pt>
                <c:pt idx="31">
                  <c:v>17.311226054261819</c:v>
                </c:pt>
                <c:pt idx="32">
                  <c:v>15.818161812228219</c:v>
                </c:pt>
                <c:pt idx="33">
                  <c:v>18.550023282674729</c:v>
                </c:pt>
                <c:pt idx="34">
                  <c:v>18.214241534812164</c:v>
                </c:pt>
                <c:pt idx="35">
                  <c:v>18.68774527435993</c:v>
                </c:pt>
                <c:pt idx="36">
                  <c:v>18.798606292299628</c:v>
                </c:pt>
                <c:pt idx="37">
                  <c:v>18.670830132117903</c:v>
                </c:pt>
                <c:pt idx="38">
                  <c:v>19.755309106200109</c:v>
                </c:pt>
                <c:pt idx="39">
                  <c:v>17.37684065097098</c:v>
                </c:pt>
                <c:pt idx="40">
                  <c:v>21.806388246421495</c:v>
                </c:pt>
                <c:pt idx="41">
                  <c:v>21.64927743564963</c:v>
                </c:pt>
                <c:pt idx="42">
                  <c:v>17.871365654884627</c:v>
                </c:pt>
                <c:pt idx="43">
                  <c:v>21.061297550550702</c:v>
                </c:pt>
                <c:pt idx="44">
                  <c:v>18.589400730554782</c:v>
                </c:pt>
                <c:pt idx="45">
                  <c:v>23.543454366304136</c:v>
                </c:pt>
                <c:pt idx="46">
                  <c:v>20.530439182495659</c:v>
                </c:pt>
                <c:pt idx="47">
                  <c:v>23.927572678649987</c:v>
                </c:pt>
                <c:pt idx="48">
                  <c:v>23.386358907803789</c:v>
                </c:pt>
                <c:pt idx="49">
                  <c:v>23.538929139499825</c:v>
                </c:pt>
                <c:pt idx="50">
                  <c:v>21.727294802463479</c:v>
                </c:pt>
                <c:pt idx="51">
                  <c:v>23.043970612589661</c:v>
                </c:pt>
                <c:pt idx="52">
                  <c:v>24.056121845936385</c:v>
                </c:pt>
                <c:pt idx="53">
                  <c:v>25.361024544706957</c:v>
                </c:pt>
                <c:pt idx="54">
                  <c:v>26.374297819734952</c:v>
                </c:pt>
                <c:pt idx="55">
                  <c:v>25.606012876654887</c:v>
                </c:pt>
                <c:pt idx="56">
                  <c:v>23.478111140175542</c:v>
                </c:pt>
                <c:pt idx="57">
                  <c:v>25.395216200495867</c:v>
                </c:pt>
                <c:pt idx="58">
                  <c:v>25.083375084565425</c:v>
                </c:pt>
                <c:pt idx="59">
                  <c:v>25.915449472755437</c:v>
                </c:pt>
                <c:pt idx="60">
                  <c:v>25.639411830616201</c:v>
                </c:pt>
                <c:pt idx="61">
                  <c:v>27.119947525050428</c:v>
                </c:pt>
                <c:pt idx="62">
                  <c:v>27.957404929055713</c:v>
                </c:pt>
                <c:pt idx="63">
                  <c:v>28.025290033862824</c:v>
                </c:pt>
                <c:pt idx="64">
                  <c:v>29.312760149394858</c:v>
                </c:pt>
                <c:pt idx="65">
                  <c:v>28.391659254296425</c:v>
                </c:pt>
                <c:pt idx="66">
                  <c:v>30.841559937720223</c:v>
                </c:pt>
                <c:pt idx="67">
                  <c:v>29.183475255536475</c:v>
                </c:pt>
                <c:pt idx="68">
                  <c:v>32.730389167829848</c:v>
                </c:pt>
                <c:pt idx="69">
                  <c:v>30.287295749923949</c:v>
                </c:pt>
                <c:pt idx="70">
                  <c:v>30.012336269858498</c:v>
                </c:pt>
                <c:pt idx="71">
                  <c:v>29.398198706957608</c:v>
                </c:pt>
                <c:pt idx="72">
                  <c:v>29.843518975675085</c:v>
                </c:pt>
                <c:pt idx="73">
                  <c:v>33.993874824950268</c:v>
                </c:pt>
                <c:pt idx="74">
                  <c:v>30.726253179786045</c:v>
                </c:pt>
                <c:pt idx="75">
                  <c:v>31.565352609381556</c:v>
                </c:pt>
                <c:pt idx="76">
                  <c:v>32.61784559452795</c:v>
                </c:pt>
                <c:pt idx="77">
                  <c:v>32.965180945021359</c:v>
                </c:pt>
                <c:pt idx="78">
                  <c:v>31.798474521629977</c:v>
                </c:pt>
                <c:pt idx="79">
                  <c:v>35.043053772932922</c:v>
                </c:pt>
                <c:pt idx="80">
                  <c:v>36.313175797391018</c:v>
                </c:pt>
                <c:pt idx="81">
                  <c:v>35.295620582975261</c:v>
                </c:pt>
                <c:pt idx="82">
                  <c:v>32.921182347125836</c:v>
                </c:pt>
                <c:pt idx="83">
                  <c:v>37.095431823438823</c:v>
                </c:pt>
                <c:pt idx="84">
                  <c:v>35.46410202670603</c:v>
                </c:pt>
                <c:pt idx="85">
                  <c:v>35.66198966943999</c:v>
                </c:pt>
                <c:pt idx="86">
                  <c:v>35.509036433983283</c:v>
                </c:pt>
                <c:pt idx="87">
                  <c:v>36.193419176989231</c:v>
                </c:pt>
                <c:pt idx="88">
                  <c:v>38.066199728678832</c:v>
                </c:pt>
                <c:pt idx="89">
                  <c:v>37.383213433854841</c:v>
                </c:pt>
                <c:pt idx="90">
                  <c:v>36.911934953413258</c:v>
                </c:pt>
                <c:pt idx="91">
                  <c:v>39.44899640743246</c:v>
                </c:pt>
                <c:pt idx="92">
                  <c:v>38.943239393101003</c:v>
                </c:pt>
                <c:pt idx="93">
                  <c:v>40.45620122550654</c:v>
                </c:pt>
                <c:pt idx="94">
                  <c:v>41.370795950669802</c:v>
                </c:pt>
                <c:pt idx="95">
                  <c:v>39.456866923390557</c:v>
                </c:pt>
                <c:pt idx="96">
                  <c:v>39.086490884654232</c:v>
                </c:pt>
                <c:pt idx="97">
                  <c:v>39.975750630449362</c:v>
                </c:pt>
                <c:pt idx="98">
                  <c:v>41.539495782994351</c:v>
                </c:pt>
                <c:pt idx="99">
                  <c:v>43.332853084869555</c:v>
                </c:pt>
                <c:pt idx="100">
                  <c:v>38.786063977554363</c:v>
                </c:pt>
                <c:pt idx="101">
                  <c:v>40.026778332686021</c:v>
                </c:pt>
                <c:pt idx="102">
                  <c:v>44.697861036431568</c:v>
                </c:pt>
                <c:pt idx="103">
                  <c:v>41.386482594049916</c:v>
                </c:pt>
                <c:pt idx="104">
                  <c:v>42.231693244865681</c:v>
                </c:pt>
                <c:pt idx="105">
                  <c:v>43.535892449318091</c:v>
                </c:pt>
                <c:pt idx="106">
                  <c:v>44.482564096335089</c:v>
                </c:pt>
                <c:pt idx="107">
                  <c:v>45.353827160952306</c:v>
                </c:pt>
                <c:pt idx="108">
                  <c:v>44.29331066133021</c:v>
                </c:pt>
                <c:pt idx="109">
                  <c:v>42.972262087358025</c:v>
                </c:pt>
                <c:pt idx="110">
                  <c:v>42.680644322945113</c:v>
                </c:pt>
                <c:pt idx="111">
                  <c:v>43.825080312727053</c:v>
                </c:pt>
                <c:pt idx="112">
                  <c:v>46.615605570146244</c:v>
                </c:pt>
                <c:pt idx="113">
                  <c:v>47.039580015382057</c:v>
                </c:pt>
                <c:pt idx="114">
                  <c:v>49.030490093266273</c:v>
                </c:pt>
                <c:pt idx="115">
                  <c:v>45.943953048463833</c:v>
                </c:pt>
                <c:pt idx="116">
                  <c:v>47.460923548150163</c:v>
                </c:pt>
                <c:pt idx="117">
                  <c:v>44.930332582479934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9A-7D41-AB86-3995F120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231"/>
        <c:axId val="395616943"/>
      </c:scatterChart>
      <c:valAx>
        <c:axId val="395615231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6943"/>
        <c:crosses val="autoZero"/>
        <c:crossBetween val="midCat"/>
      </c:valAx>
      <c:valAx>
        <c:axId val="395616943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W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083008478557979"/>
          <c:y val="8.0245105622668178E-2"/>
          <c:w val="0.22245952451560072"/>
          <c:h val="0.51331972290761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Simulation of</a:t>
            </a:r>
            <a:r>
              <a:rPr lang="en-US" sz="2400" b="1" baseline="0">
                <a:solidFill>
                  <a:schemeClr val="tx1"/>
                </a:solidFill>
              </a:rPr>
              <a:t> W function of L</a:t>
            </a:r>
            <a:endParaRPr 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8085422929409"/>
          <c:y val="9.7408590333567843E-2"/>
          <c:w val="0.64880919734675346"/>
          <c:h val="0.77682907818340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'rand not moving'!$B$2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351908254334206E-2"/>
                  <c:y val="0.12389346472383041"/>
                </c:manualLayout>
              </c:layout>
              <c:numFmt formatCode="#,##0.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 not moving'!$B$4:$B$121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'rand not moving'!$C$4:$C$121</c:f>
              <c:numCache>
                <c:formatCode>0.00</c:formatCode>
                <c:ptCount val="118"/>
                <c:pt idx="0">
                  <c:v>5.5330000000000004</c:v>
                </c:pt>
                <c:pt idx="1">
                  <c:v>3.7915000000000001</c:v>
                </c:pt>
                <c:pt idx="2">
                  <c:v>4.0489999999999995</c:v>
                </c:pt>
                <c:pt idx="3">
                  <c:v>5.952</c:v>
                </c:pt>
                <c:pt idx="4">
                  <c:v>5.5259999999999998</c:v>
                </c:pt>
                <c:pt idx="5">
                  <c:v>7.5685000000000002</c:v>
                </c:pt>
                <c:pt idx="6">
                  <c:v>5.9965000000000002</c:v>
                </c:pt>
                <c:pt idx="7">
                  <c:v>8.5470000000000006</c:v>
                </c:pt>
                <c:pt idx="8">
                  <c:v>7.2280000000000006</c:v>
                </c:pt>
                <c:pt idx="9">
                  <c:v>9.4874999999999989</c:v>
                </c:pt>
                <c:pt idx="10">
                  <c:v>7.6795</c:v>
                </c:pt>
                <c:pt idx="11">
                  <c:v>9.0635000000000012</c:v>
                </c:pt>
                <c:pt idx="12">
                  <c:v>10.151</c:v>
                </c:pt>
                <c:pt idx="13">
                  <c:v>7.4725000000000001</c:v>
                </c:pt>
                <c:pt idx="14">
                  <c:v>9.7279999999999998</c:v>
                </c:pt>
                <c:pt idx="15">
                  <c:v>9.5640000000000001</c:v>
                </c:pt>
                <c:pt idx="16">
                  <c:v>8.7285000000000004</c:v>
                </c:pt>
                <c:pt idx="17">
                  <c:v>10.731</c:v>
                </c:pt>
                <c:pt idx="18">
                  <c:v>11.933499999999999</c:v>
                </c:pt>
                <c:pt idx="19">
                  <c:v>11.688499999999999</c:v>
                </c:pt>
                <c:pt idx="20">
                  <c:v>9.3539999999999992</c:v>
                </c:pt>
                <c:pt idx="21">
                  <c:v>12.445500000000001</c:v>
                </c:pt>
                <c:pt idx="22">
                  <c:v>12.8215</c:v>
                </c:pt>
                <c:pt idx="23">
                  <c:v>12.962499999999999</c:v>
                </c:pt>
                <c:pt idx="24">
                  <c:v>12.4825</c:v>
                </c:pt>
                <c:pt idx="25">
                  <c:v>10.686</c:v>
                </c:pt>
                <c:pt idx="26">
                  <c:v>14.3155</c:v>
                </c:pt>
                <c:pt idx="27">
                  <c:v>12.528499999999999</c:v>
                </c:pt>
                <c:pt idx="28">
                  <c:v>11.795500000000001</c:v>
                </c:pt>
                <c:pt idx="29">
                  <c:v>13.3575</c:v>
                </c:pt>
                <c:pt idx="30">
                  <c:v>12.595499999999999</c:v>
                </c:pt>
                <c:pt idx="31">
                  <c:v>13.2525</c:v>
                </c:pt>
                <c:pt idx="32">
                  <c:v>13.464499999999999</c:v>
                </c:pt>
                <c:pt idx="33">
                  <c:v>16.6585</c:v>
                </c:pt>
                <c:pt idx="34">
                  <c:v>13.679499999999999</c:v>
                </c:pt>
                <c:pt idx="35">
                  <c:v>15.355</c:v>
                </c:pt>
                <c:pt idx="36">
                  <c:v>14.0345</c:v>
                </c:pt>
                <c:pt idx="37">
                  <c:v>17.190000000000001</c:v>
                </c:pt>
                <c:pt idx="38">
                  <c:v>17.614999999999998</c:v>
                </c:pt>
                <c:pt idx="39">
                  <c:v>15.0335</c:v>
                </c:pt>
                <c:pt idx="40">
                  <c:v>17.1435</c:v>
                </c:pt>
                <c:pt idx="41">
                  <c:v>18.553499999999996</c:v>
                </c:pt>
                <c:pt idx="42">
                  <c:v>18.172000000000001</c:v>
                </c:pt>
                <c:pt idx="43">
                  <c:v>17.8325</c:v>
                </c:pt>
                <c:pt idx="44">
                  <c:v>16.407999999999998</c:v>
                </c:pt>
                <c:pt idx="45">
                  <c:v>17.358499999999999</c:v>
                </c:pt>
                <c:pt idx="46">
                  <c:v>19.013499999999997</c:v>
                </c:pt>
                <c:pt idx="47">
                  <c:v>18.707000000000001</c:v>
                </c:pt>
                <c:pt idx="48">
                  <c:v>18.106999999999999</c:v>
                </c:pt>
                <c:pt idx="49">
                  <c:v>21.458500000000001</c:v>
                </c:pt>
                <c:pt idx="50">
                  <c:v>19.475999999999999</c:v>
                </c:pt>
                <c:pt idx="51">
                  <c:v>20.633999999999997</c:v>
                </c:pt>
                <c:pt idx="52">
                  <c:v>20.078000000000003</c:v>
                </c:pt>
                <c:pt idx="53">
                  <c:v>21.427</c:v>
                </c:pt>
                <c:pt idx="54">
                  <c:v>22.7605</c:v>
                </c:pt>
                <c:pt idx="55">
                  <c:v>22.87</c:v>
                </c:pt>
                <c:pt idx="56">
                  <c:v>23.7835</c:v>
                </c:pt>
                <c:pt idx="57">
                  <c:v>22.65</c:v>
                </c:pt>
                <c:pt idx="58">
                  <c:v>24.04</c:v>
                </c:pt>
                <c:pt idx="59">
                  <c:v>22.354499999999998</c:v>
                </c:pt>
                <c:pt idx="60">
                  <c:v>22.945</c:v>
                </c:pt>
                <c:pt idx="61">
                  <c:v>24.599</c:v>
                </c:pt>
                <c:pt idx="62">
                  <c:v>22.841499999999996</c:v>
                </c:pt>
                <c:pt idx="63">
                  <c:v>22.901</c:v>
                </c:pt>
                <c:pt idx="64">
                  <c:v>25.740500000000001</c:v>
                </c:pt>
                <c:pt idx="65">
                  <c:v>25.080500000000001</c:v>
                </c:pt>
                <c:pt idx="66">
                  <c:v>25.205500000000001</c:v>
                </c:pt>
                <c:pt idx="67">
                  <c:v>26.558999999999997</c:v>
                </c:pt>
                <c:pt idx="68">
                  <c:v>26.660999999999998</c:v>
                </c:pt>
                <c:pt idx="69">
                  <c:v>27.145499999999998</c:v>
                </c:pt>
                <c:pt idx="70">
                  <c:v>26.548999999999999</c:v>
                </c:pt>
                <c:pt idx="71">
                  <c:v>25.946999999999999</c:v>
                </c:pt>
                <c:pt idx="72">
                  <c:v>25.011499999999998</c:v>
                </c:pt>
                <c:pt idx="73">
                  <c:v>26.628499999999999</c:v>
                </c:pt>
                <c:pt idx="74">
                  <c:v>27.872999999999998</c:v>
                </c:pt>
                <c:pt idx="75">
                  <c:v>26.908999999999999</c:v>
                </c:pt>
                <c:pt idx="76">
                  <c:v>28.786999999999999</c:v>
                </c:pt>
                <c:pt idx="77">
                  <c:v>27.496499999999997</c:v>
                </c:pt>
                <c:pt idx="78">
                  <c:v>29.991499999999998</c:v>
                </c:pt>
                <c:pt idx="79">
                  <c:v>29.161999999999999</c:v>
                </c:pt>
                <c:pt idx="80">
                  <c:v>29.169</c:v>
                </c:pt>
                <c:pt idx="81">
                  <c:v>28.058500000000002</c:v>
                </c:pt>
                <c:pt idx="82">
                  <c:v>29.066499999999998</c:v>
                </c:pt>
                <c:pt idx="83">
                  <c:v>30.195999999999998</c:v>
                </c:pt>
                <c:pt idx="84">
                  <c:v>32.078499999999998</c:v>
                </c:pt>
                <c:pt idx="85">
                  <c:v>31.978999999999999</c:v>
                </c:pt>
                <c:pt idx="86">
                  <c:v>31.220000000000002</c:v>
                </c:pt>
                <c:pt idx="87">
                  <c:v>31.342999999999996</c:v>
                </c:pt>
                <c:pt idx="88">
                  <c:v>30.713999999999999</c:v>
                </c:pt>
                <c:pt idx="89">
                  <c:v>31.191499999999998</c:v>
                </c:pt>
                <c:pt idx="90">
                  <c:v>32.344000000000001</c:v>
                </c:pt>
                <c:pt idx="91">
                  <c:v>33.662499999999994</c:v>
                </c:pt>
                <c:pt idx="92">
                  <c:v>34.061999999999998</c:v>
                </c:pt>
                <c:pt idx="93">
                  <c:v>31.811999999999998</c:v>
                </c:pt>
                <c:pt idx="94">
                  <c:v>34.527000000000001</c:v>
                </c:pt>
                <c:pt idx="95">
                  <c:v>31.998000000000001</c:v>
                </c:pt>
                <c:pt idx="96">
                  <c:v>35.686999999999998</c:v>
                </c:pt>
                <c:pt idx="97">
                  <c:v>32.486999999999995</c:v>
                </c:pt>
                <c:pt idx="98">
                  <c:v>33.594000000000001</c:v>
                </c:pt>
                <c:pt idx="99">
                  <c:v>34.715500000000006</c:v>
                </c:pt>
                <c:pt idx="100">
                  <c:v>34.99</c:v>
                </c:pt>
                <c:pt idx="101">
                  <c:v>35.576000000000001</c:v>
                </c:pt>
                <c:pt idx="102">
                  <c:v>36.677499999999995</c:v>
                </c:pt>
                <c:pt idx="103">
                  <c:v>36.573999999999998</c:v>
                </c:pt>
                <c:pt idx="104">
                  <c:v>36.693000000000005</c:v>
                </c:pt>
                <c:pt idx="105">
                  <c:v>36.825499999999998</c:v>
                </c:pt>
                <c:pt idx="106">
                  <c:v>35.792499999999997</c:v>
                </c:pt>
                <c:pt idx="107">
                  <c:v>37.593499999999999</c:v>
                </c:pt>
                <c:pt idx="108">
                  <c:v>38.305499999999995</c:v>
                </c:pt>
                <c:pt idx="109">
                  <c:v>38.737999999999992</c:v>
                </c:pt>
                <c:pt idx="110">
                  <c:v>37.348500000000001</c:v>
                </c:pt>
                <c:pt idx="111">
                  <c:v>38.933499999999995</c:v>
                </c:pt>
                <c:pt idx="112">
                  <c:v>40.222000000000001</c:v>
                </c:pt>
                <c:pt idx="113">
                  <c:v>37.295000000000002</c:v>
                </c:pt>
                <c:pt idx="114">
                  <c:v>41.038999999999994</c:v>
                </c:pt>
                <c:pt idx="115">
                  <c:v>38.728000000000002</c:v>
                </c:pt>
                <c:pt idx="116">
                  <c:v>38.759499999999996</c:v>
                </c:pt>
                <c:pt idx="117">
                  <c:v>40.9955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4-9448-8561-E92E8AA19FCB}"/>
            </c:ext>
          </c:extLst>
        </c:ser>
        <c:ser>
          <c:idx val="1"/>
          <c:order val="1"/>
          <c:tx>
            <c:strRef>
              <c:f>'rand not moving'!$G$2</c:f>
              <c:strCache>
                <c:ptCount val="1"/>
                <c:pt idx="0">
                  <c:v>Hypertrophia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02853402522333E-2"/>
                  <c:y val="7.3123793612713906E-4"/>
                </c:manualLayout>
              </c:layout>
              <c:numFmt formatCode="#,##0.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 not moving'!$G$4:$G$121</c:f>
              <c:numCache>
                <c:formatCode>0.00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'rand not moving'!$H$4:$H$121</c:f>
              <c:numCache>
                <c:formatCode>0.00</c:formatCode>
                <c:ptCount val="118"/>
                <c:pt idx="0">
                  <c:v>11.094500000000002</c:v>
                </c:pt>
                <c:pt idx="1">
                  <c:v>8.7810000000000006</c:v>
                </c:pt>
                <c:pt idx="2">
                  <c:v>7.2294999999999998</c:v>
                </c:pt>
                <c:pt idx="3">
                  <c:v>8.3640000000000008</c:v>
                </c:pt>
                <c:pt idx="4">
                  <c:v>11.062999999999999</c:v>
                </c:pt>
                <c:pt idx="5">
                  <c:v>12.039</c:v>
                </c:pt>
                <c:pt idx="6">
                  <c:v>11.754000000000001</c:v>
                </c:pt>
                <c:pt idx="7">
                  <c:v>11.2005</c:v>
                </c:pt>
                <c:pt idx="8">
                  <c:v>10.506000000000002</c:v>
                </c:pt>
                <c:pt idx="9">
                  <c:v>14.225499999999998</c:v>
                </c:pt>
                <c:pt idx="10">
                  <c:v>13.333500000000001</c:v>
                </c:pt>
                <c:pt idx="11">
                  <c:v>12.279500000000001</c:v>
                </c:pt>
                <c:pt idx="12">
                  <c:v>13.6465</c:v>
                </c:pt>
                <c:pt idx="13">
                  <c:v>11.612</c:v>
                </c:pt>
                <c:pt idx="14">
                  <c:v>13.3385</c:v>
                </c:pt>
                <c:pt idx="15">
                  <c:v>14.480499999999999</c:v>
                </c:pt>
                <c:pt idx="16">
                  <c:v>11.679</c:v>
                </c:pt>
                <c:pt idx="17">
                  <c:v>16.4665</c:v>
                </c:pt>
                <c:pt idx="18">
                  <c:v>16.140999999999998</c:v>
                </c:pt>
                <c:pt idx="19">
                  <c:v>16.968</c:v>
                </c:pt>
                <c:pt idx="20">
                  <c:v>12.482999999999999</c:v>
                </c:pt>
                <c:pt idx="21">
                  <c:v>15.267500000000002</c:v>
                </c:pt>
                <c:pt idx="22">
                  <c:v>18.0855</c:v>
                </c:pt>
                <c:pt idx="23">
                  <c:v>17.593999999999998</c:v>
                </c:pt>
                <c:pt idx="24">
                  <c:v>17.434000000000001</c:v>
                </c:pt>
                <c:pt idx="25">
                  <c:v>13.436</c:v>
                </c:pt>
                <c:pt idx="26">
                  <c:v>18.2075</c:v>
                </c:pt>
                <c:pt idx="27">
                  <c:v>17.806000000000001</c:v>
                </c:pt>
                <c:pt idx="28">
                  <c:v>16.1035</c:v>
                </c:pt>
                <c:pt idx="29">
                  <c:v>18.23</c:v>
                </c:pt>
                <c:pt idx="30">
                  <c:v>16.607000000000003</c:v>
                </c:pt>
                <c:pt idx="31">
                  <c:v>17.830499999999997</c:v>
                </c:pt>
                <c:pt idx="32">
                  <c:v>18.516500000000001</c:v>
                </c:pt>
                <c:pt idx="33">
                  <c:v>22.573</c:v>
                </c:pt>
                <c:pt idx="34">
                  <c:v>17.456999999999997</c:v>
                </c:pt>
                <c:pt idx="35">
                  <c:v>17.377500000000001</c:v>
                </c:pt>
                <c:pt idx="36">
                  <c:v>16.515000000000001</c:v>
                </c:pt>
                <c:pt idx="37">
                  <c:v>21.6525</c:v>
                </c:pt>
                <c:pt idx="38">
                  <c:v>20.169999999999998</c:v>
                </c:pt>
                <c:pt idx="39">
                  <c:v>18.600000000000001</c:v>
                </c:pt>
                <c:pt idx="40">
                  <c:v>20.368500000000001</c:v>
                </c:pt>
                <c:pt idx="41">
                  <c:v>24.035999999999994</c:v>
                </c:pt>
                <c:pt idx="42">
                  <c:v>21.4815</c:v>
                </c:pt>
                <c:pt idx="43">
                  <c:v>23.465499999999999</c:v>
                </c:pt>
                <c:pt idx="44">
                  <c:v>19.021499999999996</c:v>
                </c:pt>
                <c:pt idx="45">
                  <c:v>21.18</c:v>
                </c:pt>
                <c:pt idx="46">
                  <c:v>23.077999999999996</c:v>
                </c:pt>
                <c:pt idx="47">
                  <c:v>20.972999999999999</c:v>
                </c:pt>
                <c:pt idx="48">
                  <c:v>21.6205</c:v>
                </c:pt>
                <c:pt idx="49">
                  <c:v>26.263500000000001</c:v>
                </c:pt>
                <c:pt idx="50">
                  <c:v>21.683</c:v>
                </c:pt>
                <c:pt idx="51">
                  <c:v>25.077999999999996</c:v>
                </c:pt>
                <c:pt idx="52">
                  <c:v>23.193000000000001</c:v>
                </c:pt>
                <c:pt idx="53">
                  <c:v>26.056999999999999</c:v>
                </c:pt>
                <c:pt idx="54">
                  <c:v>25.826000000000001</c:v>
                </c:pt>
                <c:pt idx="55">
                  <c:v>26.641000000000002</c:v>
                </c:pt>
                <c:pt idx="56">
                  <c:v>29.242999999999999</c:v>
                </c:pt>
                <c:pt idx="57">
                  <c:v>27.311499999999999</c:v>
                </c:pt>
                <c:pt idx="58">
                  <c:v>27.385999999999999</c:v>
                </c:pt>
                <c:pt idx="59">
                  <c:v>26.238999999999997</c:v>
                </c:pt>
                <c:pt idx="60">
                  <c:v>25.471</c:v>
                </c:pt>
                <c:pt idx="61">
                  <c:v>29.899000000000001</c:v>
                </c:pt>
                <c:pt idx="62">
                  <c:v>25.720499999999998</c:v>
                </c:pt>
                <c:pt idx="63">
                  <c:v>27.071000000000002</c:v>
                </c:pt>
                <c:pt idx="64">
                  <c:v>28.692500000000003</c:v>
                </c:pt>
                <c:pt idx="65">
                  <c:v>28.9085</c:v>
                </c:pt>
                <c:pt idx="66">
                  <c:v>30.697500000000002</c:v>
                </c:pt>
                <c:pt idx="67">
                  <c:v>32.152000000000001</c:v>
                </c:pt>
                <c:pt idx="68">
                  <c:v>32.460499999999996</c:v>
                </c:pt>
                <c:pt idx="69">
                  <c:v>32.305999999999997</c:v>
                </c:pt>
                <c:pt idx="70">
                  <c:v>30.2515</c:v>
                </c:pt>
                <c:pt idx="71">
                  <c:v>30.888999999999999</c:v>
                </c:pt>
                <c:pt idx="72">
                  <c:v>28.467999999999996</c:v>
                </c:pt>
                <c:pt idx="73">
                  <c:v>30.763999999999999</c:v>
                </c:pt>
                <c:pt idx="74">
                  <c:v>33.566499999999998</c:v>
                </c:pt>
                <c:pt idx="75">
                  <c:v>30.104499999999998</c:v>
                </c:pt>
                <c:pt idx="76">
                  <c:v>31.6875</c:v>
                </c:pt>
                <c:pt idx="77">
                  <c:v>32.365499999999997</c:v>
                </c:pt>
                <c:pt idx="78">
                  <c:v>32.725500000000004</c:v>
                </c:pt>
                <c:pt idx="79">
                  <c:v>35.142499999999998</c:v>
                </c:pt>
                <c:pt idx="80">
                  <c:v>33.211999999999996</c:v>
                </c:pt>
                <c:pt idx="81">
                  <c:v>33.233499999999999</c:v>
                </c:pt>
                <c:pt idx="82">
                  <c:v>33.482999999999997</c:v>
                </c:pt>
                <c:pt idx="83">
                  <c:v>35.794999999999995</c:v>
                </c:pt>
                <c:pt idx="84">
                  <c:v>35.4405</c:v>
                </c:pt>
                <c:pt idx="85">
                  <c:v>37.752000000000002</c:v>
                </c:pt>
                <c:pt idx="86">
                  <c:v>35.349499999999999</c:v>
                </c:pt>
                <c:pt idx="87">
                  <c:v>33.415999999999997</c:v>
                </c:pt>
                <c:pt idx="88">
                  <c:v>34.552500000000002</c:v>
                </c:pt>
                <c:pt idx="89">
                  <c:v>33.659999999999997</c:v>
                </c:pt>
                <c:pt idx="90">
                  <c:v>36.35</c:v>
                </c:pt>
                <c:pt idx="91">
                  <c:v>38.190999999999995</c:v>
                </c:pt>
                <c:pt idx="92">
                  <c:v>36.067</c:v>
                </c:pt>
                <c:pt idx="93">
                  <c:v>35.8065</c:v>
                </c:pt>
                <c:pt idx="94">
                  <c:v>37.140999999999998</c:v>
                </c:pt>
                <c:pt idx="95">
                  <c:v>34.456500000000005</c:v>
                </c:pt>
                <c:pt idx="96">
                  <c:v>40.619499999999995</c:v>
                </c:pt>
                <c:pt idx="97">
                  <c:v>37.919499999999992</c:v>
                </c:pt>
                <c:pt idx="98">
                  <c:v>38.412500000000001</c:v>
                </c:pt>
                <c:pt idx="99">
                  <c:v>40.422000000000004</c:v>
                </c:pt>
                <c:pt idx="100">
                  <c:v>40.361499999999999</c:v>
                </c:pt>
                <c:pt idx="101">
                  <c:v>39.422499999999999</c:v>
                </c:pt>
                <c:pt idx="102">
                  <c:v>39.518999999999991</c:v>
                </c:pt>
                <c:pt idx="103">
                  <c:v>41.610499999999995</c:v>
                </c:pt>
                <c:pt idx="104">
                  <c:v>40.938500000000005</c:v>
                </c:pt>
                <c:pt idx="105">
                  <c:v>39.887999999999998</c:v>
                </c:pt>
                <c:pt idx="106">
                  <c:v>41.792499999999997</c:v>
                </c:pt>
                <c:pt idx="107">
                  <c:v>39.6995</c:v>
                </c:pt>
                <c:pt idx="108">
                  <c:v>41.034499999999994</c:v>
                </c:pt>
                <c:pt idx="109">
                  <c:v>40.92199999999999</c:v>
                </c:pt>
                <c:pt idx="110">
                  <c:v>43.344500000000004</c:v>
                </c:pt>
                <c:pt idx="111">
                  <c:v>42.290999999999997</c:v>
                </c:pt>
                <c:pt idx="112">
                  <c:v>44.543500000000002</c:v>
                </c:pt>
                <c:pt idx="113">
                  <c:v>42.78</c:v>
                </c:pt>
                <c:pt idx="114">
                  <c:v>43.769999999999996</c:v>
                </c:pt>
                <c:pt idx="115">
                  <c:v>41.782000000000004</c:v>
                </c:pt>
                <c:pt idx="116">
                  <c:v>43.280499999999996</c:v>
                </c:pt>
                <c:pt idx="117">
                  <c:v>44.473999999999997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24-9448-8561-E92E8AA19FCB}"/>
            </c:ext>
          </c:extLst>
        </c:ser>
        <c:ser>
          <c:idx val="2"/>
          <c:order val="2"/>
          <c:tx>
            <c:strRef>
              <c:f>'rand not moving'!$M$2</c:f>
              <c:strCache>
                <c:ptCount val="1"/>
                <c:pt idx="0">
                  <c:v>Vasospasm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712328865489139E-2"/>
                  <c:y val="7.3123793612713906E-4"/>
                </c:manualLayout>
              </c:layout>
              <c:numFmt formatCode="#,##0.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 not moving'!$M$4:$M$121</c:f>
              <c:numCache>
                <c:formatCode>0.00</c:formatCode>
                <c:ptCount val="118"/>
                <c:pt idx="0">
                  <c:v>0.73</c:v>
                </c:pt>
                <c:pt idx="1">
                  <c:v>1.46</c:v>
                </c:pt>
                <c:pt idx="2">
                  <c:v>2.19</c:v>
                </c:pt>
                <c:pt idx="3">
                  <c:v>2.92</c:v>
                </c:pt>
                <c:pt idx="4">
                  <c:v>3.65</c:v>
                </c:pt>
                <c:pt idx="5">
                  <c:v>4.38</c:v>
                </c:pt>
                <c:pt idx="6">
                  <c:v>5.1099999999999994</c:v>
                </c:pt>
                <c:pt idx="7">
                  <c:v>5.84</c:v>
                </c:pt>
                <c:pt idx="8">
                  <c:v>6.57</c:v>
                </c:pt>
                <c:pt idx="9">
                  <c:v>7.3</c:v>
                </c:pt>
                <c:pt idx="10">
                  <c:v>8.0299999999999994</c:v>
                </c:pt>
                <c:pt idx="11">
                  <c:v>8.76</c:v>
                </c:pt>
                <c:pt idx="12">
                  <c:v>9.49</c:v>
                </c:pt>
                <c:pt idx="13">
                  <c:v>10.219999999999999</c:v>
                </c:pt>
                <c:pt idx="14">
                  <c:v>10.95</c:v>
                </c:pt>
                <c:pt idx="15">
                  <c:v>11.68</c:v>
                </c:pt>
                <c:pt idx="16">
                  <c:v>12.41</c:v>
                </c:pt>
                <c:pt idx="17">
                  <c:v>13.14</c:v>
                </c:pt>
                <c:pt idx="18">
                  <c:v>13.87</c:v>
                </c:pt>
                <c:pt idx="19">
                  <c:v>14.6</c:v>
                </c:pt>
                <c:pt idx="20">
                  <c:v>15.33</c:v>
                </c:pt>
                <c:pt idx="21">
                  <c:v>16.059999999999999</c:v>
                </c:pt>
                <c:pt idx="22">
                  <c:v>16.79</c:v>
                </c:pt>
                <c:pt idx="23">
                  <c:v>17.52</c:v>
                </c:pt>
                <c:pt idx="24">
                  <c:v>18.25</c:v>
                </c:pt>
                <c:pt idx="25">
                  <c:v>18.98</c:v>
                </c:pt>
                <c:pt idx="26">
                  <c:v>19.71</c:v>
                </c:pt>
                <c:pt idx="27">
                  <c:v>20.439999999999998</c:v>
                </c:pt>
                <c:pt idx="28">
                  <c:v>21.169999999999998</c:v>
                </c:pt>
                <c:pt idx="29">
                  <c:v>21.9</c:v>
                </c:pt>
                <c:pt idx="30">
                  <c:v>22.63</c:v>
                </c:pt>
                <c:pt idx="31">
                  <c:v>23.36</c:v>
                </c:pt>
                <c:pt idx="32">
                  <c:v>24.09</c:v>
                </c:pt>
                <c:pt idx="33">
                  <c:v>24.82</c:v>
                </c:pt>
                <c:pt idx="34">
                  <c:v>25.55</c:v>
                </c:pt>
                <c:pt idx="35">
                  <c:v>26.28</c:v>
                </c:pt>
                <c:pt idx="36">
                  <c:v>27.009999999999998</c:v>
                </c:pt>
                <c:pt idx="37">
                  <c:v>27.74</c:v>
                </c:pt>
                <c:pt idx="38">
                  <c:v>28.47</c:v>
                </c:pt>
                <c:pt idx="39">
                  <c:v>29.2</c:v>
                </c:pt>
                <c:pt idx="40">
                  <c:v>29.93</c:v>
                </c:pt>
                <c:pt idx="41">
                  <c:v>30.66</c:v>
                </c:pt>
                <c:pt idx="42">
                  <c:v>31.39</c:v>
                </c:pt>
                <c:pt idx="43">
                  <c:v>32.119999999999997</c:v>
                </c:pt>
                <c:pt idx="44">
                  <c:v>32.85</c:v>
                </c:pt>
                <c:pt idx="45">
                  <c:v>33.58</c:v>
                </c:pt>
                <c:pt idx="46">
                  <c:v>34.31</c:v>
                </c:pt>
                <c:pt idx="47">
                  <c:v>35.04</c:v>
                </c:pt>
                <c:pt idx="48">
                  <c:v>35.769999999999996</c:v>
                </c:pt>
                <c:pt idx="49">
                  <c:v>36.5</c:v>
                </c:pt>
                <c:pt idx="50">
                  <c:v>37.229999999999997</c:v>
                </c:pt>
                <c:pt idx="51">
                  <c:v>37.96</c:v>
                </c:pt>
                <c:pt idx="52">
                  <c:v>38.69</c:v>
                </c:pt>
                <c:pt idx="53">
                  <c:v>39.42</c:v>
                </c:pt>
                <c:pt idx="54">
                  <c:v>40.15</c:v>
                </c:pt>
                <c:pt idx="55">
                  <c:v>40.879999999999995</c:v>
                </c:pt>
                <c:pt idx="56">
                  <c:v>41.61</c:v>
                </c:pt>
                <c:pt idx="57">
                  <c:v>42.339999999999996</c:v>
                </c:pt>
                <c:pt idx="58">
                  <c:v>43.07</c:v>
                </c:pt>
                <c:pt idx="59">
                  <c:v>43.8</c:v>
                </c:pt>
                <c:pt idx="60">
                  <c:v>44.53</c:v>
                </c:pt>
                <c:pt idx="61">
                  <c:v>45.26</c:v>
                </c:pt>
                <c:pt idx="62">
                  <c:v>45.99</c:v>
                </c:pt>
                <c:pt idx="63">
                  <c:v>46.72</c:v>
                </c:pt>
                <c:pt idx="64">
                  <c:v>47.449999999999996</c:v>
                </c:pt>
                <c:pt idx="65">
                  <c:v>48.18</c:v>
                </c:pt>
                <c:pt idx="66">
                  <c:v>48.91</c:v>
                </c:pt>
                <c:pt idx="67">
                  <c:v>49.64</c:v>
                </c:pt>
                <c:pt idx="68">
                  <c:v>50.37</c:v>
                </c:pt>
                <c:pt idx="69">
                  <c:v>51.1</c:v>
                </c:pt>
                <c:pt idx="70">
                  <c:v>51.83</c:v>
                </c:pt>
                <c:pt idx="71">
                  <c:v>52.56</c:v>
                </c:pt>
                <c:pt idx="72">
                  <c:v>53.29</c:v>
                </c:pt>
                <c:pt idx="73">
                  <c:v>54.019999999999996</c:v>
                </c:pt>
                <c:pt idx="74">
                  <c:v>54.75</c:v>
                </c:pt>
                <c:pt idx="75">
                  <c:v>55.48</c:v>
                </c:pt>
                <c:pt idx="76">
                  <c:v>56.21</c:v>
                </c:pt>
                <c:pt idx="77">
                  <c:v>56.94</c:v>
                </c:pt>
                <c:pt idx="78">
                  <c:v>57.67</c:v>
                </c:pt>
                <c:pt idx="79">
                  <c:v>58.4</c:v>
                </c:pt>
                <c:pt idx="80">
                  <c:v>59.129999999999995</c:v>
                </c:pt>
                <c:pt idx="81">
                  <c:v>59.86</c:v>
                </c:pt>
                <c:pt idx="82">
                  <c:v>60.589999999999996</c:v>
                </c:pt>
                <c:pt idx="83">
                  <c:v>61.32</c:v>
                </c:pt>
                <c:pt idx="84">
                  <c:v>62.05</c:v>
                </c:pt>
                <c:pt idx="85">
                  <c:v>62.78</c:v>
                </c:pt>
                <c:pt idx="86">
                  <c:v>63.51</c:v>
                </c:pt>
                <c:pt idx="87">
                  <c:v>64.239999999999995</c:v>
                </c:pt>
                <c:pt idx="88">
                  <c:v>64.97</c:v>
                </c:pt>
                <c:pt idx="89">
                  <c:v>65.7</c:v>
                </c:pt>
                <c:pt idx="90">
                  <c:v>66.429999999999993</c:v>
                </c:pt>
                <c:pt idx="91">
                  <c:v>67.16</c:v>
                </c:pt>
                <c:pt idx="92">
                  <c:v>67.89</c:v>
                </c:pt>
                <c:pt idx="93">
                  <c:v>68.62</c:v>
                </c:pt>
                <c:pt idx="94">
                  <c:v>69.349999999999994</c:v>
                </c:pt>
                <c:pt idx="95">
                  <c:v>70.08</c:v>
                </c:pt>
                <c:pt idx="96">
                  <c:v>70.81</c:v>
                </c:pt>
                <c:pt idx="97">
                  <c:v>71.539999999999992</c:v>
                </c:pt>
                <c:pt idx="98">
                  <c:v>72.27</c:v>
                </c:pt>
                <c:pt idx="99">
                  <c:v>73</c:v>
                </c:pt>
                <c:pt idx="100">
                  <c:v>73.73</c:v>
                </c:pt>
                <c:pt idx="101">
                  <c:v>74.459999999999994</c:v>
                </c:pt>
                <c:pt idx="102">
                  <c:v>75.19</c:v>
                </c:pt>
                <c:pt idx="103">
                  <c:v>75.92</c:v>
                </c:pt>
                <c:pt idx="104">
                  <c:v>76.649999999999991</c:v>
                </c:pt>
                <c:pt idx="105">
                  <c:v>77.38</c:v>
                </c:pt>
                <c:pt idx="106">
                  <c:v>78.11</c:v>
                </c:pt>
                <c:pt idx="107">
                  <c:v>78.84</c:v>
                </c:pt>
                <c:pt idx="108">
                  <c:v>79.569999999999993</c:v>
                </c:pt>
                <c:pt idx="109">
                  <c:v>80.3</c:v>
                </c:pt>
                <c:pt idx="110">
                  <c:v>81.03</c:v>
                </c:pt>
                <c:pt idx="111">
                  <c:v>81.759999999999991</c:v>
                </c:pt>
                <c:pt idx="112">
                  <c:v>82.49</c:v>
                </c:pt>
                <c:pt idx="113">
                  <c:v>83.22</c:v>
                </c:pt>
                <c:pt idx="114">
                  <c:v>83.95</c:v>
                </c:pt>
                <c:pt idx="115">
                  <c:v>84.679999999999993</c:v>
                </c:pt>
                <c:pt idx="116">
                  <c:v>85.41</c:v>
                </c:pt>
                <c:pt idx="117">
                  <c:v>86.14</c:v>
                </c:pt>
              </c:numCache>
            </c:numRef>
          </c:xVal>
          <c:yVal>
            <c:numRef>
              <c:f>'rand not moving'!$N$4:$N$121</c:f>
              <c:numCache>
                <c:formatCode>0.00</c:formatCode>
                <c:ptCount val="118"/>
                <c:pt idx="0">
                  <c:v>5.1243142039910223</c:v>
                </c:pt>
                <c:pt idx="1">
                  <c:v>3.727256958350194</c:v>
                </c:pt>
                <c:pt idx="2">
                  <c:v>4.248978339555407</c:v>
                </c:pt>
                <c:pt idx="3">
                  <c:v>5.9106392564375847</c:v>
                </c:pt>
                <c:pt idx="4">
                  <c:v>7.0162714868361586</c:v>
                </c:pt>
                <c:pt idx="5">
                  <c:v>9.0337042902467086</c:v>
                </c:pt>
                <c:pt idx="6">
                  <c:v>6.2092958195043977</c:v>
                </c:pt>
                <c:pt idx="7">
                  <c:v>8.526054662815401</c:v>
                </c:pt>
                <c:pt idx="8">
                  <c:v>7.2850619724391183</c:v>
                </c:pt>
                <c:pt idx="9">
                  <c:v>9.8949628761829622</c:v>
                </c:pt>
                <c:pt idx="10">
                  <c:v>8.822830004892305</c:v>
                </c:pt>
                <c:pt idx="11">
                  <c:v>10.502600106591421</c:v>
                </c:pt>
                <c:pt idx="12">
                  <c:v>10.436455436922078</c:v>
                </c:pt>
                <c:pt idx="13">
                  <c:v>9.3416429364718283</c:v>
                </c:pt>
                <c:pt idx="14">
                  <c:v>10.359784318868</c:v>
                </c:pt>
                <c:pt idx="15">
                  <c:v>10.001056000430285</c:v>
                </c:pt>
                <c:pt idx="16">
                  <c:v>10.940032584202298</c:v>
                </c:pt>
                <c:pt idx="17">
                  <c:v>12.791976822204338</c:v>
                </c:pt>
                <c:pt idx="18">
                  <c:v>12.909182562980741</c:v>
                </c:pt>
                <c:pt idx="19">
                  <c:v>12.740013603124224</c:v>
                </c:pt>
                <c:pt idx="20">
                  <c:v>9.9129636159783985</c:v>
                </c:pt>
                <c:pt idx="21">
                  <c:v>13.886734554762166</c:v>
                </c:pt>
                <c:pt idx="22">
                  <c:v>13.765795945254254</c:v>
                </c:pt>
                <c:pt idx="23">
                  <c:v>15.005518358916369</c:v>
                </c:pt>
                <c:pt idx="24">
                  <c:v>13.891890933233329</c:v>
                </c:pt>
                <c:pt idx="25">
                  <c:v>12.872222758619493</c:v>
                </c:pt>
                <c:pt idx="26">
                  <c:v>16.129175777311833</c:v>
                </c:pt>
                <c:pt idx="27">
                  <c:v>14.204621948300586</c:v>
                </c:pt>
                <c:pt idx="28">
                  <c:v>12.901382469411697</c:v>
                </c:pt>
                <c:pt idx="29">
                  <c:v>14.80255949425028</c:v>
                </c:pt>
                <c:pt idx="30">
                  <c:v>13.966343617430338</c:v>
                </c:pt>
                <c:pt idx="31">
                  <c:v>16.080487066579426</c:v>
                </c:pt>
                <c:pt idx="32">
                  <c:v>16.278793279327971</c:v>
                </c:pt>
                <c:pt idx="33">
                  <c:v>19.690348323657112</c:v>
                </c:pt>
                <c:pt idx="34">
                  <c:v>16.957302305317281</c:v>
                </c:pt>
                <c:pt idx="35">
                  <c:v>16.958977627517854</c:v>
                </c:pt>
                <c:pt idx="36">
                  <c:v>16.508636541871372</c:v>
                </c:pt>
                <c:pt idx="37">
                  <c:v>18.943818087557194</c:v>
                </c:pt>
                <c:pt idx="38">
                  <c:v>20.798944715744824</c:v>
                </c:pt>
                <c:pt idx="39">
                  <c:v>16.705627131086324</c:v>
                </c:pt>
                <c:pt idx="40">
                  <c:v>20.127758532727427</c:v>
                </c:pt>
                <c:pt idx="41">
                  <c:v>21.917925757567787</c:v>
                </c:pt>
                <c:pt idx="42">
                  <c:v>20.956131395583952</c:v>
                </c:pt>
                <c:pt idx="43">
                  <c:v>21.156906511034201</c:v>
                </c:pt>
                <c:pt idx="44">
                  <c:v>20.189966689326322</c:v>
                </c:pt>
                <c:pt idx="45">
                  <c:v>20.039645215272724</c:v>
                </c:pt>
                <c:pt idx="46">
                  <c:v>22.582198406464666</c:v>
                </c:pt>
                <c:pt idx="47">
                  <c:v>21.265437318464567</c:v>
                </c:pt>
                <c:pt idx="48">
                  <c:v>21.265816648796324</c:v>
                </c:pt>
                <c:pt idx="49">
                  <c:v>25.217735139746303</c:v>
                </c:pt>
                <c:pt idx="50">
                  <c:v>22.840886956505269</c:v>
                </c:pt>
                <c:pt idx="51">
                  <c:v>23.25802850393055</c:v>
                </c:pt>
                <c:pt idx="52">
                  <c:v>23.045325184903554</c:v>
                </c:pt>
                <c:pt idx="53">
                  <c:v>25.287662076811838</c:v>
                </c:pt>
                <c:pt idx="54">
                  <c:v>26.798841058927664</c:v>
                </c:pt>
                <c:pt idx="55">
                  <c:v>26.569326850541753</c:v>
                </c:pt>
                <c:pt idx="56">
                  <c:v>27.659961429995136</c:v>
                </c:pt>
                <c:pt idx="57">
                  <c:v>26.100821619928091</c:v>
                </c:pt>
                <c:pt idx="58">
                  <c:v>28.101018381886259</c:v>
                </c:pt>
                <c:pt idx="59">
                  <c:v>25.484144418279556</c:v>
                </c:pt>
                <c:pt idx="60">
                  <c:v>26.11927743155157</c:v>
                </c:pt>
                <c:pt idx="61">
                  <c:v>28.967196356286696</c:v>
                </c:pt>
                <c:pt idx="62">
                  <c:v>27.559326382845629</c:v>
                </c:pt>
                <c:pt idx="63">
                  <c:v>26.509570799172774</c:v>
                </c:pt>
                <c:pt idx="64">
                  <c:v>30.253975695825559</c:v>
                </c:pt>
                <c:pt idx="65">
                  <c:v>29.623886148175657</c:v>
                </c:pt>
                <c:pt idx="66">
                  <c:v>30.154754945612492</c:v>
                </c:pt>
                <c:pt idx="67">
                  <c:v>30.958134026719986</c:v>
                </c:pt>
                <c:pt idx="68">
                  <c:v>31.615165301974692</c:v>
                </c:pt>
                <c:pt idx="69">
                  <c:v>31.57410062090996</c:v>
                </c:pt>
                <c:pt idx="70">
                  <c:v>31.365805152970939</c:v>
                </c:pt>
                <c:pt idx="71">
                  <c:v>29.777040301979955</c:v>
                </c:pt>
                <c:pt idx="72">
                  <c:v>29.859817417613328</c:v>
                </c:pt>
                <c:pt idx="73">
                  <c:v>31.699222273180006</c:v>
                </c:pt>
                <c:pt idx="74">
                  <c:v>32.63758558221032</c:v>
                </c:pt>
                <c:pt idx="75">
                  <c:v>30.956604690763402</c:v>
                </c:pt>
                <c:pt idx="76">
                  <c:v>33.133591374597025</c:v>
                </c:pt>
                <c:pt idx="77">
                  <c:v>32.502398488423033</c:v>
                </c:pt>
                <c:pt idx="78">
                  <c:v>36.128645952815113</c:v>
                </c:pt>
                <c:pt idx="79">
                  <c:v>34.577195765051485</c:v>
                </c:pt>
                <c:pt idx="80">
                  <c:v>33.424660030905891</c:v>
                </c:pt>
                <c:pt idx="81">
                  <c:v>33.581245233134588</c:v>
                </c:pt>
                <c:pt idx="82">
                  <c:v>33.429539518369729</c:v>
                </c:pt>
                <c:pt idx="83">
                  <c:v>36.450480058171856</c:v>
                </c:pt>
                <c:pt idx="84">
                  <c:v>37.476292779450795</c:v>
                </c:pt>
                <c:pt idx="85">
                  <c:v>38.537080609046903</c:v>
                </c:pt>
                <c:pt idx="86">
                  <c:v>36.45477260687877</c:v>
                </c:pt>
                <c:pt idx="87">
                  <c:v>36.654560846581909</c:v>
                </c:pt>
                <c:pt idx="88">
                  <c:v>36.729277150719845</c:v>
                </c:pt>
                <c:pt idx="89">
                  <c:v>37.363944052711425</c:v>
                </c:pt>
                <c:pt idx="90">
                  <c:v>38.867977523362917</c:v>
                </c:pt>
                <c:pt idx="91">
                  <c:v>38.928018402516933</c:v>
                </c:pt>
                <c:pt idx="92">
                  <c:v>40.331703007684794</c:v>
                </c:pt>
                <c:pt idx="93">
                  <c:v>37.563544932248227</c:v>
                </c:pt>
                <c:pt idx="94">
                  <c:v>40.228755202145059</c:v>
                </c:pt>
                <c:pt idx="95">
                  <c:v>38.137692976910998</c:v>
                </c:pt>
                <c:pt idx="96">
                  <c:v>42.164788239337092</c:v>
                </c:pt>
                <c:pt idx="97">
                  <c:v>38.864692202568804</c:v>
                </c:pt>
                <c:pt idx="98">
                  <c:v>39.614579638917846</c:v>
                </c:pt>
                <c:pt idx="99">
                  <c:v>41.02327021478758</c:v>
                </c:pt>
                <c:pt idx="100">
                  <c:v>41.585037394150625</c:v>
                </c:pt>
                <c:pt idx="101">
                  <c:v>42.787458521809462</c:v>
                </c:pt>
                <c:pt idx="102">
                  <c:v>43.254039748963599</c:v>
                </c:pt>
                <c:pt idx="103">
                  <c:v>42.387467853108646</c:v>
                </c:pt>
                <c:pt idx="104">
                  <c:v>42.810247353274313</c:v>
                </c:pt>
                <c:pt idx="105">
                  <c:v>42.608654177876772</c:v>
                </c:pt>
                <c:pt idx="106">
                  <c:v>42.000835583166385</c:v>
                </c:pt>
                <c:pt idx="107">
                  <c:v>44.086276251352814</c:v>
                </c:pt>
                <c:pt idx="108">
                  <c:v>44.821688517775712</c:v>
                </c:pt>
                <c:pt idx="109">
                  <c:v>45.044537864928586</c:v>
                </c:pt>
                <c:pt idx="110">
                  <c:v>45.008780492224325</c:v>
                </c:pt>
                <c:pt idx="111">
                  <c:v>45.021101120497349</c:v>
                </c:pt>
                <c:pt idx="112">
                  <c:v>48.272702574990568</c:v>
                </c:pt>
                <c:pt idx="113">
                  <c:v>43.681143311398202</c:v>
                </c:pt>
                <c:pt idx="114">
                  <c:v>48.323377339765415</c:v>
                </c:pt>
                <c:pt idx="115">
                  <c:v>45.932042658590532</c:v>
                </c:pt>
                <c:pt idx="116">
                  <c:v>45.53683900702152</c:v>
                </c:pt>
                <c:pt idx="117">
                  <c:v>48.0485308600731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24-9448-8561-E92E8AA1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231"/>
        <c:axId val="395616943"/>
      </c:scatterChart>
      <c:valAx>
        <c:axId val="395615231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6943"/>
        <c:crosses val="autoZero"/>
        <c:crossBetween val="midCat"/>
      </c:valAx>
      <c:valAx>
        <c:axId val="395616943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W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523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083008478557979"/>
          <c:y val="8.0245105622668178E-2"/>
          <c:w val="0.22245952451560072"/>
          <c:h val="0.51331972290761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Simulation of</a:t>
            </a:r>
            <a:r>
              <a:rPr lang="en-US" sz="2400" b="1" baseline="0">
                <a:solidFill>
                  <a:schemeClr val="tx1"/>
                </a:solidFill>
              </a:rPr>
              <a:t> W function of L</a:t>
            </a:r>
            <a:endParaRPr 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(2)'!$B$2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12698812025737"/>
                  <c:y val="0.3078646011038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(2)'!$B$4:$B$200</c:f>
              <c:numCache>
                <c:formatCode>General</c:formatCode>
                <c:ptCount val="19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77</c:v>
                </c:pt>
                <c:pt idx="99">
                  <c:v>78</c:v>
                </c:pt>
                <c:pt idx="100">
                  <c:v>79</c:v>
                </c:pt>
                <c:pt idx="101">
                  <c:v>80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84</c:v>
                </c:pt>
                <c:pt idx="106">
                  <c:v>85</c:v>
                </c:pt>
                <c:pt idx="107">
                  <c:v>86</c:v>
                </c:pt>
                <c:pt idx="108">
                  <c:v>87</c:v>
                </c:pt>
                <c:pt idx="109">
                  <c:v>88</c:v>
                </c:pt>
                <c:pt idx="110">
                  <c:v>89</c:v>
                </c:pt>
                <c:pt idx="111">
                  <c:v>90</c:v>
                </c:pt>
                <c:pt idx="112">
                  <c:v>91</c:v>
                </c:pt>
                <c:pt idx="113">
                  <c:v>92</c:v>
                </c:pt>
                <c:pt idx="114">
                  <c:v>93</c:v>
                </c:pt>
                <c:pt idx="115">
                  <c:v>94</c:v>
                </c:pt>
                <c:pt idx="116">
                  <c:v>95</c:v>
                </c:pt>
                <c:pt idx="117">
                  <c:v>96</c:v>
                </c:pt>
                <c:pt idx="118">
                  <c:v>97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101</c:v>
                </c:pt>
                <c:pt idx="123">
                  <c:v>102</c:v>
                </c:pt>
                <c:pt idx="124">
                  <c:v>103</c:v>
                </c:pt>
                <c:pt idx="125">
                  <c:v>104</c:v>
                </c:pt>
                <c:pt idx="126">
                  <c:v>105</c:v>
                </c:pt>
                <c:pt idx="127">
                  <c:v>106</c:v>
                </c:pt>
                <c:pt idx="128">
                  <c:v>107</c:v>
                </c:pt>
                <c:pt idx="129">
                  <c:v>108</c:v>
                </c:pt>
                <c:pt idx="130">
                  <c:v>109</c:v>
                </c:pt>
                <c:pt idx="131">
                  <c:v>110</c:v>
                </c:pt>
                <c:pt idx="132">
                  <c:v>111</c:v>
                </c:pt>
                <c:pt idx="133">
                  <c:v>112</c:v>
                </c:pt>
                <c:pt idx="134">
                  <c:v>113</c:v>
                </c:pt>
                <c:pt idx="135">
                  <c:v>114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118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125</c:v>
                </c:pt>
                <c:pt idx="147">
                  <c:v>126</c:v>
                </c:pt>
                <c:pt idx="148">
                  <c:v>127</c:v>
                </c:pt>
                <c:pt idx="149">
                  <c:v>128</c:v>
                </c:pt>
                <c:pt idx="150">
                  <c:v>129</c:v>
                </c:pt>
                <c:pt idx="151">
                  <c:v>130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134</c:v>
                </c:pt>
                <c:pt idx="156">
                  <c:v>135</c:v>
                </c:pt>
                <c:pt idx="157">
                  <c:v>136</c:v>
                </c:pt>
                <c:pt idx="158">
                  <c:v>137</c:v>
                </c:pt>
                <c:pt idx="159">
                  <c:v>138</c:v>
                </c:pt>
                <c:pt idx="160">
                  <c:v>139</c:v>
                </c:pt>
                <c:pt idx="161">
                  <c:v>140</c:v>
                </c:pt>
                <c:pt idx="162">
                  <c:v>141</c:v>
                </c:pt>
                <c:pt idx="163">
                  <c:v>142</c:v>
                </c:pt>
                <c:pt idx="164">
                  <c:v>143</c:v>
                </c:pt>
                <c:pt idx="165">
                  <c:v>144</c:v>
                </c:pt>
                <c:pt idx="166">
                  <c:v>145</c:v>
                </c:pt>
                <c:pt idx="167">
                  <c:v>146</c:v>
                </c:pt>
                <c:pt idx="168">
                  <c:v>147</c:v>
                </c:pt>
                <c:pt idx="169">
                  <c:v>148</c:v>
                </c:pt>
                <c:pt idx="170">
                  <c:v>149</c:v>
                </c:pt>
                <c:pt idx="171">
                  <c:v>150</c:v>
                </c:pt>
                <c:pt idx="172">
                  <c:v>151</c:v>
                </c:pt>
                <c:pt idx="173">
                  <c:v>152</c:v>
                </c:pt>
                <c:pt idx="174">
                  <c:v>153</c:v>
                </c:pt>
                <c:pt idx="175">
                  <c:v>154</c:v>
                </c:pt>
                <c:pt idx="176">
                  <c:v>155</c:v>
                </c:pt>
                <c:pt idx="177">
                  <c:v>156</c:v>
                </c:pt>
              </c:numCache>
            </c:numRef>
          </c:xVal>
          <c:yVal>
            <c:numRef>
              <c:f>'Sheet1 (2)'!$C$4:$C$200</c:f>
              <c:numCache>
                <c:formatCode>0.00</c:formatCode>
                <c:ptCount val="197"/>
                <c:pt idx="0">
                  <c:v>3</c:v>
                </c:pt>
                <c:pt idx="1">
                  <c:v>3.12</c:v>
                </c:pt>
                <c:pt idx="2">
                  <c:v>3.24</c:v>
                </c:pt>
                <c:pt idx="3">
                  <c:v>3.36</c:v>
                </c:pt>
                <c:pt idx="4">
                  <c:v>3.48</c:v>
                </c:pt>
                <c:pt idx="5">
                  <c:v>3.6</c:v>
                </c:pt>
                <c:pt idx="6">
                  <c:v>3.72</c:v>
                </c:pt>
                <c:pt idx="7">
                  <c:v>3.84</c:v>
                </c:pt>
                <c:pt idx="8">
                  <c:v>3.96</c:v>
                </c:pt>
                <c:pt idx="9">
                  <c:v>4.08</c:v>
                </c:pt>
                <c:pt idx="10">
                  <c:v>4.2</c:v>
                </c:pt>
                <c:pt idx="11">
                  <c:v>4.32</c:v>
                </c:pt>
                <c:pt idx="12">
                  <c:v>4.4399999999999995</c:v>
                </c:pt>
                <c:pt idx="13">
                  <c:v>4.5599999999999996</c:v>
                </c:pt>
                <c:pt idx="14">
                  <c:v>4.68</c:v>
                </c:pt>
                <c:pt idx="15">
                  <c:v>4.8</c:v>
                </c:pt>
                <c:pt idx="16">
                  <c:v>4.92</c:v>
                </c:pt>
                <c:pt idx="17">
                  <c:v>5.0399999999999991</c:v>
                </c:pt>
                <c:pt idx="18">
                  <c:v>5.16</c:v>
                </c:pt>
                <c:pt idx="19">
                  <c:v>5.2799999999999994</c:v>
                </c:pt>
                <c:pt idx="20">
                  <c:v>5.3999999999999995</c:v>
                </c:pt>
                <c:pt idx="21">
                  <c:v>5.52</c:v>
                </c:pt>
                <c:pt idx="22">
                  <c:v>5.6399999999999988</c:v>
                </c:pt>
                <c:pt idx="23">
                  <c:v>5.76</c:v>
                </c:pt>
                <c:pt idx="24">
                  <c:v>5.879999999999999</c:v>
                </c:pt>
                <c:pt idx="25">
                  <c:v>5.9999999999999991</c:v>
                </c:pt>
                <c:pt idx="26">
                  <c:v>6.1199999999999992</c:v>
                </c:pt>
                <c:pt idx="27">
                  <c:v>6.2399999999999993</c:v>
                </c:pt>
                <c:pt idx="28">
                  <c:v>6.3599999999999994</c:v>
                </c:pt>
                <c:pt idx="29">
                  <c:v>6.48</c:v>
                </c:pt>
                <c:pt idx="30">
                  <c:v>6.6099999999999994</c:v>
                </c:pt>
                <c:pt idx="31">
                  <c:v>6.9</c:v>
                </c:pt>
                <c:pt idx="32">
                  <c:v>7.1899999999999995</c:v>
                </c:pt>
                <c:pt idx="33">
                  <c:v>7.4799999999999995</c:v>
                </c:pt>
                <c:pt idx="34">
                  <c:v>7.77</c:v>
                </c:pt>
                <c:pt idx="35">
                  <c:v>8.0599999999999987</c:v>
                </c:pt>
                <c:pt idx="36">
                  <c:v>8.35</c:v>
                </c:pt>
                <c:pt idx="37">
                  <c:v>8.64</c:v>
                </c:pt>
                <c:pt idx="38">
                  <c:v>8.93</c:v>
                </c:pt>
                <c:pt idx="39">
                  <c:v>9.2199999999999989</c:v>
                </c:pt>
                <c:pt idx="40">
                  <c:v>9.51</c:v>
                </c:pt>
                <c:pt idx="41">
                  <c:v>9.8000000000000007</c:v>
                </c:pt>
                <c:pt idx="42">
                  <c:v>10.09</c:v>
                </c:pt>
                <c:pt idx="43">
                  <c:v>10.379999999999999</c:v>
                </c:pt>
                <c:pt idx="44">
                  <c:v>10.67</c:v>
                </c:pt>
                <c:pt idx="45">
                  <c:v>10.959999999999999</c:v>
                </c:pt>
                <c:pt idx="46">
                  <c:v>11.25</c:v>
                </c:pt>
                <c:pt idx="47">
                  <c:v>11.54</c:v>
                </c:pt>
                <c:pt idx="48">
                  <c:v>11.829999999999998</c:v>
                </c:pt>
                <c:pt idx="49">
                  <c:v>12.12</c:v>
                </c:pt>
                <c:pt idx="50">
                  <c:v>12.41</c:v>
                </c:pt>
                <c:pt idx="51">
                  <c:v>12.7</c:v>
                </c:pt>
                <c:pt idx="52">
                  <c:v>12.99</c:v>
                </c:pt>
                <c:pt idx="53">
                  <c:v>13.28</c:v>
                </c:pt>
                <c:pt idx="54">
                  <c:v>13.569999999999999</c:v>
                </c:pt>
                <c:pt idx="55">
                  <c:v>13.86</c:v>
                </c:pt>
                <c:pt idx="56">
                  <c:v>14.149999999999999</c:v>
                </c:pt>
                <c:pt idx="57">
                  <c:v>14.44</c:v>
                </c:pt>
                <c:pt idx="58">
                  <c:v>14.729999999999999</c:v>
                </c:pt>
                <c:pt idx="59">
                  <c:v>15.02</c:v>
                </c:pt>
                <c:pt idx="60">
                  <c:v>15.309999999999999</c:v>
                </c:pt>
                <c:pt idx="61">
                  <c:v>15.6</c:v>
                </c:pt>
                <c:pt idx="62">
                  <c:v>15.889999999999999</c:v>
                </c:pt>
                <c:pt idx="63">
                  <c:v>16.18</c:v>
                </c:pt>
                <c:pt idx="64">
                  <c:v>16.47</c:v>
                </c:pt>
                <c:pt idx="65">
                  <c:v>16.759999999999998</c:v>
                </c:pt>
                <c:pt idx="66">
                  <c:v>17.049999999999997</c:v>
                </c:pt>
                <c:pt idx="67">
                  <c:v>17.34</c:v>
                </c:pt>
                <c:pt idx="68">
                  <c:v>17.63</c:v>
                </c:pt>
                <c:pt idx="69">
                  <c:v>17.919999999999998</c:v>
                </c:pt>
                <c:pt idx="70">
                  <c:v>18.21</c:v>
                </c:pt>
                <c:pt idx="71">
                  <c:v>18.5</c:v>
                </c:pt>
                <c:pt idx="72">
                  <c:v>18.79</c:v>
                </c:pt>
                <c:pt idx="73">
                  <c:v>19.079999999999998</c:v>
                </c:pt>
                <c:pt idx="74">
                  <c:v>19.369999999999997</c:v>
                </c:pt>
                <c:pt idx="75">
                  <c:v>19.659999999999997</c:v>
                </c:pt>
                <c:pt idx="76">
                  <c:v>19.95</c:v>
                </c:pt>
                <c:pt idx="77">
                  <c:v>20.239999999999998</c:v>
                </c:pt>
                <c:pt idx="78">
                  <c:v>20.529999999999998</c:v>
                </c:pt>
                <c:pt idx="79">
                  <c:v>20.82</c:v>
                </c:pt>
                <c:pt idx="80">
                  <c:v>21.11</c:v>
                </c:pt>
                <c:pt idx="81">
                  <c:v>21.4</c:v>
                </c:pt>
                <c:pt idx="82">
                  <c:v>21.689999999999998</c:v>
                </c:pt>
                <c:pt idx="83">
                  <c:v>21.98</c:v>
                </c:pt>
                <c:pt idx="84">
                  <c:v>22.27</c:v>
                </c:pt>
                <c:pt idx="85">
                  <c:v>22.56</c:v>
                </c:pt>
                <c:pt idx="86">
                  <c:v>22.849999999999998</c:v>
                </c:pt>
                <c:pt idx="87">
                  <c:v>23.139999999999997</c:v>
                </c:pt>
                <c:pt idx="88">
                  <c:v>23.43</c:v>
                </c:pt>
                <c:pt idx="89">
                  <c:v>23.72</c:v>
                </c:pt>
                <c:pt idx="90">
                  <c:v>24.009999999999998</c:v>
                </c:pt>
                <c:pt idx="91">
                  <c:v>24.299999999999997</c:v>
                </c:pt>
                <c:pt idx="92">
                  <c:v>24.59</c:v>
                </c:pt>
                <c:pt idx="93">
                  <c:v>24.88</c:v>
                </c:pt>
                <c:pt idx="94">
                  <c:v>25.169999999999998</c:v>
                </c:pt>
                <c:pt idx="95">
                  <c:v>25.459999999999997</c:v>
                </c:pt>
                <c:pt idx="96">
                  <c:v>25.75</c:v>
                </c:pt>
                <c:pt idx="97">
                  <c:v>26.04</c:v>
                </c:pt>
                <c:pt idx="98">
                  <c:v>26.33</c:v>
                </c:pt>
                <c:pt idx="99">
                  <c:v>26.619999999999997</c:v>
                </c:pt>
                <c:pt idx="100">
                  <c:v>26.91</c:v>
                </c:pt>
                <c:pt idx="101">
                  <c:v>27.2</c:v>
                </c:pt>
                <c:pt idx="102">
                  <c:v>27.49</c:v>
                </c:pt>
                <c:pt idx="103">
                  <c:v>27.779999999999998</c:v>
                </c:pt>
                <c:pt idx="104">
                  <c:v>28.069999999999997</c:v>
                </c:pt>
                <c:pt idx="105">
                  <c:v>28.36</c:v>
                </c:pt>
                <c:pt idx="106">
                  <c:v>28.65</c:v>
                </c:pt>
                <c:pt idx="107">
                  <c:v>28.939999999999998</c:v>
                </c:pt>
                <c:pt idx="108">
                  <c:v>29.229999999999997</c:v>
                </c:pt>
                <c:pt idx="109">
                  <c:v>29.52</c:v>
                </c:pt>
                <c:pt idx="110">
                  <c:v>29.81</c:v>
                </c:pt>
                <c:pt idx="111">
                  <c:v>30.099999999999998</c:v>
                </c:pt>
                <c:pt idx="112">
                  <c:v>30.2</c:v>
                </c:pt>
                <c:pt idx="113">
                  <c:v>30.400000000000002</c:v>
                </c:pt>
                <c:pt idx="114">
                  <c:v>30.6</c:v>
                </c:pt>
                <c:pt idx="115">
                  <c:v>30.8</c:v>
                </c:pt>
                <c:pt idx="116">
                  <c:v>31</c:v>
                </c:pt>
                <c:pt idx="117">
                  <c:v>31.200000000000003</c:v>
                </c:pt>
                <c:pt idx="118">
                  <c:v>31.400000000000002</c:v>
                </c:pt>
                <c:pt idx="119">
                  <c:v>31.6</c:v>
                </c:pt>
                <c:pt idx="120">
                  <c:v>31.8</c:v>
                </c:pt>
                <c:pt idx="121">
                  <c:v>32</c:v>
                </c:pt>
                <c:pt idx="122">
                  <c:v>32.200000000000003</c:v>
                </c:pt>
                <c:pt idx="123">
                  <c:v>32.400000000000006</c:v>
                </c:pt>
                <c:pt idx="124">
                  <c:v>32.6</c:v>
                </c:pt>
                <c:pt idx="125">
                  <c:v>32.799999999999997</c:v>
                </c:pt>
                <c:pt idx="126">
                  <c:v>33</c:v>
                </c:pt>
                <c:pt idx="127">
                  <c:v>33.200000000000003</c:v>
                </c:pt>
                <c:pt idx="128">
                  <c:v>33.400000000000006</c:v>
                </c:pt>
                <c:pt idx="129">
                  <c:v>33.6</c:v>
                </c:pt>
                <c:pt idx="130">
                  <c:v>33.799999999999997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34.400000000000006</c:v>
                </c:pt>
                <c:pt idx="134">
                  <c:v>34.6</c:v>
                </c:pt>
                <c:pt idx="135">
                  <c:v>34.799999999999997</c:v>
                </c:pt>
                <c:pt idx="136">
                  <c:v>35</c:v>
                </c:pt>
                <c:pt idx="137">
                  <c:v>35.200000000000003</c:v>
                </c:pt>
                <c:pt idx="138">
                  <c:v>35.400000000000006</c:v>
                </c:pt>
                <c:pt idx="139">
                  <c:v>35.6</c:v>
                </c:pt>
                <c:pt idx="140">
                  <c:v>35.799999999999997</c:v>
                </c:pt>
                <c:pt idx="141">
                  <c:v>36</c:v>
                </c:pt>
                <c:pt idx="142">
                  <c:v>36.200000000000003</c:v>
                </c:pt>
                <c:pt idx="143">
                  <c:v>36.400000000000006</c:v>
                </c:pt>
                <c:pt idx="144">
                  <c:v>36.6</c:v>
                </c:pt>
                <c:pt idx="145">
                  <c:v>36.799999999999997</c:v>
                </c:pt>
                <c:pt idx="146">
                  <c:v>37</c:v>
                </c:pt>
                <c:pt idx="147">
                  <c:v>37.200000000000003</c:v>
                </c:pt>
                <c:pt idx="148">
                  <c:v>37.400000000000006</c:v>
                </c:pt>
                <c:pt idx="149">
                  <c:v>37.6</c:v>
                </c:pt>
                <c:pt idx="150">
                  <c:v>37.799999999999997</c:v>
                </c:pt>
                <c:pt idx="151">
                  <c:v>38</c:v>
                </c:pt>
                <c:pt idx="152">
                  <c:v>38.200000000000003</c:v>
                </c:pt>
                <c:pt idx="153">
                  <c:v>38.400000000000006</c:v>
                </c:pt>
                <c:pt idx="154">
                  <c:v>38.6</c:v>
                </c:pt>
                <c:pt idx="155">
                  <c:v>38.799999999999997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39.400000000000006</c:v>
                </c:pt>
                <c:pt idx="159">
                  <c:v>39.6</c:v>
                </c:pt>
                <c:pt idx="160">
                  <c:v>39.799999999999997</c:v>
                </c:pt>
                <c:pt idx="161">
                  <c:v>40</c:v>
                </c:pt>
                <c:pt idx="162">
                  <c:v>40.200000000000003</c:v>
                </c:pt>
                <c:pt idx="163">
                  <c:v>40.400000000000006</c:v>
                </c:pt>
                <c:pt idx="164">
                  <c:v>40.6</c:v>
                </c:pt>
                <c:pt idx="165">
                  <c:v>40.799999999999997</c:v>
                </c:pt>
                <c:pt idx="166">
                  <c:v>41</c:v>
                </c:pt>
                <c:pt idx="167">
                  <c:v>41.2</c:v>
                </c:pt>
                <c:pt idx="168">
                  <c:v>41.400000000000006</c:v>
                </c:pt>
                <c:pt idx="169">
                  <c:v>41.6</c:v>
                </c:pt>
                <c:pt idx="170">
                  <c:v>41.8</c:v>
                </c:pt>
                <c:pt idx="171">
                  <c:v>42</c:v>
                </c:pt>
                <c:pt idx="172">
                  <c:v>42.2</c:v>
                </c:pt>
                <c:pt idx="173">
                  <c:v>42.400000000000006</c:v>
                </c:pt>
                <c:pt idx="174">
                  <c:v>42.6</c:v>
                </c:pt>
                <c:pt idx="175">
                  <c:v>42.8</c:v>
                </c:pt>
                <c:pt idx="176">
                  <c:v>43</c:v>
                </c:pt>
                <c:pt idx="177">
                  <c:v>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0-A841-8284-37B6179BD554}"/>
            </c:ext>
          </c:extLst>
        </c:ser>
        <c:ser>
          <c:idx val="1"/>
          <c:order val="1"/>
          <c:tx>
            <c:strRef>
              <c:f>'Sheet1 (2)'!$F$2</c:f>
              <c:strCache>
                <c:ptCount val="1"/>
                <c:pt idx="0">
                  <c:v>Hypertrophia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718648295227875E-2"/>
                  <c:y val="4.6139990365070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(2)'!$F$4:$F$200</c:f>
              <c:numCache>
                <c:formatCode>0.00</c:formatCode>
                <c:ptCount val="19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77</c:v>
                </c:pt>
                <c:pt idx="99">
                  <c:v>78</c:v>
                </c:pt>
                <c:pt idx="100">
                  <c:v>79</c:v>
                </c:pt>
                <c:pt idx="101">
                  <c:v>80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84</c:v>
                </c:pt>
                <c:pt idx="106">
                  <c:v>85</c:v>
                </c:pt>
                <c:pt idx="107">
                  <c:v>86</c:v>
                </c:pt>
                <c:pt idx="108">
                  <c:v>87</c:v>
                </c:pt>
                <c:pt idx="109">
                  <c:v>88</c:v>
                </c:pt>
                <c:pt idx="110">
                  <c:v>89</c:v>
                </c:pt>
                <c:pt idx="111">
                  <c:v>90</c:v>
                </c:pt>
                <c:pt idx="112">
                  <c:v>91</c:v>
                </c:pt>
                <c:pt idx="113">
                  <c:v>92</c:v>
                </c:pt>
                <c:pt idx="114">
                  <c:v>93</c:v>
                </c:pt>
                <c:pt idx="115">
                  <c:v>94</c:v>
                </c:pt>
                <c:pt idx="116">
                  <c:v>95</c:v>
                </c:pt>
                <c:pt idx="117">
                  <c:v>96</c:v>
                </c:pt>
                <c:pt idx="118">
                  <c:v>97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101</c:v>
                </c:pt>
                <c:pt idx="123">
                  <c:v>102</c:v>
                </c:pt>
                <c:pt idx="124">
                  <c:v>103</c:v>
                </c:pt>
                <c:pt idx="125">
                  <c:v>104</c:v>
                </c:pt>
                <c:pt idx="126">
                  <c:v>105</c:v>
                </c:pt>
                <c:pt idx="127">
                  <c:v>106</c:v>
                </c:pt>
                <c:pt idx="128">
                  <c:v>107</c:v>
                </c:pt>
                <c:pt idx="129">
                  <c:v>108</c:v>
                </c:pt>
                <c:pt idx="130">
                  <c:v>109</c:v>
                </c:pt>
                <c:pt idx="131">
                  <c:v>110</c:v>
                </c:pt>
                <c:pt idx="132">
                  <c:v>111</c:v>
                </c:pt>
                <c:pt idx="133">
                  <c:v>112</c:v>
                </c:pt>
                <c:pt idx="134">
                  <c:v>113</c:v>
                </c:pt>
                <c:pt idx="135">
                  <c:v>114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118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125</c:v>
                </c:pt>
                <c:pt idx="147">
                  <c:v>126</c:v>
                </c:pt>
                <c:pt idx="148">
                  <c:v>127</c:v>
                </c:pt>
                <c:pt idx="149">
                  <c:v>128</c:v>
                </c:pt>
                <c:pt idx="150">
                  <c:v>129</c:v>
                </c:pt>
                <c:pt idx="151">
                  <c:v>130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134</c:v>
                </c:pt>
                <c:pt idx="156">
                  <c:v>135</c:v>
                </c:pt>
                <c:pt idx="157">
                  <c:v>136</c:v>
                </c:pt>
                <c:pt idx="158">
                  <c:v>137</c:v>
                </c:pt>
                <c:pt idx="159">
                  <c:v>138</c:v>
                </c:pt>
                <c:pt idx="160">
                  <c:v>139</c:v>
                </c:pt>
                <c:pt idx="161">
                  <c:v>140</c:v>
                </c:pt>
                <c:pt idx="162">
                  <c:v>141</c:v>
                </c:pt>
                <c:pt idx="163">
                  <c:v>142</c:v>
                </c:pt>
                <c:pt idx="164">
                  <c:v>143</c:v>
                </c:pt>
                <c:pt idx="165">
                  <c:v>144</c:v>
                </c:pt>
                <c:pt idx="166">
                  <c:v>145</c:v>
                </c:pt>
                <c:pt idx="167">
                  <c:v>146</c:v>
                </c:pt>
                <c:pt idx="168">
                  <c:v>147</c:v>
                </c:pt>
                <c:pt idx="169">
                  <c:v>148</c:v>
                </c:pt>
                <c:pt idx="170">
                  <c:v>149</c:v>
                </c:pt>
                <c:pt idx="171">
                  <c:v>150</c:v>
                </c:pt>
                <c:pt idx="172">
                  <c:v>151</c:v>
                </c:pt>
                <c:pt idx="173">
                  <c:v>152</c:v>
                </c:pt>
                <c:pt idx="174">
                  <c:v>153</c:v>
                </c:pt>
                <c:pt idx="175">
                  <c:v>154</c:v>
                </c:pt>
                <c:pt idx="176">
                  <c:v>155</c:v>
                </c:pt>
                <c:pt idx="177">
                  <c:v>156</c:v>
                </c:pt>
              </c:numCache>
            </c:numRef>
          </c:xVal>
          <c:yVal>
            <c:numRef>
              <c:f>'Sheet1 (2)'!$G$4:$G$200</c:f>
              <c:numCache>
                <c:formatCode>0.00</c:formatCode>
                <c:ptCount val="197"/>
                <c:pt idx="0">
                  <c:v>7</c:v>
                </c:pt>
                <c:pt idx="1">
                  <c:v>7.12</c:v>
                </c:pt>
                <c:pt idx="2">
                  <c:v>7.24</c:v>
                </c:pt>
                <c:pt idx="3">
                  <c:v>7.3599999999999994</c:v>
                </c:pt>
                <c:pt idx="4">
                  <c:v>7.48</c:v>
                </c:pt>
                <c:pt idx="5">
                  <c:v>7.6</c:v>
                </c:pt>
                <c:pt idx="6">
                  <c:v>7.7200000000000006</c:v>
                </c:pt>
                <c:pt idx="7">
                  <c:v>7.84</c:v>
                </c:pt>
                <c:pt idx="8">
                  <c:v>7.96</c:v>
                </c:pt>
                <c:pt idx="9">
                  <c:v>8.08</c:v>
                </c:pt>
                <c:pt idx="10">
                  <c:v>8.1999999999999993</c:v>
                </c:pt>
                <c:pt idx="11">
                  <c:v>8.32</c:v>
                </c:pt>
                <c:pt idx="12">
                  <c:v>8.44</c:v>
                </c:pt>
                <c:pt idx="13">
                  <c:v>8.5599999999999987</c:v>
                </c:pt>
                <c:pt idx="14">
                  <c:v>8.68</c:v>
                </c:pt>
                <c:pt idx="15">
                  <c:v>8.8000000000000007</c:v>
                </c:pt>
                <c:pt idx="16">
                  <c:v>8.92</c:v>
                </c:pt>
                <c:pt idx="17">
                  <c:v>9.0399999999999991</c:v>
                </c:pt>
                <c:pt idx="18">
                  <c:v>9.16</c:v>
                </c:pt>
                <c:pt idx="19">
                  <c:v>9.2799999999999994</c:v>
                </c:pt>
                <c:pt idx="20">
                  <c:v>9.3999999999999986</c:v>
                </c:pt>
                <c:pt idx="21">
                  <c:v>9.52</c:v>
                </c:pt>
                <c:pt idx="22">
                  <c:v>9.6399999999999988</c:v>
                </c:pt>
                <c:pt idx="23">
                  <c:v>9.76</c:v>
                </c:pt>
                <c:pt idx="24">
                  <c:v>9.879999999999999</c:v>
                </c:pt>
                <c:pt idx="25">
                  <c:v>10</c:v>
                </c:pt>
                <c:pt idx="26">
                  <c:v>10.119999999999999</c:v>
                </c:pt>
                <c:pt idx="27">
                  <c:v>10.239999999999998</c:v>
                </c:pt>
                <c:pt idx="28">
                  <c:v>10.36</c:v>
                </c:pt>
                <c:pt idx="29">
                  <c:v>10.48</c:v>
                </c:pt>
                <c:pt idx="30">
                  <c:v>10.61</c:v>
                </c:pt>
                <c:pt idx="31">
                  <c:v>10.9</c:v>
                </c:pt>
                <c:pt idx="32">
                  <c:v>11.19</c:v>
                </c:pt>
                <c:pt idx="33">
                  <c:v>11.48</c:v>
                </c:pt>
                <c:pt idx="34">
                  <c:v>11.77</c:v>
                </c:pt>
                <c:pt idx="35">
                  <c:v>12.059999999999999</c:v>
                </c:pt>
                <c:pt idx="36">
                  <c:v>12.35</c:v>
                </c:pt>
                <c:pt idx="37">
                  <c:v>12.64</c:v>
                </c:pt>
                <c:pt idx="38">
                  <c:v>12.93</c:v>
                </c:pt>
                <c:pt idx="39">
                  <c:v>13.219999999999999</c:v>
                </c:pt>
                <c:pt idx="40">
                  <c:v>13.51</c:v>
                </c:pt>
                <c:pt idx="41">
                  <c:v>13.8</c:v>
                </c:pt>
                <c:pt idx="42">
                  <c:v>14.09</c:v>
                </c:pt>
                <c:pt idx="43">
                  <c:v>14.379999999999999</c:v>
                </c:pt>
                <c:pt idx="44">
                  <c:v>14.67</c:v>
                </c:pt>
                <c:pt idx="45">
                  <c:v>14.959999999999999</c:v>
                </c:pt>
                <c:pt idx="46">
                  <c:v>15.25</c:v>
                </c:pt>
                <c:pt idx="47">
                  <c:v>15.54</c:v>
                </c:pt>
                <c:pt idx="48">
                  <c:v>15.829999999999998</c:v>
                </c:pt>
                <c:pt idx="49">
                  <c:v>16.119999999999997</c:v>
                </c:pt>
                <c:pt idx="50">
                  <c:v>16.41</c:v>
                </c:pt>
                <c:pt idx="51">
                  <c:v>16.7</c:v>
                </c:pt>
                <c:pt idx="52">
                  <c:v>16.990000000000002</c:v>
                </c:pt>
                <c:pt idx="53">
                  <c:v>17.28</c:v>
                </c:pt>
                <c:pt idx="54">
                  <c:v>17.57</c:v>
                </c:pt>
                <c:pt idx="55">
                  <c:v>17.86</c:v>
                </c:pt>
                <c:pt idx="56">
                  <c:v>18.149999999999999</c:v>
                </c:pt>
                <c:pt idx="57">
                  <c:v>18.439999999999998</c:v>
                </c:pt>
                <c:pt idx="58">
                  <c:v>18.729999999999997</c:v>
                </c:pt>
                <c:pt idx="59">
                  <c:v>19.02</c:v>
                </c:pt>
                <c:pt idx="60">
                  <c:v>19.309999999999999</c:v>
                </c:pt>
                <c:pt idx="61">
                  <c:v>19.600000000000001</c:v>
                </c:pt>
                <c:pt idx="62">
                  <c:v>19.89</c:v>
                </c:pt>
                <c:pt idx="63">
                  <c:v>20.18</c:v>
                </c:pt>
                <c:pt idx="64">
                  <c:v>20.47</c:v>
                </c:pt>
                <c:pt idx="65">
                  <c:v>20.759999999999998</c:v>
                </c:pt>
                <c:pt idx="66">
                  <c:v>21.049999999999997</c:v>
                </c:pt>
                <c:pt idx="67">
                  <c:v>21.34</c:v>
                </c:pt>
                <c:pt idx="68">
                  <c:v>21.63</c:v>
                </c:pt>
                <c:pt idx="69">
                  <c:v>21.919999999999998</c:v>
                </c:pt>
                <c:pt idx="70">
                  <c:v>22.21</c:v>
                </c:pt>
                <c:pt idx="71">
                  <c:v>22.5</c:v>
                </c:pt>
                <c:pt idx="72">
                  <c:v>22.79</c:v>
                </c:pt>
                <c:pt idx="73">
                  <c:v>23.08</c:v>
                </c:pt>
                <c:pt idx="74">
                  <c:v>23.369999999999997</c:v>
                </c:pt>
                <c:pt idx="75">
                  <c:v>23.659999999999997</c:v>
                </c:pt>
                <c:pt idx="76">
                  <c:v>23.95</c:v>
                </c:pt>
                <c:pt idx="77">
                  <c:v>24.24</c:v>
                </c:pt>
                <c:pt idx="78">
                  <c:v>24.529999999999998</c:v>
                </c:pt>
                <c:pt idx="79">
                  <c:v>24.82</c:v>
                </c:pt>
                <c:pt idx="80">
                  <c:v>25.11</c:v>
                </c:pt>
                <c:pt idx="81">
                  <c:v>25.4</c:v>
                </c:pt>
                <c:pt idx="82">
                  <c:v>25.689999999999998</c:v>
                </c:pt>
                <c:pt idx="83">
                  <c:v>25.98</c:v>
                </c:pt>
                <c:pt idx="84">
                  <c:v>26.27</c:v>
                </c:pt>
                <c:pt idx="85">
                  <c:v>26.56</c:v>
                </c:pt>
                <c:pt idx="86">
                  <c:v>26.849999999999998</c:v>
                </c:pt>
                <c:pt idx="87">
                  <c:v>27.139999999999997</c:v>
                </c:pt>
                <c:pt idx="88">
                  <c:v>27.43</c:v>
                </c:pt>
                <c:pt idx="89">
                  <c:v>27.72</c:v>
                </c:pt>
                <c:pt idx="90">
                  <c:v>28.009999999999998</c:v>
                </c:pt>
                <c:pt idx="91">
                  <c:v>28.299999999999997</c:v>
                </c:pt>
                <c:pt idx="92">
                  <c:v>28.59</c:v>
                </c:pt>
                <c:pt idx="93">
                  <c:v>28.88</c:v>
                </c:pt>
                <c:pt idx="94">
                  <c:v>29.169999999999998</c:v>
                </c:pt>
                <c:pt idx="95">
                  <c:v>29.459999999999997</c:v>
                </c:pt>
                <c:pt idx="96">
                  <c:v>29.75</c:v>
                </c:pt>
                <c:pt idx="97">
                  <c:v>30.04</c:v>
                </c:pt>
                <c:pt idx="98">
                  <c:v>30.33</c:v>
                </c:pt>
                <c:pt idx="99">
                  <c:v>30.619999999999997</c:v>
                </c:pt>
                <c:pt idx="100">
                  <c:v>30.91</c:v>
                </c:pt>
                <c:pt idx="101">
                  <c:v>31.2</c:v>
                </c:pt>
                <c:pt idx="102">
                  <c:v>31.49</c:v>
                </c:pt>
                <c:pt idx="103">
                  <c:v>31.779999999999998</c:v>
                </c:pt>
                <c:pt idx="104">
                  <c:v>32.069999999999993</c:v>
                </c:pt>
                <c:pt idx="105">
                  <c:v>32.36</c:v>
                </c:pt>
                <c:pt idx="106">
                  <c:v>32.65</c:v>
                </c:pt>
                <c:pt idx="107">
                  <c:v>32.94</c:v>
                </c:pt>
                <c:pt idx="108">
                  <c:v>33.229999999999997</c:v>
                </c:pt>
                <c:pt idx="109">
                  <c:v>33.519999999999996</c:v>
                </c:pt>
                <c:pt idx="110">
                  <c:v>33.81</c:v>
                </c:pt>
                <c:pt idx="111">
                  <c:v>34.099999999999994</c:v>
                </c:pt>
                <c:pt idx="112">
                  <c:v>34.200000000000003</c:v>
                </c:pt>
                <c:pt idx="113">
                  <c:v>34.400000000000006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35</c:v>
                </c:pt>
                <c:pt idx="117">
                  <c:v>35.200000000000003</c:v>
                </c:pt>
                <c:pt idx="118">
                  <c:v>35.400000000000006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36</c:v>
                </c:pt>
                <c:pt idx="122">
                  <c:v>36.200000000000003</c:v>
                </c:pt>
                <c:pt idx="123">
                  <c:v>36.400000000000006</c:v>
                </c:pt>
                <c:pt idx="124">
                  <c:v>36.6</c:v>
                </c:pt>
                <c:pt idx="125">
                  <c:v>36.799999999999997</c:v>
                </c:pt>
                <c:pt idx="126">
                  <c:v>37</c:v>
                </c:pt>
                <c:pt idx="127">
                  <c:v>37.200000000000003</c:v>
                </c:pt>
                <c:pt idx="128">
                  <c:v>37.400000000000006</c:v>
                </c:pt>
                <c:pt idx="129">
                  <c:v>37.6</c:v>
                </c:pt>
                <c:pt idx="130">
                  <c:v>37.799999999999997</c:v>
                </c:pt>
                <c:pt idx="131">
                  <c:v>38</c:v>
                </c:pt>
                <c:pt idx="132">
                  <c:v>38.200000000000003</c:v>
                </c:pt>
                <c:pt idx="133">
                  <c:v>38.400000000000006</c:v>
                </c:pt>
                <c:pt idx="134">
                  <c:v>38.6</c:v>
                </c:pt>
                <c:pt idx="135">
                  <c:v>38.799999999999997</c:v>
                </c:pt>
                <c:pt idx="136">
                  <c:v>39</c:v>
                </c:pt>
                <c:pt idx="137">
                  <c:v>39.200000000000003</c:v>
                </c:pt>
                <c:pt idx="138">
                  <c:v>39.400000000000006</c:v>
                </c:pt>
                <c:pt idx="139">
                  <c:v>39.6</c:v>
                </c:pt>
                <c:pt idx="140">
                  <c:v>39.799999999999997</c:v>
                </c:pt>
                <c:pt idx="141">
                  <c:v>40</c:v>
                </c:pt>
                <c:pt idx="142">
                  <c:v>40.200000000000003</c:v>
                </c:pt>
                <c:pt idx="143">
                  <c:v>40.400000000000006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41</c:v>
                </c:pt>
                <c:pt idx="147">
                  <c:v>41.2</c:v>
                </c:pt>
                <c:pt idx="148">
                  <c:v>41.400000000000006</c:v>
                </c:pt>
                <c:pt idx="149">
                  <c:v>41.6</c:v>
                </c:pt>
                <c:pt idx="150">
                  <c:v>41.8</c:v>
                </c:pt>
                <c:pt idx="151">
                  <c:v>42</c:v>
                </c:pt>
                <c:pt idx="152">
                  <c:v>42.2</c:v>
                </c:pt>
                <c:pt idx="153">
                  <c:v>42.400000000000006</c:v>
                </c:pt>
                <c:pt idx="154">
                  <c:v>42.6</c:v>
                </c:pt>
                <c:pt idx="155">
                  <c:v>42.8</c:v>
                </c:pt>
                <c:pt idx="156">
                  <c:v>43</c:v>
                </c:pt>
                <c:pt idx="157">
                  <c:v>43.2</c:v>
                </c:pt>
                <c:pt idx="158">
                  <c:v>43.400000000000006</c:v>
                </c:pt>
                <c:pt idx="159">
                  <c:v>43.6</c:v>
                </c:pt>
                <c:pt idx="160">
                  <c:v>43.8</c:v>
                </c:pt>
                <c:pt idx="161">
                  <c:v>44</c:v>
                </c:pt>
                <c:pt idx="162">
                  <c:v>44.2</c:v>
                </c:pt>
                <c:pt idx="163">
                  <c:v>44.400000000000006</c:v>
                </c:pt>
                <c:pt idx="164">
                  <c:v>44.6</c:v>
                </c:pt>
                <c:pt idx="165">
                  <c:v>44.8</c:v>
                </c:pt>
                <c:pt idx="166">
                  <c:v>45</c:v>
                </c:pt>
                <c:pt idx="167">
                  <c:v>45.2</c:v>
                </c:pt>
                <c:pt idx="168">
                  <c:v>45.400000000000006</c:v>
                </c:pt>
                <c:pt idx="169">
                  <c:v>45.6</c:v>
                </c:pt>
                <c:pt idx="170">
                  <c:v>45.8</c:v>
                </c:pt>
                <c:pt idx="171">
                  <c:v>46</c:v>
                </c:pt>
                <c:pt idx="172">
                  <c:v>46.2</c:v>
                </c:pt>
                <c:pt idx="173">
                  <c:v>46.400000000000006</c:v>
                </c:pt>
                <c:pt idx="174">
                  <c:v>46.6</c:v>
                </c:pt>
                <c:pt idx="175">
                  <c:v>46.8</c:v>
                </c:pt>
                <c:pt idx="176">
                  <c:v>47</c:v>
                </c:pt>
                <c:pt idx="177">
                  <c:v>47.2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0-A841-8284-37B6179BD554}"/>
            </c:ext>
          </c:extLst>
        </c:ser>
        <c:ser>
          <c:idx val="2"/>
          <c:order val="2"/>
          <c:tx>
            <c:strRef>
              <c:f>'Sheet1 (2)'!$K$2</c:f>
              <c:strCache>
                <c:ptCount val="1"/>
                <c:pt idx="0">
                  <c:v>Vasospasm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8080878037052"/>
                  <c:y val="0.2434786683413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(2)'!$K$4:$K$200</c:f>
              <c:numCache>
                <c:formatCode>0.00</c:formatCode>
                <c:ptCount val="197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1.2000000000000002</c:v>
                </c:pt>
                <c:pt idx="6">
                  <c:v>1.4400000000000002</c:v>
                </c:pt>
                <c:pt idx="7">
                  <c:v>1.6800000000000002</c:v>
                </c:pt>
                <c:pt idx="8">
                  <c:v>1.92</c:v>
                </c:pt>
                <c:pt idx="9">
                  <c:v>2.1599999999999997</c:v>
                </c:pt>
                <c:pt idx="10">
                  <c:v>2.4</c:v>
                </c:pt>
                <c:pt idx="11">
                  <c:v>2.6399999999999997</c:v>
                </c:pt>
                <c:pt idx="12">
                  <c:v>2.8799999999999994</c:v>
                </c:pt>
                <c:pt idx="13">
                  <c:v>3.1199999999999992</c:v>
                </c:pt>
                <c:pt idx="14">
                  <c:v>3.3599999999999994</c:v>
                </c:pt>
                <c:pt idx="15">
                  <c:v>3.5999999999999996</c:v>
                </c:pt>
                <c:pt idx="16">
                  <c:v>3.8399999999999994</c:v>
                </c:pt>
                <c:pt idx="17">
                  <c:v>4.0799999999999992</c:v>
                </c:pt>
                <c:pt idx="18">
                  <c:v>4.3199999999999994</c:v>
                </c:pt>
                <c:pt idx="19">
                  <c:v>4.5599999999999987</c:v>
                </c:pt>
                <c:pt idx="20">
                  <c:v>4.7999999999999989</c:v>
                </c:pt>
                <c:pt idx="21">
                  <c:v>5.0399999999999991</c:v>
                </c:pt>
                <c:pt idx="22">
                  <c:v>5.2799999999999985</c:v>
                </c:pt>
                <c:pt idx="23">
                  <c:v>5.5199999999999987</c:v>
                </c:pt>
                <c:pt idx="24">
                  <c:v>5.759999999999998</c:v>
                </c:pt>
                <c:pt idx="25">
                  <c:v>5.9999999999999982</c:v>
                </c:pt>
                <c:pt idx="26">
                  <c:v>6.2399999999999984</c:v>
                </c:pt>
                <c:pt idx="27">
                  <c:v>6.4799999999999986</c:v>
                </c:pt>
                <c:pt idx="28">
                  <c:v>6.7199999999999989</c:v>
                </c:pt>
                <c:pt idx="29">
                  <c:v>6.96</c:v>
                </c:pt>
                <c:pt idx="30">
                  <c:v>7.2</c:v>
                </c:pt>
                <c:pt idx="31">
                  <c:v>8</c:v>
                </c:pt>
                <c:pt idx="32">
                  <c:v>8.8000000000000007</c:v>
                </c:pt>
                <c:pt idx="33">
                  <c:v>9.6000000000000014</c:v>
                </c:pt>
                <c:pt idx="34">
                  <c:v>10.4</c:v>
                </c:pt>
                <c:pt idx="35">
                  <c:v>11.200000000000001</c:v>
                </c:pt>
                <c:pt idx="36">
                  <c:v>12</c:v>
                </c:pt>
                <c:pt idx="37">
                  <c:v>12.8</c:v>
                </c:pt>
                <c:pt idx="38">
                  <c:v>13.600000000000001</c:v>
                </c:pt>
                <c:pt idx="39">
                  <c:v>14.4</c:v>
                </c:pt>
                <c:pt idx="40">
                  <c:v>15.200000000000001</c:v>
                </c:pt>
                <c:pt idx="41">
                  <c:v>16</c:v>
                </c:pt>
                <c:pt idx="42">
                  <c:v>16.8</c:v>
                </c:pt>
                <c:pt idx="43">
                  <c:v>17.600000000000001</c:v>
                </c:pt>
                <c:pt idx="44">
                  <c:v>18.400000000000002</c:v>
                </c:pt>
                <c:pt idx="45">
                  <c:v>19.200000000000003</c:v>
                </c:pt>
                <c:pt idx="46">
                  <c:v>20</c:v>
                </c:pt>
                <c:pt idx="47">
                  <c:v>20.8</c:v>
                </c:pt>
                <c:pt idx="48">
                  <c:v>21.6</c:v>
                </c:pt>
                <c:pt idx="49">
                  <c:v>22.400000000000002</c:v>
                </c:pt>
                <c:pt idx="50">
                  <c:v>23.200000000000003</c:v>
                </c:pt>
                <c:pt idx="51">
                  <c:v>24</c:v>
                </c:pt>
                <c:pt idx="52">
                  <c:v>24.8</c:v>
                </c:pt>
                <c:pt idx="53">
                  <c:v>25.6</c:v>
                </c:pt>
                <c:pt idx="54">
                  <c:v>26.400000000000002</c:v>
                </c:pt>
                <c:pt idx="55">
                  <c:v>27.200000000000003</c:v>
                </c:pt>
                <c:pt idx="56">
                  <c:v>28</c:v>
                </c:pt>
                <c:pt idx="57">
                  <c:v>28.8</c:v>
                </c:pt>
                <c:pt idx="58">
                  <c:v>29.6</c:v>
                </c:pt>
                <c:pt idx="59">
                  <c:v>30.400000000000002</c:v>
                </c:pt>
                <c:pt idx="60">
                  <c:v>31.200000000000003</c:v>
                </c:pt>
                <c:pt idx="61">
                  <c:v>32</c:v>
                </c:pt>
                <c:pt idx="62">
                  <c:v>32.800000000000004</c:v>
                </c:pt>
                <c:pt idx="63">
                  <c:v>33.6</c:v>
                </c:pt>
                <c:pt idx="64">
                  <c:v>34.4</c:v>
                </c:pt>
                <c:pt idx="65">
                  <c:v>35.200000000000003</c:v>
                </c:pt>
                <c:pt idx="66">
                  <c:v>36</c:v>
                </c:pt>
                <c:pt idx="67">
                  <c:v>36.800000000000004</c:v>
                </c:pt>
                <c:pt idx="68">
                  <c:v>37.6</c:v>
                </c:pt>
                <c:pt idx="69">
                  <c:v>38.400000000000006</c:v>
                </c:pt>
                <c:pt idx="70">
                  <c:v>39.200000000000003</c:v>
                </c:pt>
                <c:pt idx="71">
                  <c:v>40</c:v>
                </c:pt>
                <c:pt idx="72">
                  <c:v>40.800000000000004</c:v>
                </c:pt>
                <c:pt idx="73">
                  <c:v>41.6</c:v>
                </c:pt>
                <c:pt idx="74">
                  <c:v>42.400000000000006</c:v>
                </c:pt>
                <c:pt idx="75">
                  <c:v>43.2</c:v>
                </c:pt>
                <c:pt idx="76">
                  <c:v>44</c:v>
                </c:pt>
                <c:pt idx="77">
                  <c:v>44.800000000000004</c:v>
                </c:pt>
                <c:pt idx="78">
                  <c:v>45.6</c:v>
                </c:pt>
                <c:pt idx="79">
                  <c:v>46.400000000000006</c:v>
                </c:pt>
                <c:pt idx="80">
                  <c:v>47.2</c:v>
                </c:pt>
                <c:pt idx="81">
                  <c:v>48</c:v>
                </c:pt>
                <c:pt idx="82">
                  <c:v>48.800000000000004</c:v>
                </c:pt>
                <c:pt idx="83">
                  <c:v>49.6</c:v>
                </c:pt>
                <c:pt idx="84">
                  <c:v>50.400000000000006</c:v>
                </c:pt>
                <c:pt idx="85">
                  <c:v>51.2</c:v>
                </c:pt>
                <c:pt idx="86">
                  <c:v>52</c:v>
                </c:pt>
                <c:pt idx="87">
                  <c:v>52.800000000000004</c:v>
                </c:pt>
                <c:pt idx="88">
                  <c:v>53.6</c:v>
                </c:pt>
                <c:pt idx="89">
                  <c:v>54.400000000000006</c:v>
                </c:pt>
                <c:pt idx="90">
                  <c:v>55.2</c:v>
                </c:pt>
                <c:pt idx="91">
                  <c:v>56</c:v>
                </c:pt>
                <c:pt idx="92">
                  <c:v>56.800000000000004</c:v>
                </c:pt>
                <c:pt idx="93">
                  <c:v>57.6</c:v>
                </c:pt>
                <c:pt idx="94">
                  <c:v>58.400000000000006</c:v>
                </c:pt>
                <c:pt idx="95">
                  <c:v>59.2</c:v>
                </c:pt>
                <c:pt idx="96">
                  <c:v>60</c:v>
                </c:pt>
                <c:pt idx="97">
                  <c:v>60.800000000000004</c:v>
                </c:pt>
                <c:pt idx="98">
                  <c:v>61.6</c:v>
                </c:pt>
                <c:pt idx="99">
                  <c:v>62.400000000000006</c:v>
                </c:pt>
                <c:pt idx="100">
                  <c:v>63.2</c:v>
                </c:pt>
                <c:pt idx="101">
                  <c:v>64</c:v>
                </c:pt>
                <c:pt idx="102">
                  <c:v>64.8</c:v>
                </c:pt>
                <c:pt idx="103">
                  <c:v>65.600000000000009</c:v>
                </c:pt>
                <c:pt idx="104">
                  <c:v>66.400000000000006</c:v>
                </c:pt>
                <c:pt idx="105">
                  <c:v>67.2</c:v>
                </c:pt>
                <c:pt idx="106">
                  <c:v>68</c:v>
                </c:pt>
                <c:pt idx="107">
                  <c:v>68.8</c:v>
                </c:pt>
                <c:pt idx="108">
                  <c:v>69.600000000000009</c:v>
                </c:pt>
                <c:pt idx="109">
                  <c:v>70.400000000000006</c:v>
                </c:pt>
                <c:pt idx="110">
                  <c:v>71.2</c:v>
                </c:pt>
                <c:pt idx="111">
                  <c:v>72</c:v>
                </c:pt>
                <c:pt idx="112">
                  <c:v>72.8</c:v>
                </c:pt>
                <c:pt idx="113">
                  <c:v>73.600000000000009</c:v>
                </c:pt>
                <c:pt idx="114">
                  <c:v>74.400000000000006</c:v>
                </c:pt>
                <c:pt idx="115">
                  <c:v>75.2</c:v>
                </c:pt>
                <c:pt idx="116">
                  <c:v>76</c:v>
                </c:pt>
                <c:pt idx="117">
                  <c:v>76.800000000000011</c:v>
                </c:pt>
                <c:pt idx="118">
                  <c:v>77.600000000000009</c:v>
                </c:pt>
                <c:pt idx="119">
                  <c:v>78.400000000000006</c:v>
                </c:pt>
                <c:pt idx="120">
                  <c:v>79.2</c:v>
                </c:pt>
                <c:pt idx="121">
                  <c:v>80</c:v>
                </c:pt>
                <c:pt idx="122">
                  <c:v>80.800000000000011</c:v>
                </c:pt>
                <c:pt idx="123">
                  <c:v>81.600000000000009</c:v>
                </c:pt>
                <c:pt idx="124">
                  <c:v>82.4</c:v>
                </c:pt>
                <c:pt idx="125">
                  <c:v>83.2</c:v>
                </c:pt>
                <c:pt idx="126">
                  <c:v>84</c:v>
                </c:pt>
                <c:pt idx="127">
                  <c:v>84.800000000000011</c:v>
                </c:pt>
                <c:pt idx="128">
                  <c:v>85.600000000000009</c:v>
                </c:pt>
                <c:pt idx="129">
                  <c:v>86.4</c:v>
                </c:pt>
                <c:pt idx="130">
                  <c:v>87.2</c:v>
                </c:pt>
                <c:pt idx="131">
                  <c:v>88</c:v>
                </c:pt>
                <c:pt idx="132">
                  <c:v>88.800000000000011</c:v>
                </c:pt>
                <c:pt idx="133">
                  <c:v>89.600000000000009</c:v>
                </c:pt>
                <c:pt idx="134">
                  <c:v>90.4</c:v>
                </c:pt>
                <c:pt idx="135">
                  <c:v>91.2</c:v>
                </c:pt>
                <c:pt idx="136">
                  <c:v>92</c:v>
                </c:pt>
                <c:pt idx="137">
                  <c:v>92.800000000000011</c:v>
                </c:pt>
                <c:pt idx="138">
                  <c:v>93.600000000000009</c:v>
                </c:pt>
                <c:pt idx="139">
                  <c:v>94.4</c:v>
                </c:pt>
                <c:pt idx="140">
                  <c:v>95.2</c:v>
                </c:pt>
                <c:pt idx="141">
                  <c:v>96</c:v>
                </c:pt>
                <c:pt idx="142">
                  <c:v>96.800000000000011</c:v>
                </c:pt>
                <c:pt idx="143">
                  <c:v>97.600000000000009</c:v>
                </c:pt>
                <c:pt idx="144">
                  <c:v>98.4</c:v>
                </c:pt>
                <c:pt idx="145">
                  <c:v>99.2</c:v>
                </c:pt>
                <c:pt idx="146">
                  <c:v>100</c:v>
                </c:pt>
                <c:pt idx="147">
                  <c:v>100.80000000000001</c:v>
                </c:pt>
                <c:pt idx="148">
                  <c:v>101.60000000000001</c:v>
                </c:pt>
                <c:pt idx="149">
                  <c:v>102.4</c:v>
                </c:pt>
                <c:pt idx="150">
                  <c:v>103.2</c:v>
                </c:pt>
                <c:pt idx="151">
                  <c:v>104</c:v>
                </c:pt>
                <c:pt idx="152">
                  <c:v>104.80000000000001</c:v>
                </c:pt>
                <c:pt idx="153">
                  <c:v>105.60000000000001</c:v>
                </c:pt>
                <c:pt idx="154">
                  <c:v>106.4</c:v>
                </c:pt>
                <c:pt idx="155">
                  <c:v>107.2</c:v>
                </c:pt>
                <c:pt idx="156">
                  <c:v>108</c:v>
                </c:pt>
                <c:pt idx="157">
                  <c:v>108.80000000000001</c:v>
                </c:pt>
                <c:pt idx="158">
                  <c:v>109.60000000000001</c:v>
                </c:pt>
                <c:pt idx="159">
                  <c:v>110.4</c:v>
                </c:pt>
                <c:pt idx="160">
                  <c:v>111.2</c:v>
                </c:pt>
                <c:pt idx="161">
                  <c:v>112</c:v>
                </c:pt>
                <c:pt idx="162">
                  <c:v>112.80000000000001</c:v>
                </c:pt>
                <c:pt idx="163">
                  <c:v>113.60000000000001</c:v>
                </c:pt>
                <c:pt idx="164">
                  <c:v>114.4</c:v>
                </c:pt>
                <c:pt idx="165">
                  <c:v>115.2</c:v>
                </c:pt>
                <c:pt idx="166">
                  <c:v>116</c:v>
                </c:pt>
                <c:pt idx="167">
                  <c:v>116.80000000000001</c:v>
                </c:pt>
                <c:pt idx="168">
                  <c:v>117.60000000000001</c:v>
                </c:pt>
                <c:pt idx="169">
                  <c:v>118.4</c:v>
                </c:pt>
                <c:pt idx="170">
                  <c:v>119.2</c:v>
                </c:pt>
                <c:pt idx="171">
                  <c:v>120</c:v>
                </c:pt>
                <c:pt idx="172">
                  <c:v>120.80000000000001</c:v>
                </c:pt>
                <c:pt idx="173">
                  <c:v>121.60000000000001</c:v>
                </c:pt>
                <c:pt idx="174">
                  <c:v>122.4</c:v>
                </c:pt>
                <c:pt idx="175">
                  <c:v>123.2</c:v>
                </c:pt>
                <c:pt idx="176">
                  <c:v>124</c:v>
                </c:pt>
                <c:pt idx="177">
                  <c:v>124.80000000000001</c:v>
                </c:pt>
              </c:numCache>
            </c:numRef>
          </c:xVal>
          <c:yVal>
            <c:numRef>
              <c:f>'Sheet1 (2)'!$L$4:$L$200</c:f>
              <c:numCache>
                <c:formatCode>0.00</c:formatCode>
                <c:ptCount val="197"/>
                <c:pt idx="0">
                  <c:v>3</c:v>
                </c:pt>
                <c:pt idx="1">
                  <c:v>3.1487612332502968</c:v>
                </c:pt>
                <c:pt idx="2">
                  <c:v>3.2954207670374966</c:v>
                </c:pt>
                <c:pt idx="3">
                  <c:v>3.440421029307148</c:v>
                </c:pt>
                <c:pt idx="4">
                  <c:v>3.5840866132502636</c:v>
                </c:pt>
                <c:pt idx="5">
                  <c:v>3.7266615305567865</c:v>
                </c:pt>
                <c:pt idx="6">
                  <c:v>3.8683330306332384</c:v>
                </c:pt>
                <c:pt idx="7">
                  <c:v>4.0092473642824205</c:v>
                </c:pt>
                <c:pt idx="8">
                  <c:v>4.1495205254505043</c:v>
                </c:pt>
                <c:pt idx="9">
                  <c:v>4.2892457570873024</c:v>
                </c:pt>
                <c:pt idx="10">
                  <c:v>4.4284989117881146</c:v>
                </c:pt>
                <c:pt idx="11">
                  <c:v>4.5673423545773186</c:v>
                </c:pt>
                <c:pt idx="12">
                  <c:v>4.7058278531049016</c:v>
                </c:pt>
                <c:pt idx="13">
                  <c:v>4.8439987507806403</c:v>
                </c:pt>
                <c:pt idx="14">
                  <c:v>4.9818916232553647</c:v>
                </c:pt>
                <c:pt idx="15">
                  <c:v>5.1195375568024772</c:v>
                </c:pt>
                <c:pt idx="16">
                  <c:v>5.2569631460667265</c:v>
                </c:pt>
                <c:pt idx="17">
                  <c:v>5.3941912808320982</c:v>
                </c:pt>
                <c:pt idx="18">
                  <c:v>5.5312417723017919</c:v>
                </c:pt>
                <c:pt idx="19">
                  <c:v>5.6681318559772267</c:v>
                </c:pt>
                <c:pt idx="20">
                  <c:v>5.8048765987064046</c:v>
                </c:pt>
                <c:pt idx="21">
                  <c:v>5.9414892306260114</c:v>
                </c:pt>
                <c:pt idx="22">
                  <c:v>6.0779814177365612</c:v>
                </c:pt>
                <c:pt idx="23">
                  <c:v>6.2143634871783515</c:v>
                </c:pt>
                <c:pt idx="24">
                  <c:v>6.3506446145434499</c:v>
                </c:pt>
                <c:pt idx="25">
                  <c:v>6.4868329805051372</c:v>
                </c:pt>
                <c:pt idx="26">
                  <c:v>6.6229359024885301</c:v>
                </c:pt>
                <c:pt idx="27">
                  <c:v>6.7589599459143743</c:v>
                </c:pt>
                <c:pt idx="28">
                  <c:v>6.8949110186290739</c:v>
                </c:pt>
                <c:pt idx="29">
                  <c:v>7.030794451419931</c:v>
                </c:pt>
                <c:pt idx="30">
                  <c:v>7.176924422115988</c:v>
                </c:pt>
                <c:pt idx="31">
                  <c:v>7.5156415366231339</c:v>
                </c:pt>
                <c:pt idx="32">
                  <c:v>7.8534117697888526</c:v>
                </c:pt>
                <c:pt idx="33">
                  <c:v>8.1903964527646345</c:v>
                </c:pt>
                <c:pt idx="34">
                  <c:v>8.5267221141829772</c:v>
                </c:pt>
                <c:pt idx="35">
                  <c:v>8.8624894122692446</c:v>
                </c:pt>
                <c:pt idx="36">
                  <c:v>9.1977794430633839</c:v>
                </c:pt>
                <c:pt idx="37">
                  <c:v>9.5326582841658922</c:v>
                </c:pt>
                <c:pt idx="38">
                  <c:v>9.8671803254179729</c:v>
                </c:pt>
                <c:pt idx="39">
                  <c:v>10.201390749017733</c:v>
                </c:pt>
                <c:pt idx="40">
                  <c:v>10.535327402613934</c:v>
                </c:pt>
                <c:pt idx="41">
                  <c:v>10.869022232219667</c:v>
                </c:pt>
                <c:pt idx="42">
                  <c:v>11.202502391276477</c:v>
                </c:pt>
                <c:pt idx="43">
                  <c:v>11.535791108289835</c:v>
                </c:pt>
                <c:pt idx="44">
                  <c:v>11.868908372291147</c:v>
                </c:pt>
                <c:pt idx="45">
                  <c:v>12.201871479301953</c:v>
                </c:pt>
                <c:pt idx="46">
                  <c:v>12.534695471649933</c:v>
                </c:pt>
                <c:pt idx="47">
                  <c:v>12.867393493900428</c:v>
                </c:pt>
                <c:pt idx="48">
                  <c:v>13.199977083322391</c:v>
                </c:pt>
                <c:pt idx="49">
                  <c:v>13.532456408533301</c:v>
                </c:pt>
                <c:pt idx="50">
                  <c:v>13.864840466808349</c:v>
                </c:pt>
                <c:pt idx="51">
                  <c:v>14.197137248180383</c:v>
                </c:pt>
                <c:pt idx="52">
                  <c:v>14.529353872679531</c:v>
                </c:pt>
                <c:pt idx="53">
                  <c:v>14.861496705709907</c:v>
                </c:pt>
                <c:pt idx="54">
                  <c:v>15.193571455524927</c:v>
                </c:pt>
                <c:pt idx="55">
                  <c:v>15.525583255962445</c:v>
                </c:pt>
                <c:pt idx="56">
                  <c:v>15.857536736978151</c:v>
                </c:pt>
                <c:pt idx="57">
                  <c:v>16.189436085027786</c:v>
                </c:pt>
                <c:pt idx="58">
                  <c:v>16.521285094963773</c:v>
                </c:pt>
                <c:pt idx="59">
                  <c:v>16.853087214806621</c:v>
                </c:pt>
                <c:pt idx="60">
                  <c:v>17.184845584507485</c:v>
                </c:pt>
                <c:pt idx="61">
                  <c:v>17.516563069622755</c:v>
                </c:pt>
                <c:pt idx="62">
                  <c:v>17.848242290663617</c:v>
                </c:pt>
                <c:pt idx="63">
                  <c:v>18.179885648755342</c:v>
                </c:pt>
                <c:pt idx="64">
                  <c:v>18.511495348136851</c:v>
                </c:pt>
                <c:pt idx="65">
                  <c:v>18.843073415945582</c:v>
                </c:pt>
                <c:pt idx="66">
                  <c:v>19.174621719662454</c:v>
                </c:pt>
                <c:pt idx="67">
                  <c:v>19.506141982533652</c:v>
                </c:pt>
                <c:pt idx="68">
                  <c:v>19.837635797237905</c:v>
                </c:pt>
                <c:pt idx="69">
                  <c:v>20.169104638028024</c:v>
                </c:pt>
                <c:pt idx="70">
                  <c:v>20.500549871541665</c:v>
                </c:pt>
                <c:pt idx="71">
                  <c:v>20.831972766448601</c:v>
                </c:pt>
                <c:pt idx="72">
                  <c:v>21.163374502078145</c:v>
                </c:pt>
                <c:pt idx="73">
                  <c:v>21.494756176150251</c:v>
                </c:pt>
                <c:pt idx="74">
                  <c:v>21.826118811717144</c:v>
                </c:pt>
                <c:pt idx="75">
                  <c:v>22.157463363408077</c:v>
                </c:pt>
                <c:pt idx="76">
                  <c:v>22.48879072305742</c:v>
                </c:pt>
                <c:pt idx="77">
                  <c:v>22.820101724786067</c:v>
                </c:pt>
                <c:pt idx="78">
                  <c:v>23.151397149597091</c:v>
                </c:pt>
                <c:pt idx="79">
                  <c:v>23.482677729539034</c:v>
                </c:pt>
                <c:pt idx="80">
                  <c:v>23.813944151483533</c:v>
                </c:pt>
                <c:pt idx="81">
                  <c:v>24.145197060558388</c:v>
                </c:pt>
                <c:pt idx="82">
                  <c:v>24.476437063272112</c:v>
                </c:pt>
                <c:pt idx="83">
                  <c:v>24.807664730361981</c:v>
                </c:pt>
                <c:pt idx="84">
                  <c:v>25.138880599393545</c:v>
                </c:pt>
                <c:pt idx="85">
                  <c:v>25.470085177136724</c:v>
                </c:pt>
                <c:pt idx="86">
                  <c:v>25.801278941740421</c:v>
                </c:pt>
                <c:pt idx="87">
                  <c:v>26.132462344725472</c:v>
                </c:pt>
                <c:pt idx="88">
                  <c:v>26.463635812813227</c:v>
                </c:pt>
                <c:pt idx="89">
                  <c:v>26.794799749605517</c:v>
                </c:pt>
                <c:pt idx="90">
                  <c:v>27.125954537129815</c:v>
                </c:pt>
                <c:pt idx="91">
                  <c:v>27.457100537262129</c:v>
                </c:pt>
                <c:pt idx="92">
                  <c:v>27.788238093038654</c:v>
                </c:pt>
                <c:pt idx="93">
                  <c:v>28.119367529866313</c:v>
                </c:pt>
                <c:pt idx="94">
                  <c:v>28.450489156641154</c:v>
                </c:pt>
                <c:pt idx="95">
                  <c:v>28.781603266782589</c:v>
                </c:pt>
                <c:pt idx="96">
                  <c:v>29.112710139190881</c:v>
                </c:pt>
                <c:pt idx="97">
                  <c:v>29.443810039134366</c:v>
                </c:pt>
                <c:pt idx="98">
                  <c:v>29.774903219072495</c:v>
                </c:pt>
                <c:pt idx="99">
                  <c:v>30.105989919419777</c:v>
                </c:pt>
                <c:pt idx="100">
                  <c:v>30.437070369255828</c:v>
                </c:pt>
                <c:pt idx="101">
                  <c:v>30.768144786985694</c:v>
                </c:pt>
                <c:pt idx="102">
                  <c:v>31.099213380954573</c:v>
                </c:pt>
                <c:pt idx="103">
                  <c:v>31.43027635002047</c:v>
                </c:pt>
                <c:pt idx="104">
                  <c:v>31.761333884088302</c:v>
                </c:pt>
                <c:pt idx="105">
                  <c:v>32.092386164608151</c:v>
                </c:pt>
                <c:pt idx="106">
                  <c:v>32.42343336504068</c:v>
                </c:pt>
                <c:pt idx="107">
                  <c:v>32.754475651292232</c:v>
                </c:pt>
                <c:pt idx="108">
                  <c:v>33.085513182121552</c:v>
                </c:pt>
                <c:pt idx="109">
                  <c:v>33.416546109520837</c:v>
                </c:pt>
                <c:pt idx="110">
                  <c:v>33.747574579072342</c:v>
                </c:pt>
                <c:pt idx="111">
                  <c:v>34.078598730282835</c:v>
                </c:pt>
                <c:pt idx="112">
                  <c:v>34.20594875787733</c:v>
                </c:pt>
                <c:pt idx="113">
                  <c:v>34.44043795485819</c:v>
                </c:pt>
                <c:pt idx="114">
                  <c:v>34.674891304265628</c:v>
                </c:pt>
                <c:pt idx="115">
                  <c:v>34.90930974709385</c:v>
                </c:pt>
                <c:pt idx="116">
                  <c:v>35.143694191638971</c:v>
                </c:pt>
                <c:pt idx="117">
                  <c:v>35.378045514909104</c:v>
                </c:pt>
                <c:pt idx="118">
                  <c:v>35.612364563962082</c:v>
                </c:pt>
                <c:pt idx="119">
                  <c:v>35.846652157174873</c:v>
                </c:pt>
                <c:pt idx="120">
                  <c:v>36.080909085449015</c:v>
                </c:pt>
                <c:pt idx="121">
                  <c:v>36.315136113355649</c:v>
                </c:pt>
                <c:pt idx="122">
                  <c:v>36.549333980223636</c:v>
                </c:pt>
                <c:pt idx="123">
                  <c:v>36.783503401174151</c:v>
                </c:pt>
                <c:pt idx="124">
                  <c:v>37.017645068104684</c:v>
                </c:pt>
                <c:pt idx="125">
                  <c:v>37.251759650625424</c:v>
                </c:pt>
                <c:pt idx="126">
                  <c:v>37.485847796950623</c:v>
                </c:pt>
                <c:pt idx="127">
                  <c:v>37.719910134747408</c:v>
                </c:pt>
                <c:pt idx="128">
                  <c:v>37.95394727194455</c:v>
                </c:pt>
                <c:pt idx="129">
                  <c:v>38.187959797503211</c:v>
                </c:pt>
                <c:pt idx="130">
                  <c:v>38.421948282151895</c:v>
                </c:pt>
                <c:pt idx="131">
                  <c:v>38.655913279087301</c:v>
                </c:pt>
                <c:pt idx="132">
                  <c:v>38.889855324643221</c:v>
                </c:pt>
                <c:pt idx="133">
                  <c:v>39.123774938928953</c:v>
                </c:pt>
                <c:pt idx="134">
                  <c:v>39.357672626438813</c:v>
                </c:pt>
                <c:pt idx="135">
                  <c:v>39.591548876634469</c:v>
                </c:pt>
                <c:pt idx="136">
                  <c:v>39.825404164501322</c:v>
                </c:pt>
                <c:pt idx="137">
                  <c:v>40.059238951080289</c:v>
                </c:pt>
                <c:pt idx="138">
                  <c:v>40.293053683976432</c:v>
                </c:pt>
                <c:pt idx="139">
                  <c:v>40.526848797845233</c:v>
                </c:pt>
                <c:pt idx="140">
                  <c:v>40.760624714858146</c:v>
                </c:pt>
                <c:pt idx="141">
                  <c:v>40.994381845147956</c:v>
                </c:pt>
                <c:pt idx="142">
                  <c:v>41.228120587235338</c:v>
                </c:pt>
                <c:pt idx="143">
                  <c:v>41.461841328437352</c:v>
                </c:pt>
                <c:pt idx="144">
                  <c:v>41.695544445258705</c:v>
                </c:pt>
                <c:pt idx="145">
                  <c:v>41.929230303766893</c:v>
                </c:pt>
                <c:pt idx="146">
                  <c:v>42.162899259951672</c:v>
                </c:pt>
                <c:pt idx="147">
                  <c:v>42.396551660069775</c:v>
                </c:pt>
                <c:pt idx="148">
                  <c:v>42.630187840975687</c:v>
                </c:pt>
                <c:pt idx="149">
                  <c:v>42.86380813043877</c:v>
                </c:pt>
                <c:pt idx="150">
                  <c:v>43.097412847447949</c:v>
                </c:pt>
                <c:pt idx="151">
                  <c:v>43.331002302503876</c:v>
                </c:pt>
                <c:pt idx="152">
                  <c:v>43.564576797899747</c:v>
                </c:pt>
                <c:pt idx="153">
                  <c:v>43.798136627990921</c:v>
                </c:pt>
                <c:pt idx="154">
                  <c:v>44.031682079453915</c:v>
                </c:pt>
                <c:pt idx="155">
                  <c:v>44.265213431535521</c:v>
                </c:pt>
                <c:pt idx="156">
                  <c:v>44.498730956292022</c:v>
                </c:pt>
                <c:pt idx="157">
                  <c:v>44.732234918819415</c:v>
                </c:pt>
                <c:pt idx="158">
                  <c:v>44.96572557747475</c:v>
                </c:pt>
                <c:pt idx="159">
                  <c:v>45.199203184089058</c:v>
                </c:pt>
                <c:pt idx="160">
                  <c:v>45.432667984172333</c:v>
                </c:pt>
                <c:pt idx="161">
                  <c:v>45.666120217110674</c:v>
                </c:pt>
                <c:pt idx="162">
                  <c:v>45.899560116356312</c:v>
                </c:pt>
                <c:pt idx="163">
                  <c:v>46.132987909610399</c:v>
                </c:pt>
                <c:pt idx="164">
                  <c:v>46.366403818999146</c:v>
                </c:pt>
                <c:pt idx="165">
                  <c:v>46.599808061243557</c:v>
                </c:pt>
                <c:pt idx="166">
                  <c:v>46.833200847823008</c:v>
                </c:pt>
                <c:pt idx="167">
                  <c:v>47.06658238513279</c:v>
                </c:pt>
                <c:pt idx="168">
                  <c:v>47.299952874636098</c:v>
                </c:pt>
                <c:pt idx="169">
                  <c:v>47.533312513010671</c:v>
                </c:pt>
                <c:pt idx="170">
                  <c:v>47.766661492290048</c:v>
                </c:pt>
                <c:pt idx="171">
                  <c:v>48</c:v>
                </c:pt>
                <c:pt idx="172">
                  <c:v>48.233328219290044</c:v>
                </c:pt>
                <c:pt idx="173">
                  <c:v>48.466646329060545</c:v>
                </c:pt>
                <c:pt idx="174">
                  <c:v>48.699954504085213</c:v>
                </c:pt>
                <c:pt idx="175">
                  <c:v>48.933252915129579</c:v>
                </c:pt>
                <c:pt idx="176">
                  <c:v>49.16654172906523</c:v>
                </c:pt>
                <c:pt idx="177">
                  <c:v>49.399821108980305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0-A841-8284-37B6179BD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231"/>
        <c:axId val="395616943"/>
      </c:scatterChart>
      <c:valAx>
        <c:axId val="395615231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6943"/>
        <c:crosses val="autoZero"/>
        <c:crossBetween val="midCat"/>
      </c:valAx>
      <c:valAx>
        <c:axId val="395616943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W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240235036914072"/>
          <c:y val="0.27844904931035663"/>
          <c:w val="0.22245952451560072"/>
          <c:h val="0.51331972290761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5" fmlaLink="$P$36" max="10" page="10"/>
</file>

<file path=xl/ctrlProps/ctrlProp2.xml><?xml version="1.0" encoding="utf-8"?>
<formControlPr xmlns="http://schemas.microsoft.com/office/spreadsheetml/2009/9/main" objectType="Spin" dx="15" fmlaLink="$P$37" max="100" page="10" val="27"/>
</file>

<file path=xl/ctrlProps/ctrlProp3.xml><?xml version="1.0" encoding="utf-8"?>
<formControlPr xmlns="http://schemas.microsoft.com/office/spreadsheetml/2009/9/main" objectType="Spin" dx="15" fmlaLink="$S$36" max="10" page="10" val="4"/>
</file>

<file path=xl/ctrlProps/ctrlProp4.xml><?xml version="1.0" encoding="utf-8"?>
<formControlPr xmlns="http://schemas.microsoft.com/office/spreadsheetml/2009/9/main" objectType="Spin" dx="15" fmlaLink="$S$37" max="100" page="10" val="27"/>
</file>

<file path=xl/ctrlProps/ctrlProp5.xml><?xml version="1.0" encoding="utf-8"?>
<formControlPr xmlns="http://schemas.microsoft.com/office/spreadsheetml/2009/9/main" objectType="CheckBox" checked="Checked" fmlaLink="$B$4:$C$100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1</xdr:row>
      <xdr:rowOff>50800</xdr:rowOff>
    </xdr:from>
    <xdr:to>
      <xdr:col>24</xdr:col>
      <xdr:colOff>101599</xdr:colOff>
      <xdr:row>33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75085-8F11-EFAF-38EA-E1D1C5A66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0.70671</cdr:x>
      <cdr:y>0.5359</cdr:y>
    </cdr:from>
    <cdr:to>
      <cdr:x>0.99265</cdr:x>
      <cdr:y>0.8313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ADF12D4-7FE7-C54D-6134-F9F8AAB5B9C1}"/>
            </a:ext>
          </a:extLst>
        </cdr:cNvPr>
        <cdr:cNvSpPr/>
      </cdr:nvSpPr>
      <cdr:spPr>
        <a:xfrm xmlns:a="http://schemas.openxmlformats.org/drawingml/2006/main">
          <a:off x="5708227" y="3536788"/>
          <a:ext cx="2309613" cy="19496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0</xdr:row>
      <xdr:rowOff>0</xdr:rowOff>
    </xdr:from>
    <xdr:to>
      <xdr:col>25</xdr:col>
      <xdr:colOff>12699</xdr:colOff>
      <xdr:row>32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078CB-5A88-4B45-A723-4CDBDBED6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800100</xdr:colOff>
          <xdr:row>13</xdr:row>
          <xdr:rowOff>12700</xdr:rowOff>
        </xdr:from>
        <xdr:to>
          <xdr:col>23</xdr:col>
          <xdr:colOff>292100</xdr:colOff>
          <xdr:row>17</xdr:row>
          <xdr:rowOff>63500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55D8C510-0F2D-82DD-912E-1CEFA3CE5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800100</xdr:colOff>
          <xdr:row>18</xdr:row>
          <xdr:rowOff>63500</xdr:rowOff>
        </xdr:from>
        <xdr:to>
          <xdr:col>23</xdr:col>
          <xdr:colOff>279400</xdr:colOff>
          <xdr:row>22</xdr:row>
          <xdr:rowOff>101600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F49B3E9-86E2-CA79-DCE5-1DE48D1F7D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0.77044</cdr:x>
      <cdr:y>0.34347</cdr:y>
    </cdr:from>
    <cdr:to>
      <cdr:x>0.98636</cdr:x>
      <cdr:y>0.58884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ADF12D4-7FE7-C54D-6134-F9F8AAB5B9C1}"/>
            </a:ext>
          </a:extLst>
        </cdr:cNvPr>
        <cdr:cNvSpPr/>
      </cdr:nvSpPr>
      <cdr:spPr>
        <a:xfrm xmlns:a="http://schemas.openxmlformats.org/drawingml/2006/main">
          <a:off x="6223000" y="2266815"/>
          <a:ext cx="1744032" cy="1619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0</xdr:row>
      <xdr:rowOff>1</xdr:rowOff>
    </xdr:from>
    <xdr:to>
      <xdr:col>28</xdr:col>
      <xdr:colOff>12699</xdr:colOff>
      <xdr:row>30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C8544-3391-3A46-9C06-2365FAD9D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800100</xdr:colOff>
          <xdr:row>13</xdr:row>
          <xdr:rowOff>12700</xdr:rowOff>
        </xdr:from>
        <xdr:to>
          <xdr:col>26</xdr:col>
          <xdr:colOff>292100</xdr:colOff>
          <xdr:row>17</xdr:row>
          <xdr:rowOff>63500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F3802FD0-B97F-8647-A22B-ECD36E014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800100</xdr:colOff>
          <xdr:row>18</xdr:row>
          <xdr:rowOff>63500</xdr:rowOff>
        </xdr:from>
        <xdr:to>
          <xdr:col>26</xdr:col>
          <xdr:colOff>279400</xdr:colOff>
          <xdr:row>22</xdr:row>
          <xdr:rowOff>101600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280ECEA-DF95-2549-B557-57C89074E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50800</xdr:colOff>
          <xdr:row>9</xdr:row>
          <xdr:rowOff>190500</xdr:rowOff>
        </xdr:from>
        <xdr:to>
          <xdr:col>27</xdr:col>
          <xdr:colOff>749300</xdr:colOff>
          <xdr:row>11</xdr:row>
          <xdr:rowOff>165100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C73027FF-DB19-3B42-8D47-33AAEDB1D0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Check Box 3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0.77044</cdr:x>
      <cdr:y>0.34347</cdr:y>
    </cdr:from>
    <cdr:to>
      <cdr:x>0.98636</cdr:x>
      <cdr:y>0.58884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ADF12D4-7FE7-C54D-6134-F9F8AAB5B9C1}"/>
            </a:ext>
          </a:extLst>
        </cdr:cNvPr>
        <cdr:cNvSpPr/>
      </cdr:nvSpPr>
      <cdr:spPr>
        <a:xfrm xmlns:a="http://schemas.openxmlformats.org/drawingml/2006/main">
          <a:off x="6223000" y="2266815"/>
          <a:ext cx="1744032" cy="1619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1</xdr:row>
      <xdr:rowOff>50800</xdr:rowOff>
    </xdr:from>
    <xdr:to>
      <xdr:col>24</xdr:col>
      <xdr:colOff>101599</xdr:colOff>
      <xdr:row>44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939F4-3E8F-D34C-AEC2-A33939932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0.70671</cdr:x>
      <cdr:y>0.5359</cdr:y>
    </cdr:from>
    <cdr:to>
      <cdr:x>0.99265</cdr:x>
      <cdr:y>0.8313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ADF12D4-7FE7-C54D-6134-F9F8AAB5B9C1}"/>
            </a:ext>
          </a:extLst>
        </cdr:cNvPr>
        <cdr:cNvSpPr/>
      </cdr:nvSpPr>
      <cdr:spPr>
        <a:xfrm xmlns:a="http://schemas.openxmlformats.org/drawingml/2006/main">
          <a:off x="5708227" y="3536788"/>
          <a:ext cx="2309613" cy="19496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461D-CA80-3E40-B8E0-416B00147E72}">
  <dimension ref="A1:Q143"/>
  <sheetViews>
    <sheetView workbookViewId="0">
      <selection activeCell="Y4" sqref="Y4"/>
    </sheetView>
  </sheetViews>
  <sheetFormatPr baseColWidth="10" defaultRowHeight="16" x14ac:dyDescent="0.2"/>
  <cols>
    <col min="2" max="14" width="9.1640625" customWidth="1"/>
  </cols>
  <sheetData>
    <row r="1" spans="1:14" x14ac:dyDescent="0.2">
      <c r="D1" t="s">
        <v>20</v>
      </c>
    </row>
    <row r="2" spans="1:14" ht="17" thickBot="1" x14ac:dyDescent="0.25">
      <c r="B2" t="s">
        <v>13</v>
      </c>
      <c r="C2" s="8"/>
      <c r="F2" t="s">
        <v>14</v>
      </c>
      <c r="G2" t="s">
        <v>19</v>
      </c>
      <c r="K2" t="s">
        <v>15</v>
      </c>
      <c r="L2" t="s">
        <v>18</v>
      </c>
    </row>
    <row r="3" spans="1:14" x14ac:dyDescent="0.2">
      <c r="B3" s="3" t="s">
        <v>1</v>
      </c>
      <c r="C3" s="4" t="s">
        <v>0</v>
      </c>
      <c r="D3" s="4" t="s">
        <v>2</v>
      </c>
      <c r="E3" s="4" t="s">
        <v>3</v>
      </c>
      <c r="F3" s="4" t="s">
        <v>6</v>
      </c>
      <c r="G3" s="4" t="s">
        <v>4</v>
      </c>
      <c r="H3" s="4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5" t="s">
        <v>12</v>
      </c>
    </row>
    <row r="4" spans="1:14" x14ac:dyDescent="0.2">
      <c r="B4" s="1">
        <v>0</v>
      </c>
      <c r="C4" s="2">
        <f>5+B4*D4</f>
        <v>5</v>
      </c>
      <c r="D4" s="2">
        <v>0.3</v>
      </c>
      <c r="E4" s="6">
        <f t="shared" ref="E4" si="0">3.14159*C4*(B4+C4)</f>
        <v>78.539749999999998</v>
      </c>
      <c r="F4" s="2">
        <f t="shared" ref="F4" si="1">B4</f>
        <v>0</v>
      </c>
      <c r="G4" s="2">
        <f>C4+4</f>
        <v>9</v>
      </c>
      <c r="H4" s="2">
        <f t="shared" ref="H4" si="2">1.2*C4+5</f>
        <v>11</v>
      </c>
      <c r="I4" s="2" t="e">
        <f t="shared" ref="I4" si="3">G4/F4</f>
        <v>#DIV/0!</v>
      </c>
      <c r="J4" s="6">
        <f t="shared" ref="J4" si="4">3.14159*G4*(F4+G4)</f>
        <v>254.46879000000001</v>
      </c>
      <c r="K4" s="2">
        <f>(100-$O$37)/100*B4</f>
        <v>0</v>
      </c>
      <c r="L4" s="2">
        <f t="shared" ref="L4" si="5">SQRT(K4^2/4+N4/3.14159)-K4/2</f>
        <v>5</v>
      </c>
      <c r="M4" s="2" t="e">
        <f t="shared" ref="M4" si="6">L4/K4</f>
        <v>#DIV/0!</v>
      </c>
      <c r="N4" s="7">
        <f t="shared" ref="N4" si="7">E4</f>
        <v>78.539749999999998</v>
      </c>
    </row>
    <row r="5" spans="1:14" x14ac:dyDescent="0.2">
      <c r="B5" s="1">
        <f>B4+1</f>
        <v>1</v>
      </c>
      <c r="C5" s="2">
        <f>5+B5*D5</f>
        <v>5.3</v>
      </c>
      <c r="D5" s="2">
        <v>0.3</v>
      </c>
      <c r="E5" s="6">
        <f t="shared" ref="E5:E17" si="8">3.14159*C5*(B5+C5)</f>
        <v>104.89769010000001</v>
      </c>
      <c r="F5" s="2">
        <f t="shared" ref="F5:F17" si="9">B5</f>
        <v>1</v>
      </c>
      <c r="G5" s="2">
        <f>C5+4</f>
        <v>9.3000000000000007</v>
      </c>
      <c r="H5" s="2">
        <f t="shared" ref="H5:H17" si="10">1.2*C5+5</f>
        <v>11.36</v>
      </c>
      <c r="I5" s="2">
        <f t="shared" ref="I5:I17" si="11">G5/F5</f>
        <v>9.3000000000000007</v>
      </c>
      <c r="J5" s="6">
        <f t="shared" ref="J5:J17" si="12">3.14159*G5*(F5+G5)</f>
        <v>300.93290610000003</v>
      </c>
      <c r="K5" s="2">
        <f>(100-$O$37)/100*B5</f>
        <v>0.8</v>
      </c>
      <c r="L5" s="2">
        <f t="shared" ref="L5:L17" si="13">SQRT(K5^2/4+N5/3.14159)-K5/2</f>
        <v>5.3922361830298318</v>
      </c>
      <c r="M5" s="2">
        <f t="shared" ref="M5:M17" si="14">L5/K5</f>
        <v>6.7402952287872893</v>
      </c>
      <c r="N5" s="7">
        <f t="shared" ref="N5:N17" si="15">E5</f>
        <v>104.89769010000001</v>
      </c>
    </row>
    <row r="6" spans="1:14" x14ac:dyDescent="0.2">
      <c r="B6" s="1">
        <f>B5+1</f>
        <v>2</v>
      </c>
      <c r="C6" s="2">
        <f t="shared" ref="C6:C69" si="16">5+B6*D6</f>
        <v>5.6</v>
      </c>
      <c r="D6" s="2">
        <v>0.3</v>
      </c>
      <c r="E6" s="6">
        <f t="shared" si="8"/>
        <v>133.70607039999996</v>
      </c>
      <c r="F6" s="2">
        <f t="shared" si="9"/>
        <v>2</v>
      </c>
      <c r="G6" s="2">
        <f t="shared" ref="G6:G69" si="17">C6+4</f>
        <v>9.6</v>
      </c>
      <c r="H6" s="2">
        <f t="shared" si="10"/>
        <v>11.719999999999999</v>
      </c>
      <c r="I6" s="2">
        <f t="shared" si="11"/>
        <v>4.8</v>
      </c>
      <c r="J6" s="6">
        <f t="shared" si="12"/>
        <v>349.84746239999993</v>
      </c>
      <c r="K6" s="2">
        <f>(100-$O$37)/100*B6</f>
        <v>1.6</v>
      </c>
      <c r="L6" s="2">
        <f t="shared" si="13"/>
        <v>5.7726706900619931</v>
      </c>
      <c r="M6" s="2">
        <f t="shared" si="14"/>
        <v>3.6079191812887457</v>
      </c>
      <c r="N6" s="7">
        <f t="shared" si="15"/>
        <v>133.70607039999996</v>
      </c>
    </row>
    <row r="7" spans="1:14" x14ac:dyDescent="0.2">
      <c r="B7" s="1">
        <f t="shared" ref="B7:B70" si="18">B6+1</f>
        <v>3</v>
      </c>
      <c r="C7" s="2">
        <f t="shared" si="16"/>
        <v>5.9</v>
      </c>
      <c r="D7" s="2">
        <v>0.3</v>
      </c>
      <c r="E7" s="6">
        <f t="shared" si="8"/>
        <v>164.96489090000003</v>
      </c>
      <c r="F7" s="2">
        <f t="shared" si="9"/>
        <v>3</v>
      </c>
      <c r="G7" s="2">
        <f t="shared" si="17"/>
        <v>9.9</v>
      </c>
      <c r="H7" s="2">
        <f t="shared" si="10"/>
        <v>12.08</v>
      </c>
      <c r="I7" s="2">
        <f t="shared" si="11"/>
        <v>3.3000000000000003</v>
      </c>
      <c r="J7" s="6">
        <f t="shared" si="12"/>
        <v>401.2124589</v>
      </c>
      <c r="K7" s="2">
        <f>(100-$O$37)/100*B7</f>
        <v>2.4000000000000004</v>
      </c>
      <c r="L7" s="2">
        <f t="shared" si="13"/>
        <v>6.1450663713815414</v>
      </c>
      <c r="M7" s="2">
        <f t="shared" si="14"/>
        <v>2.5604443214089754</v>
      </c>
      <c r="N7" s="7">
        <f t="shared" si="15"/>
        <v>164.96489090000003</v>
      </c>
    </row>
    <row r="8" spans="1:14" x14ac:dyDescent="0.2">
      <c r="B8" s="1">
        <f t="shared" si="18"/>
        <v>4</v>
      </c>
      <c r="C8" s="2">
        <f t="shared" si="16"/>
        <v>6.2</v>
      </c>
      <c r="D8" s="2">
        <v>0.3</v>
      </c>
      <c r="E8" s="6">
        <f t="shared" si="8"/>
        <v>198.67415159999999</v>
      </c>
      <c r="F8" s="2">
        <f t="shared" si="9"/>
        <v>4</v>
      </c>
      <c r="G8" s="2">
        <f t="shared" si="17"/>
        <v>10.199999999999999</v>
      </c>
      <c r="H8" s="2">
        <f t="shared" si="10"/>
        <v>12.44</v>
      </c>
      <c r="I8" s="2">
        <f t="shared" si="11"/>
        <v>2.5499999999999998</v>
      </c>
      <c r="J8" s="6">
        <f t="shared" si="12"/>
        <v>455.02789559999991</v>
      </c>
      <c r="K8" s="2">
        <f>(100-$O$37)/100*B8</f>
        <v>3.2</v>
      </c>
      <c r="L8" s="2">
        <f t="shared" si="13"/>
        <v>6.5117199162692998</v>
      </c>
      <c r="M8" s="2">
        <f t="shared" si="14"/>
        <v>2.0349124738341562</v>
      </c>
      <c r="N8" s="7">
        <f t="shared" si="15"/>
        <v>198.67415159999999</v>
      </c>
    </row>
    <row r="9" spans="1:14" x14ac:dyDescent="0.2">
      <c r="B9" s="1">
        <f t="shared" si="18"/>
        <v>5</v>
      </c>
      <c r="C9" s="2">
        <f t="shared" si="16"/>
        <v>6.5</v>
      </c>
      <c r="D9" s="2">
        <v>0.3</v>
      </c>
      <c r="E9" s="6">
        <f t="shared" si="8"/>
        <v>234.83385249999998</v>
      </c>
      <c r="F9" s="2">
        <f t="shared" si="9"/>
        <v>5</v>
      </c>
      <c r="G9" s="2">
        <f t="shared" si="17"/>
        <v>10.5</v>
      </c>
      <c r="H9" s="2">
        <f t="shared" si="10"/>
        <v>12.8</v>
      </c>
      <c r="I9" s="2">
        <f t="shared" si="11"/>
        <v>2.1</v>
      </c>
      <c r="J9" s="6">
        <f t="shared" si="12"/>
        <v>511.29377249999993</v>
      </c>
      <c r="K9" s="2">
        <f>(100-$O$37)/100*B9</f>
        <v>4</v>
      </c>
      <c r="L9" s="2">
        <f t="shared" si="13"/>
        <v>6.8741196746494246</v>
      </c>
      <c r="M9" s="2">
        <f t="shared" si="14"/>
        <v>1.7185299186623562</v>
      </c>
      <c r="N9" s="7">
        <f t="shared" si="15"/>
        <v>234.83385249999998</v>
      </c>
    </row>
    <row r="10" spans="1:14" x14ac:dyDescent="0.2">
      <c r="B10" s="1">
        <f t="shared" si="18"/>
        <v>6</v>
      </c>
      <c r="C10" s="2">
        <f t="shared" si="16"/>
        <v>6.8</v>
      </c>
      <c r="D10" s="2">
        <v>0.3</v>
      </c>
      <c r="E10" s="6">
        <f t="shared" si="8"/>
        <v>273.4439936</v>
      </c>
      <c r="F10" s="2">
        <f t="shared" si="9"/>
        <v>6</v>
      </c>
      <c r="G10" s="2">
        <f t="shared" si="17"/>
        <v>10.8</v>
      </c>
      <c r="H10" s="2">
        <f t="shared" si="10"/>
        <v>13.16</v>
      </c>
      <c r="I10" s="2">
        <f t="shared" si="11"/>
        <v>1.8</v>
      </c>
      <c r="J10" s="6">
        <f t="shared" si="12"/>
        <v>570.01008960000001</v>
      </c>
      <c r="K10" s="2">
        <f>(100-$O$37)/100*B10</f>
        <v>4.8000000000000007</v>
      </c>
      <c r="L10" s="2">
        <f t="shared" si="13"/>
        <v>7.2332756630338366</v>
      </c>
      <c r="M10" s="2">
        <f t="shared" si="14"/>
        <v>1.5069324297987157</v>
      </c>
      <c r="N10" s="7">
        <f t="shared" si="15"/>
        <v>273.4439936</v>
      </c>
    </row>
    <row r="11" spans="1:14" x14ac:dyDescent="0.2">
      <c r="B11" s="1">
        <f t="shared" si="18"/>
        <v>7</v>
      </c>
      <c r="C11" s="2">
        <f t="shared" si="16"/>
        <v>7.1</v>
      </c>
      <c r="D11" s="2">
        <v>0.3</v>
      </c>
      <c r="E11" s="6">
        <f t="shared" si="8"/>
        <v>314.50457489999997</v>
      </c>
      <c r="F11" s="2">
        <f t="shared" si="9"/>
        <v>7</v>
      </c>
      <c r="G11" s="2">
        <f t="shared" si="17"/>
        <v>11.1</v>
      </c>
      <c r="H11" s="2">
        <f t="shared" si="10"/>
        <v>13.52</v>
      </c>
      <c r="I11" s="2">
        <f t="shared" si="11"/>
        <v>1.5857142857142856</v>
      </c>
      <c r="J11" s="6">
        <f t="shared" si="12"/>
        <v>631.17684689999999</v>
      </c>
      <c r="K11" s="2">
        <f>(100-$O$37)/100*B11</f>
        <v>5.6000000000000005</v>
      </c>
      <c r="L11" s="2">
        <f t="shared" si="13"/>
        <v>7.5898989407982214</v>
      </c>
      <c r="M11" s="2">
        <f t="shared" si="14"/>
        <v>1.3553390965711107</v>
      </c>
      <c r="N11" s="7">
        <f t="shared" si="15"/>
        <v>314.50457489999997</v>
      </c>
    </row>
    <row r="12" spans="1:14" x14ac:dyDescent="0.2">
      <c r="B12" s="1">
        <f t="shared" si="18"/>
        <v>8</v>
      </c>
      <c r="C12" s="2">
        <f t="shared" si="16"/>
        <v>7.4</v>
      </c>
      <c r="D12" s="2">
        <v>0.3</v>
      </c>
      <c r="E12" s="6">
        <f t="shared" si="8"/>
        <v>358.01559639999999</v>
      </c>
      <c r="F12" s="2">
        <f t="shared" si="9"/>
        <v>8</v>
      </c>
      <c r="G12" s="2">
        <f t="shared" si="17"/>
        <v>11.4</v>
      </c>
      <c r="H12" s="2">
        <f t="shared" si="10"/>
        <v>13.88</v>
      </c>
      <c r="I12" s="2">
        <f t="shared" si="11"/>
        <v>1.425</v>
      </c>
      <c r="J12" s="6">
        <f t="shared" si="12"/>
        <v>694.79404439999996</v>
      </c>
      <c r="K12" s="2">
        <f>(100-$O$37)/100*B12</f>
        <v>6.4</v>
      </c>
      <c r="L12" s="2">
        <f t="shared" si="13"/>
        <v>7.9445053726040262</v>
      </c>
      <c r="M12" s="2">
        <f t="shared" si="14"/>
        <v>1.241328964469379</v>
      </c>
      <c r="N12" s="7">
        <f t="shared" si="15"/>
        <v>358.01559639999999</v>
      </c>
    </row>
    <row r="13" spans="1:14" x14ac:dyDescent="0.2">
      <c r="A13" t="s">
        <v>21</v>
      </c>
      <c r="B13" s="1">
        <f t="shared" si="18"/>
        <v>9</v>
      </c>
      <c r="C13" s="2">
        <f t="shared" si="16"/>
        <v>7.6999999999999993</v>
      </c>
      <c r="D13" s="2">
        <v>0.3</v>
      </c>
      <c r="E13" s="6">
        <f t="shared" si="8"/>
        <v>403.97705809999991</v>
      </c>
      <c r="F13" s="2">
        <f t="shared" si="9"/>
        <v>9</v>
      </c>
      <c r="G13" s="2">
        <f t="shared" si="17"/>
        <v>11.7</v>
      </c>
      <c r="H13" s="2">
        <f t="shared" si="10"/>
        <v>14.239999999999998</v>
      </c>
      <c r="I13" s="2">
        <f t="shared" si="11"/>
        <v>1.2999999999999998</v>
      </c>
      <c r="J13" s="6">
        <f t="shared" si="12"/>
        <v>760.86168209999994</v>
      </c>
      <c r="K13" s="2">
        <f>(100-$O$37)/100*B13</f>
        <v>7.2</v>
      </c>
      <c r="L13" s="2">
        <f t="shared" si="13"/>
        <v>8.2974787245029358</v>
      </c>
      <c r="M13" s="2">
        <f t="shared" si="14"/>
        <v>1.1524276006254077</v>
      </c>
      <c r="N13" s="7">
        <f t="shared" si="15"/>
        <v>403.97705809999991</v>
      </c>
    </row>
    <row r="14" spans="1:14" x14ac:dyDescent="0.2">
      <c r="A14" t="s">
        <v>21</v>
      </c>
      <c r="B14" s="1">
        <f t="shared" si="18"/>
        <v>10</v>
      </c>
      <c r="C14" s="2">
        <f t="shared" si="16"/>
        <v>8</v>
      </c>
      <c r="D14" s="2">
        <v>0.3</v>
      </c>
      <c r="E14" s="6">
        <f t="shared" si="8"/>
        <v>452.38896</v>
      </c>
      <c r="F14" s="2">
        <f t="shared" si="9"/>
        <v>10</v>
      </c>
      <c r="G14" s="2">
        <f t="shared" si="17"/>
        <v>12</v>
      </c>
      <c r="H14" s="2">
        <f t="shared" si="10"/>
        <v>14.6</v>
      </c>
      <c r="I14" s="2">
        <f t="shared" si="11"/>
        <v>1.2</v>
      </c>
      <c r="J14" s="6">
        <f t="shared" si="12"/>
        <v>829.37975999999992</v>
      </c>
      <c r="K14" s="2">
        <f>(100-$O$37)/100*B14</f>
        <v>8</v>
      </c>
      <c r="L14" s="2">
        <f t="shared" si="13"/>
        <v>8.6491106406735181</v>
      </c>
      <c r="M14" s="2">
        <f t="shared" si="14"/>
        <v>1.0811388300841898</v>
      </c>
      <c r="N14" s="7">
        <f t="shared" si="15"/>
        <v>452.38896</v>
      </c>
    </row>
    <row r="15" spans="1:14" x14ac:dyDescent="0.2">
      <c r="A15" t="s">
        <v>21</v>
      </c>
      <c r="B15" s="1">
        <f t="shared" si="18"/>
        <v>11</v>
      </c>
      <c r="C15" s="2">
        <f t="shared" si="16"/>
        <v>8.3000000000000007</v>
      </c>
      <c r="D15" s="2">
        <v>0.3</v>
      </c>
      <c r="E15" s="6">
        <f t="shared" si="8"/>
        <v>503.25130210000009</v>
      </c>
      <c r="F15" s="2">
        <f t="shared" si="9"/>
        <v>11</v>
      </c>
      <c r="G15" s="2">
        <f t="shared" si="17"/>
        <v>12.3</v>
      </c>
      <c r="H15" s="2">
        <f t="shared" si="10"/>
        <v>14.96</v>
      </c>
      <c r="I15" s="2">
        <f t="shared" si="11"/>
        <v>1.1181818181818182</v>
      </c>
      <c r="J15" s="6">
        <f t="shared" si="12"/>
        <v>900.34827810000002</v>
      </c>
      <c r="K15" s="2">
        <f>(100-$O$37)/100*B15</f>
        <v>8.8000000000000007</v>
      </c>
      <c r="L15" s="2">
        <f t="shared" si="13"/>
        <v>8.9996268604763774</v>
      </c>
      <c r="M15" s="2">
        <f t="shared" si="14"/>
        <v>1.0226848705086791</v>
      </c>
      <c r="N15" s="7">
        <f t="shared" si="15"/>
        <v>503.25130210000009</v>
      </c>
    </row>
    <row r="16" spans="1:14" x14ac:dyDescent="0.2">
      <c r="A16" t="s">
        <v>21</v>
      </c>
      <c r="B16" s="1">
        <f t="shared" si="18"/>
        <v>12</v>
      </c>
      <c r="C16" s="2">
        <f t="shared" si="16"/>
        <v>8.6</v>
      </c>
      <c r="D16" s="2">
        <v>0.3</v>
      </c>
      <c r="E16" s="6">
        <f t="shared" si="8"/>
        <v>556.56408440000007</v>
      </c>
      <c r="F16" s="2">
        <f t="shared" si="9"/>
        <v>12</v>
      </c>
      <c r="G16" s="2">
        <f t="shared" si="17"/>
        <v>12.6</v>
      </c>
      <c r="H16" s="2">
        <f t="shared" si="10"/>
        <v>15.319999999999999</v>
      </c>
      <c r="I16" s="2">
        <f t="shared" si="11"/>
        <v>1.05</v>
      </c>
      <c r="J16" s="6">
        <f t="shared" si="12"/>
        <v>973.7672364</v>
      </c>
      <c r="K16" s="2">
        <f>(100-$O$37)/100*B16</f>
        <v>9.6000000000000014</v>
      </c>
      <c r="L16" s="2">
        <f t="shared" si="13"/>
        <v>9.3492049246591957</v>
      </c>
      <c r="M16" s="2">
        <f t="shared" si="14"/>
        <v>0.9738755129853327</v>
      </c>
      <c r="N16" s="7">
        <f t="shared" si="15"/>
        <v>556.56408440000007</v>
      </c>
    </row>
    <row r="17" spans="1:14" x14ac:dyDescent="0.2">
      <c r="A17" t="s">
        <v>21</v>
      </c>
      <c r="B17" s="1">
        <f t="shared" si="18"/>
        <v>13</v>
      </c>
      <c r="C17" s="2">
        <f t="shared" si="16"/>
        <v>8.9</v>
      </c>
      <c r="D17" s="2">
        <v>0.3</v>
      </c>
      <c r="E17" s="6">
        <f t="shared" si="8"/>
        <v>612.32730689999994</v>
      </c>
      <c r="F17" s="2">
        <f t="shared" si="9"/>
        <v>13</v>
      </c>
      <c r="G17" s="2">
        <f t="shared" si="17"/>
        <v>12.9</v>
      </c>
      <c r="H17" s="2">
        <f t="shared" si="10"/>
        <v>15.68</v>
      </c>
      <c r="I17" s="2">
        <f t="shared" si="11"/>
        <v>0.99230769230769234</v>
      </c>
      <c r="J17" s="6">
        <f t="shared" si="12"/>
        <v>1049.6366349</v>
      </c>
      <c r="K17" s="2">
        <f>(100-$O$37)/100*B17</f>
        <v>10.4</v>
      </c>
      <c r="L17" s="2">
        <f t="shared" si="13"/>
        <v>9.6979864411268686</v>
      </c>
      <c r="M17" s="2">
        <f t="shared" si="14"/>
        <v>0.93249869626219883</v>
      </c>
      <c r="N17" s="7">
        <f t="shared" si="15"/>
        <v>612.32730689999994</v>
      </c>
    </row>
    <row r="18" spans="1:14" x14ac:dyDescent="0.2">
      <c r="A18" t="s">
        <v>21</v>
      </c>
      <c r="B18" s="1">
        <f t="shared" si="18"/>
        <v>14</v>
      </c>
      <c r="C18" s="2">
        <f t="shared" si="16"/>
        <v>9.1999999999999993</v>
      </c>
      <c r="D18" s="2">
        <v>0.3</v>
      </c>
      <c r="E18" s="6">
        <f>3.14159*C18*(B18+C18)</f>
        <v>670.54096959999993</v>
      </c>
      <c r="F18" s="2">
        <f>B18</f>
        <v>14</v>
      </c>
      <c r="G18" s="2">
        <f t="shared" si="17"/>
        <v>13.2</v>
      </c>
      <c r="H18" s="2">
        <f>1.2*C18+5</f>
        <v>16.04</v>
      </c>
      <c r="I18" s="2">
        <f>G18/F18</f>
        <v>0.94285714285714284</v>
      </c>
      <c r="J18" s="6">
        <f>3.14159*G18*(F18+G18)</f>
        <v>1127.9564735999998</v>
      </c>
      <c r="K18" s="2">
        <f>(100-$O$37)/100*B18</f>
        <v>11.200000000000001</v>
      </c>
      <c r="L18" s="2">
        <f>SQRT(K18^2/4+N18/3.14159)-K18/2</f>
        <v>10.046085772486357</v>
      </c>
      <c r="M18" s="2">
        <f>L18/K18</f>
        <v>0.89697194397199609</v>
      </c>
      <c r="N18" s="7">
        <f>E18</f>
        <v>670.54096959999993</v>
      </c>
    </row>
    <row r="19" spans="1:14" x14ac:dyDescent="0.2">
      <c r="A19" t="s">
        <v>21</v>
      </c>
      <c r="B19" s="1">
        <f t="shared" si="18"/>
        <v>15</v>
      </c>
      <c r="C19" s="2">
        <f t="shared" si="16"/>
        <v>9.5</v>
      </c>
      <c r="D19" s="2">
        <v>0.3</v>
      </c>
      <c r="E19" s="6">
        <f t="shared" ref="E19:E82" si="19">3.14159*C19*(B19+C19)</f>
        <v>731.20507250000003</v>
      </c>
      <c r="F19" s="2">
        <f t="shared" ref="F19:F37" si="20">B19</f>
        <v>15</v>
      </c>
      <c r="G19" s="2">
        <f t="shared" si="17"/>
        <v>13.5</v>
      </c>
      <c r="H19" s="2">
        <f t="shared" ref="H19:H63" si="21">1.2*C19+5</f>
        <v>16.399999999999999</v>
      </c>
      <c r="I19" s="2">
        <f t="shared" ref="I19:I37" si="22">G19/F19</f>
        <v>0.9</v>
      </c>
      <c r="J19" s="6">
        <f t="shared" ref="J19:J37" si="23">3.14159*G19*(F19+G19)</f>
        <v>1208.7267525</v>
      </c>
      <c r="K19" s="2">
        <f t="shared" ref="K19:K63" si="24">(100-$O$37)/100*B19</f>
        <v>12</v>
      </c>
      <c r="L19" s="2">
        <f>SQRT(K19^2/4+N19/3.14159)-K19/2</f>
        <v>10.393596310755001</v>
      </c>
      <c r="M19" s="2">
        <f t="shared" ref="M19:M63" si="25">L19/K19</f>
        <v>0.86613302589625007</v>
      </c>
      <c r="N19" s="7">
        <f t="shared" ref="N19:N63" si="26">E19</f>
        <v>731.20507250000003</v>
      </c>
    </row>
    <row r="20" spans="1:14" x14ac:dyDescent="0.2">
      <c r="A20" t="s">
        <v>21</v>
      </c>
      <c r="B20" s="1">
        <f t="shared" si="18"/>
        <v>16</v>
      </c>
      <c r="C20" s="2">
        <f t="shared" si="16"/>
        <v>9.8000000000000007</v>
      </c>
      <c r="D20" s="2">
        <v>0.3</v>
      </c>
      <c r="E20" s="6">
        <f t="shared" si="19"/>
        <v>794.31961560000002</v>
      </c>
      <c r="F20" s="2">
        <f t="shared" si="20"/>
        <v>16</v>
      </c>
      <c r="G20" s="2">
        <f t="shared" si="17"/>
        <v>13.8</v>
      </c>
      <c r="H20" s="2">
        <f t="shared" si="21"/>
        <v>16.759999999999998</v>
      </c>
      <c r="I20" s="2">
        <f t="shared" si="22"/>
        <v>0.86250000000000004</v>
      </c>
      <c r="J20" s="6">
        <f t="shared" si="23"/>
        <v>1291.9474716000002</v>
      </c>
      <c r="K20" s="2">
        <f t="shared" si="24"/>
        <v>12.8</v>
      </c>
      <c r="L20" s="2">
        <f t="shared" ref="L20:L63" si="27">SQRT(K20^2/4+N20/3.14159)-K20/2</f>
        <v>10.740595088852663</v>
      </c>
      <c r="M20" s="2">
        <f t="shared" si="25"/>
        <v>0.83910899131661421</v>
      </c>
      <c r="N20" s="7">
        <f t="shared" si="26"/>
        <v>794.31961560000002</v>
      </c>
    </row>
    <row r="21" spans="1:14" x14ac:dyDescent="0.2">
      <c r="A21" t="s">
        <v>21</v>
      </c>
      <c r="B21" s="1">
        <f t="shared" si="18"/>
        <v>17</v>
      </c>
      <c r="C21" s="2">
        <f t="shared" si="16"/>
        <v>10.1</v>
      </c>
      <c r="D21" s="2">
        <v>0.3</v>
      </c>
      <c r="E21" s="6">
        <f t="shared" si="19"/>
        <v>859.88459890000001</v>
      </c>
      <c r="F21" s="2">
        <f t="shared" si="20"/>
        <v>17</v>
      </c>
      <c r="G21" s="2">
        <f t="shared" si="17"/>
        <v>14.1</v>
      </c>
      <c r="H21" s="2">
        <f t="shared" si="21"/>
        <v>17.119999999999997</v>
      </c>
      <c r="I21" s="2">
        <f t="shared" si="22"/>
        <v>0.82941176470588229</v>
      </c>
      <c r="J21" s="6">
        <f t="shared" si="23"/>
        <v>1377.6186309</v>
      </c>
      <c r="K21" s="2">
        <f t="shared" si="24"/>
        <v>13.600000000000001</v>
      </c>
      <c r="L21" s="2">
        <f t="shared" si="27"/>
        <v>11.087146222916612</v>
      </c>
      <c r="M21" s="2">
        <f t="shared" si="25"/>
        <v>0.81523133992033903</v>
      </c>
      <c r="N21" s="7">
        <f t="shared" si="26"/>
        <v>859.88459890000001</v>
      </c>
    </row>
    <row r="22" spans="1:14" x14ac:dyDescent="0.2">
      <c r="A22" t="s">
        <v>21</v>
      </c>
      <c r="B22" s="1">
        <f t="shared" si="18"/>
        <v>18</v>
      </c>
      <c r="C22" s="2">
        <f t="shared" si="16"/>
        <v>10.399999999999999</v>
      </c>
      <c r="D22" s="2">
        <v>0.3</v>
      </c>
      <c r="E22" s="6">
        <f t="shared" si="19"/>
        <v>927.90002239999978</v>
      </c>
      <c r="F22" s="2">
        <f t="shared" si="20"/>
        <v>18</v>
      </c>
      <c r="G22" s="2">
        <f t="shared" si="17"/>
        <v>14.399999999999999</v>
      </c>
      <c r="H22" s="2">
        <f t="shared" si="21"/>
        <v>17.479999999999997</v>
      </c>
      <c r="I22" s="2">
        <f t="shared" si="22"/>
        <v>0.79999999999999993</v>
      </c>
      <c r="J22" s="6">
        <f t="shared" si="23"/>
        <v>1465.7402303999997</v>
      </c>
      <c r="K22" s="2">
        <f t="shared" si="24"/>
        <v>14.4</v>
      </c>
      <c r="L22" s="2">
        <f t="shared" si="27"/>
        <v>11.433303518163385</v>
      </c>
      <c r="M22" s="2">
        <f t="shared" si="25"/>
        <v>0.79397941098356839</v>
      </c>
      <c r="N22" s="7">
        <f t="shared" si="26"/>
        <v>927.90002239999978</v>
      </c>
    </row>
    <row r="23" spans="1:14" x14ac:dyDescent="0.2">
      <c r="A23" t="s">
        <v>21</v>
      </c>
      <c r="B23" s="1">
        <f t="shared" si="18"/>
        <v>19</v>
      </c>
      <c r="C23" s="2">
        <f t="shared" si="16"/>
        <v>10.7</v>
      </c>
      <c r="D23" s="2">
        <v>0.3</v>
      </c>
      <c r="E23" s="6">
        <f t="shared" si="19"/>
        <v>998.3658860999999</v>
      </c>
      <c r="F23" s="2">
        <f t="shared" si="20"/>
        <v>19</v>
      </c>
      <c r="G23" s="2">
        <f t="shared" si="17"/>
        <v>14.7</v>
      </c>
      <c r="H23" s="2">
        <f t="shared" si="21"/>
        <v>17.839999999999996</v>
      </c>
      <c r="I23" s="2">
        <f t="shared" si="22"/>
        <v>0.77368421052631575</v>
      </c>
      <c r="J23" s="6">
        <f t="shared" si="23"/>
        <v>1556.3122701</v>
      </c>
      <c r="K23" s="2">
        <f t="shared" si="24"/>
        <v>15.200000000000001</v>
      </c>
      <c r="L23" s="2">
        <f t="shared" si="27"/>
        <v>11.77911246677721</v>
      </c>
      <c r="M23" s="2">
        <f t="shared" si="25"/>
        <v>0.77494160965639536</v>
      </c>
      <c r="N23" s="7">
        <f t="shared" si="26"/>
        <v>998.3658860999999</v>
      </c>
    </row>
    <row r="24" spans="1:14" x14ac:dyDescent="0.2">
      <c r="A24" t="s">
        <v>22</v>
      </c>
      <c r="B24" s="1">
        <f t="shared" si="18"/>
        <v>20</v>
      </c>
      <c r="C24" s="2">
        <f t="shared" si="16"/>
        <v>11</v>
      </c>
      <c r="D24" s="2">
        <v>0.3</v>
      </c>
      <c r="E24" s="6">
        <f t="shared" si="19"/>
        <v>1071.2821900000001</v>
      </c>
      <c r="F24" s="2">
        <f t="shared" si="20"/>
        <v>20</v>
      </c>
      <c r="G24" s="2">
        <f t="shared" si="17"/>
        <v>15</v>
      </c>
      <c r="H24" s="2">
        <f t="shared" si="21"/>
        <v>18.2</v>
      </c>
      <c r="I24" s="2">
        <f t="shared" si="22"/>
        <v>0.75</v>
      </c>
      <c r="J24" s="6">
        <f t="shared" si="23"/>
        <v>1649.33475</v>
      </c>
      <c r="K24" s="2">
        <f t="shared" si="24"/>
        <v>16</v>
      </c>
      <c r="L24" s="2">
        <f t="shared" si="27"/>
        <v>12.124611797498108</v>
      </c>
      <c r="M24" s="2">
        <f t="shared" si="25"/>
        <v>0.75778823734363177</v>
      </c>
      <c r="N24" s="7">
        <f t="shared" si="26"/>
        <v>1071.2821900000001</v>
      </c>
    </row>
    <row r="25" spans="1:14" x14ac:dyDescent="0.2">
      <c r="A25" t="s">
        <v>22</v>
      </c>
      <c r="B25" s="1">
        <f t="shared" si="18"/>
        <v>21</v>
      </c>
      <c r="C25" s="2">
        <f t="shared" si="16"/>
        <v>11.3</v>
      </c>
      <c r="D25" s="2">
        <v>0.3</v>
      </c>
      <c r="E25" s="6">
        <f t="shared" si="19"/>
        <v>1146.6489340999999</v>
      </c>
      <c r="F25" s="2">
        <f t="shared" si="20"/>
        <v>21</v>
      </c>
      <c r="G25" s="2">
        <f t="shared" si="17"/>
        <v>15.3</v>
      </c>
      <c r="H25" s="2">
        <f t="shared" si="21"/>
        <v>18.560000000000002</v>
      </c>
      <c r="I25" s="2">
        <f t="shared" si="22"/>
        <v>0.72857142857142865</v>
      </c>
      <c r="J25" s="6">
        <f t="shared" si="23"/>
        <v>1744.8076701</v>
      </c>
      <c r="K25" s="2">
        <f t="shared" si="24"/>
        <v>16.8</v>
      </c>
      <c r="L25" s="2">
        <f t="shared" si="27"/>
        <v>12.469834690289234</v>
      </c>
      <c r="M25" s="2">
        <f t="shared" si="25"/>
        <v>0.74225206489816864</v>
      </c>
      <c r="N25" s="7">
        <f t="shared" si="26"/>
        <v>1146.6489340999999</v>
      </c>
    </row>
    <row r="26" spans="1:14" x14ac:dyDescent="0.2">
      <c r="A26" t="s">
        <v>22</v>
      </c>
      <c r="B26" s="1">
        <f t="shared" si="18"/>
        <v>22</v>
      </c>
      <c r="C26" s="2">
        <f t="shared" si="16"/>
        <v>11.6</v>
      </c>
      <c r="D26" s="2">
        <v>0.3</v>
      </c>
      <c r="E26" s="6">
        <f t="shared" si="19"/>
        <v>1224.4661183999999</v>
      </c>
      <c r="F26" s="2">
        <f t="shared" si="20"/>
        <v>22</v>
      </c>
      <c r="G26" s="2">
        <f t="shared" si="17"/>
        <v>15.6</v>
      </c>
      <c r="H26" s="2">
        <f t="shared" si="21"/>
        <v>18.920000000000002</v>
      </c>
      <c r="I26" s="2">
        <f t="shared" si="22"/>
        <v>0.70909090909090911</v>
      </c>
      <c r="J26" s="6">
        <f t="shared" si="23"/>
        <v>1842.7310304</v>
      </c>
      <c r="K26" s="2">
        <f t="shared" si="24"/>
        <v>17.600000000000001</v>
      </c>
      <c r="L26" s="2">
        <f t="shared" si="27"/>
        <v>12.814809737770073</v>
      </c>
      <c r="M26" s="2">
        <f t="shared" si="25"/>
        <v>0.72811418964602681</v>
      </c>
      <c r="N26" s="7">
        <f t="shared" si="26"/>
        <v>1224.4661183999999</v>
      </c>
    </row>
    <row r="27" spans="1:14" x14ac:dyDescent="0.2">
      <c r="A27" t="s">
        <v>22</v>
      </c>
      <c r="B27" s="1">
        <f t="shared" si="18"/>
        <v>23</v>
      </c>
      <c r="C27" s="2">
        <f t="shared" si="16"/>
        <v>11.899999999999999</v>
      </c>
      <c r="D27" s="2">
        <v>0.3</v>
      </c>
      <c r="E27" s="6">
        <f t="shared" si="19"/>
        <v>1304.7337428999997</v>
      </c>
      <c r="F27" s="2">
        <f t="shared" si="20"/>
        <v>23</v>
      </c>
      <c r="G27" s="2">
        <f t="shared" si="17"/>
        <v>15.899999999999999</v>
      </c>
      <c r="H27" s="2">
        <f t="shared" si="21"/>
        <v>19.279999999999998</v>
      </c>
      <c r="I27" s="2">
        <f t="shared" si="22"/>
        <v>0.69130434782608685</v>
      </c>
      <c r="J27" s="6">
        <f t="shared" si="23"/>
        <v>1943.1048308999998</v>
      </c>
      <c r="K27" s="2">
        <f t="shared" si="24"/>
        <v>18.400000000000002</v>
      </c>
      <c r="L27" s="2">
        <f t="shared" si="27"/>
        <v>13.159561713056897</v>
      </c>
      <c r="M27" s="2">
        <f>L27/K27</f>
        <v>0.71519357136178785</v>
      </c>
      <c r="N27" s="7">
        <f t="shared" si="26"/>
        <v>1304.7337428999997</v>
      </c>
    </row>
    <row r="28" spans="1:14" x14ac:dyDescent="0.2">
      <c r="A28" t="s">
        <v>22</v>
      </c>
      <c r="B28" s="1">
        <f t="shared" si="18"/>
        <v>24</v>
      </c>
      <c r="C28" s="2">
        <f t="shared" si="16"/>
        <v>12.2</v>
      </c>
      <c r="D28" s="2">
        <v>0.3</v>
      </c>
      <c r="E28" s="6">
        <f t="shared" si="19"/>
        <v>1387.4518075999999</v>
      </c>
      <c r="F28" s="2">
        <f t="shared" si="20"/>
        <v>24</v>
      </c>
      <c r="G28" s="2">
        <f t="shared" si="17"/>
        <v>16.2</v>
      </c>
      <c r="H28" s="2">
        <f t="shared" si="21"/>
        <v>19.64</v>
      </c>
      <c r="I28" s="2">
        <f t="shared" si="22"/>
        <v>0.67499999999999993</v>
      </c>
      <c r="J28" s="6">
        <f t="shared" si="23"/>
        <v>2045.9290716</v>
      </c>
      <c r="K28" s="2">
        <f t="shared" si="24"/>
        <v>19.200000000000003</v>
      </c>
      <c r="L28" s="2">
        <f t="shared" si="27"/>
        <v>13.504112188093266</v>
      </c>
      <c r="M28" s="2">
        <f t="shared" si="25"/>
        <v>0.70333917646319088</v>
      </c>
      <c r="N28" s="7">
        <f t="shared" si="26"/>
        <v>1387.4518075999999</v>
      </c>
    </row>
    <row r="29" spans="1:14" x14ac:dyDescent="0.2">
      <c r="A29" t="s">
        <v>22</v>
      </c>
      <c r="B29" s="1">
        <f t="shared" si="18"/>
        <v>25</v>
      </c>
      <c r="C29" s="2">
        <f t="shared" si="16"/>
        <v>12.5</v>
      </c>
      <c r="D29" s="2">
        <v>0.3</v>
      </c>
      <c r="E29" s="6">
        <f t="shared" si="19"/>
        <v>1472.6203125</v>
      </c>
      <c r="F29" s="2">
        <f t="shared" si="20"/>
        <v>25</v>
      </c>
      <c r="G29" s="2">
        <f t="shared" si="17"/>
        <v>16.5</v>
      </c>
      <c r="H29" s="2">
        <f t="shared" si="21"/>
        <v>20</v>
      </c>
      <c r="I29" s="2">
        <f t="shared" si="22"/>
        <v>0.66</v>
      </c>
      <c r="J29" s="6">
        <f t="shared" si="23"/>
        <v>2151.2037524999996</v>
      </c>
      <c r="K29" s="2">
        <f t="shared" si="24"/>
        <v>20</v>
      </c>
      <c r="L29" s="2">
        <f t="shared" si="27"/>
        <v>13.848480035423641</v>
      </c>
      <c r="M29" s="2">
        <f t="shared" si="25"/>
        <v>0.69242400177118202</v>
      </c>
      <c r="N29" s="7">
        <f t="shared" si="26"/>
        <v>1472.6203125</v>
      </c>
    </row>
    <row r="30" spans="1:14" x14ac:dyDescent="0.2">
      <c r="A30" t="s">
        <v>22</v>
      </c>
      <c r="B30" s="1">
        <f t="shared" si="18"/>
        <v>26</v>
      </c>
      <c r="C30" s="2">
        <f t="shared" si="16"/>
        <v>12.8</v>
      </c>
      <c r="D30" s="2">
        <v>0.3</v>
      </c>
      <c r="E30" s="6">
        <f t="shared" si="19"/>
        <v>1560.2392576</v>
      </c>
      <c r="F30" s="2">
        <f t="shared" si="20"/>
        <v>26</v>
      </c>
      <c r="G30" s="2">
        <f t="shared" si="17"/>
        <v>16.8</v>
      </c>
      <c r="H30" s="2">
        <f t="shared" si="21"/>
        <v>20.36</v>
      </c>
      <c r="I30" s="2">
        <f t="shared" si="22"/>
        <v>0.64615384615384619</v>
      </c>
      <c r="J30" s="6">
        <f t="shared" si="23"/>
        <v>2258.9288735999999</v>
      </c>
      <c r="K30" s="2">
        <f t="shared" si="24"/>
        <v>20.8</v>
      </c>
      <c r="L30" s="2">
        <f t="shared" si="27"/>
        <v>14.192681838303036</v>
      </c>
      <c r="M30" s="2">
        <f t="shared" si="25"/>
        <v>0.68234047299533829</v>
      </c>
      <c r="N30" s="7">
        <f t="shared" si="26"/>
        <v>1560.2392576</v>
      </c>
    </row>
    <row r="31" spans="1:14" x14ac:dyDescent="0.2">
      <c r="A31" t="s">
        <v>22</v>
      </c>
      <c r="B31" s="1">
        <f t="shared" si="18"/>
        <v>27</v>
      </c>
      <c r="C31" s="2">
        <f t="shared" si="16"/>
        <v>13.1</v>
      </c>
      <c r="D31" s="2">
        <v>0.3</v>
      </c>
      <c r="E31" s="6">
        <f t="shared" si="19"/>
        <v>1650.3086429</v>
      </c>
      <c r="F31" s="2">
        <f t="shared" si="20"/>
        <v>27</v>
      </c>
      <c r="G31" s="2">
        <f t="shared" si="17"/>
        <v>17.100000000000001</v>
      </c>
      <c r="H31" s="2">
        <f t="shared" si="21"/>
        <v>20.72</v>
      </c>
      <c r="I31" s="2">
        <f t="shared" si="22"/>
        <v>0.63333333333333341</v>
      </c>
      <c r="J31" s="6">
        <f t="shared" si="23"/>
        <v>2369.1044349000003</v>
      </c>
      <c r="K31" s="2">
        <f t="shared" si="24"/>
        <v>21.6</v>
      </c>
      <c r="L31" s="2">
        <f t="shared" si="27"/>
        <v>14.536732228130763</v>
      </c>
      <c r="M31" s="2">
        <f t="shared" si="25"/>
        <v>0.67299686241346124</v>
      </c>
      <c r="N31" s="7">
        <f t="shared" si="26"/>
        <v>1650.3086429</v>
      </c>
    </row>
    <row r="32" spans="1:14" x14ac:dyDescent="0.2">
      <c r="A32" t="s">
        <v>22</v>
      </c>
      <c r="B32" s="1">
        <f t="shared" si="18"/>
        <v>28</v>
      </c>
      <c r="C32" s="2">
        <f t="shared" si="16"/>
        <v>13.4</v>
      </c>
      <c r="D32" s="2">
        <v>0.3</v>
      </c>
      <c r="E32" s="6">
        <f t="shared" si="19"/>
        <v>1742.8284683999998</v>
      </c>
      <c r="F32" s="2">
        <f t="shared" si="20"/>
        <v>28</v>
      </c>
      <c r="G32" s="2">
        <f t="shared" si="17"/>
        <v>17.399999999999999</v>
      </c>
      <c r="H32" s="2">
        <f t="shared" si="21"/>
        <v>21.08</v>
      </c>
      <c r="I32" s="2">
        <f t="shared" si="22"/>
        <v>0.62142857142857133</v>
      </c>
      <c r="J32" s="6">
        <f t="shared" si="23"/>
        <v>2481.7304363999997</v>
      </c>
      <c r="K32" s="2">
        <f t="shared" si="24"/>
        <v>22.400000000000002</v>
      </c>
      <c r="L32" s="2">
        <f t="shared" si="27"/>
        <v>14.880644163823868</v>
      </c>
      <c r="M32" s="2">
        <f t="shared" si="25"/>
        <v>0.66431447159927981</v>
      </c>
      <c r="N32" s="7">
        <f t="shared" si="26"/>
        <v>1742.8284683999998</v>
      </c>
    </row>
    <row r="33" spans="1:17" x14ac:dyDescent="0.2">
      <c r="A33" t="s">
        <v>22</v>
      </c>
      <c r="B33" s="1">
        <f t="shared" si="18"/>
        <v>29</v>
      </c>
      <c r="C33" s="2">
        <f t="shared" si="16"/>
        <v>13.7</v>
      </c>
      <c r="D33" s="2">
        <v>0.3</v>
      </c>
      <c r="E33" s="6">
        <f t="shared" si="19"/>
        <v>1837.7987340999998</v>
      </c>
      <c r="F33" s="2">
        <f t="shared" si="20"/>
        <v>29</v>
      </c>
      <c r="G33" s="2">
        <f t="shared" si="17"/>
        <v>17.7</v>
      </c>
      <c r="H33" s="2">
        <f t="shared" si="21"/>
        <v>21.439999999999998</v>
      </c>
      <c r="I33" s="2">
        <f t="shared" si="22"/>
        <v>0.6103448275862069</v>
      </c>
      <c r="J33" s="6">
        <f t="shared" si="23"/>
        <v>2596.8068781000002</v>
      </c>
      <c r="K33" s="2">
        <f t="shared" si="24"/>
        <v>23.200000000000003</v>
      </c>
      <c r="L33" s="2">
        <f t="shared" si="27"/>
        <v>15.224429164476174</v>
      </c>
      <c r="M33" s="2">
        <f t="shared" si="25"/>
        <v>0.65622539502052468</v>
      </c>
      <c r="N33" s="7">
        <f t="shared" si="26"/>
        <v>1837.7987340999998</v>
      </c>
    </row>
    <row r="34" spans="1:17" x14ac:dyDescent="0.2">
      <c r="A34" t="s">
        <v>22</v>
      </c>
      <c r="B34" s="1">
        <f t="shared" si="18"/>
        <v>30</v>
      </c>
      <c r="C34" s="2">
        <f t="shared" si="16"/>
        <v>14</v>
      </c>
      <c r="D34" s="2">
        <v>0.3</v>
      </c>
      <c r="E34" s="6">
        <f t="shared" si="19"/>
        <v>1935.2194399999998</v>
      </c>
      <c r="F34" s="2">
        <f t="shared" si="20"/>
        <v>30</v>
      </c>
      <c r="G34" s="2">
        <f t="shared" si="17"/>
        <v>18</v>
      </c>
      <c r="H34" s="2">
        <f t="shared" si="21"/>
        <v>21.8</v>
      </c>
      <c r="I34" s="2">
        <f t="shared" si="22"/>
        <v>0.6</v>
      </c>
      <c r="J34" s="6">
        <f t="shared" si="23"/>
        <v>2714.33376</v>
      </c>
      <c r="K34" s="2">
        <f t="shared" si="24"/>
        <v>24</v>
      </c>
      <c r="L34" s="2">
        <f t="shared" si="27"/>
        <v>15.568097504180443</v>
      </c>
      <c r="M34" s="2">
        <f t="shared" si="25"/>
        <v>0.64867072934085179</v>
      </c>
      <c r="N34" s="7">
        <f t="shared" si="26"/>
        <v>1935.2194399999998</v>
      </c>
    </row>
    <row r="35" spans="1:17" x14ac:dyDescent="0.2">
      <c r="A35" t="s">
        <v>22</v>
      </c>
      <c r="B35" s="1">
        <f t="shared" si="18"/>
        <v>31</v>
      </c>
      <c r="C35" s="2">
        <f t="shared" si="16"/>
        <v>14.299999999999999</v>
      </c>
      <c r="D35" s="2">
        <v>0.3</v>
      </c>
      <c r="E35" s="6">
        <f t="shared" si="19"/>
        <v>2035.0905860999997</v>
      </c>
      <c r="F35" s="2">
        <f t="shared" si="20"/>
        <v>31</v>
      </c>
      <c r="G35" s="2">
        <f t="shared" si="17"/>
        <v>18.299999999999997</v>
      </c>
      <c r="H35" s="2">
        <f t="shared" si="21"/>
        <v>22.159999999999997</v>
      </c>
      <c r="I35" s="2">
        <f t="shared" si="22"/>
        <v>0.59032258064516119</v>
      </c>
      <c r="J35" s="6">
        <f t="shared" si="23"/>
        <v>2834.3110820999991</v>
      </c>
      <c r="K35" s="2">
        <f t="shared" si="24"/>
        <v>24.8</v>
      </c>
      <c r="L35" s="2">
        <f t="shared" si="27"/>
        <v>15.911658376011813</v>
      </c>
      <c r="M35" s="2">
        <f t="shared" si="25"/>
        <v>0.64159912806499242</v>
      </c>
      <c r="N35" s="7">
        <f t="shared" si="26"/>
        <v>2035.0905860999997</v>
      </c>
      <c r="O35">
        <f>3.14159*400</f>
        <v>1256.636</v>
      </c>
    </row>
    <row r="36" spans="1:17" x14ac:dyDescent="0.2">
      <c r="A36" t="s">
        <v>22</v>
      </c>
      <c r="B36" s="1">
        <f t="shared" si="18"/>
        <v>32</v>
      </c>
      <c r="C36" s="2">
        <f t="shared" si="16"/>
        <v>14.6</v>
      </c>
      <c r="D36" s="2">
        <v>0.3</v>
      </c>
      <c r="E36" s="6">
        <f t="shared" si="19"/>
        <v>2137.4121724000001</v>
      </c>
      <c r="F36" s="2">
        <f t="shared" si="20"/>
        <v>32</v>
      </c>
      <c r="G36" s="2">
        <f t="shared" si="17"/>
        <v>18.600000000000001</v>
      </c>
      <c r="H36" s="2">
        <f t="shared" si="21"/>
        <v>22.52</v>
      </c>
      <c r="I36" s="2">
        <f t="shared" si="22"/>
        <v>0.58125000000000004</v>
      </c>
      <c r="J36" s="6">
        <f t="shared" si="23"/>
        <v>2956.7388444000003</v>
      </c>
      <c r="K36" s="2">
        <f t="shared" si="24"/>
        <v>25.6</v>
      </c>
      <c r="L36" s="2">
        <f t="shared" si="27"/>
        <v>16.255120030727806</v>
      </c>
      <c r="M36" s="2">
        <f t="shared" si="25"/>
        <v>0.63496562620030483</v>
      </c>
      <c r="N36" s="7">
        <f t="shared" si="26"/>
        <v>2137.4121724000001</v>
      </c>
      <c r="O36">
        <v>0.1</v>
      </c>
      <c r="Q36" t="s">
        <v>17</v>
      </c>
    </row>
    <row r="37" spans="1:17" x14ac:dyDescent="0.2">
      <c r="A37" t="s">
        <v>22</v>
      </c>
      <c r="B37" s="1">
        <f t="shared" si="18"/>
        <v>33</v>
      </c>
      <c r="C37" s="2">
        <f t="shared" si="16"/>
        <v>14.9</v>
      </c>
      <c r="D37" s="2">
        <v>0.3</v>
      </c>
      <c r="E37" s="6">
        <f t="shared" si="19"/>
        <v>2242.1841989</v>
      </c>
      <c r="F37" s="2">
        <f t="shared" si="20"/>
        <v>33</v>
      </c>
      <c r="G37" s="2">
        <f t="shared" si="17"/>
        <v>18.899999999999999</v>
      </c>
      <c r="H37" s="2">
        <f t="shared" si="21"/>
        <v>22.88</v>
      </c>
      <c r="I37" s="2">
        <f t="shared" si="22"/>
        <v>0.57272727272727264</v>
      </c>
      <c r="J37" s="6">
        <f t="shared" si="23"/>
        <v>3081.6170468999999</v>
      </c>
      <c r="K37" s="2">
        <f t="shared" si="24"/>
        <v>26.400000000000002</v>
      </c>
      <c r="L37" s="2">
        <f t="shared" si="27"/>
        <v>16.598489894623853</v>
      </c>
      <c r="M37" s="2">
        <f t="shared" si="25"/>
        <v>0.62873067782666103</v>
      </c>
      <c r="N37" s="7">
        <f t="shared" si="26"/>
        <v>2242.1841989</v>
      </c>
      <c r="O37">
        <v>20</v>
      </c>
      <c r="P37" t="s">
        <v>5</v>
      </c>
      <c r="Q37" t="s">
        <v>16</v>
      </c>
    </row>
    <row r="38" spans="1:17" x14ac:dyDescent="0.2">
      <c r="A38" t="s">
        <v>22</v>
      </c>
      <c r="B38" s="1">
        <f t="shared" si="18"/>
        <v>34</v>
      </c>
      <c r="C38" s="2">
        <f t="shared" si="16"/>
        <v>15.2</v>
      </c>
      <c r="D38" s="2">
        <v>0.3</v>
      </c>
      <c r="E38" s="6">
        <f t="shared" si="19"/>
        <v>2349.4066656</v>
      </c>
      <c r="F38" s="2">
        <f t="shared" ref="F38:F58" si="28">B38</f>
        <v>34</v>
      </c>
      <c r="G38" s="2">
        <f t="shared" si="17"/>
        <v>19.2</v>
      </c>
      <c r="H38" s="2">
        <f t="shared" si="21"/>
        <v>23.24</v>
      </c>
      <c r="I38" s="2">
        <f t="shared" ref="I38:I58" si="29">G38/F38</f>
        <v>0.56470588235294117</v>
      </c>
      <c r="J38" s="6">
        <f t="shared" ref="J38:J58" si="30">3.14159*G38*(F38+G38)</f>
        <v>3208.9456895999997</v>
      </c>
      <c r="K38" s="2">
        <f t="shared" si="24"/>
        <v>27.200000000000003</v>
      </c>
      <c r="L38" s="2">
        <f t="shared" si="27"/>
        <v>16.94177467011372</v>
      </c>
      <c r="M38" s="2">
        <f t="shared" si="25"/>
        <v>0.62285936287182786</v>
      </c>
      <c r="N38" s="7">
        <f t="shared" si="26"/>
        <v>2349.4066656</v>
      </c>
    </row>
    <row r="39" spans="1:17" x14ac:dyDescent="0.2">
      <c r="A39" t="s">
        <v>22</v>
      </c>
      <c r="B39" s="1">
        <f t="shared" si="18"/>
        <v>35</v>
      </c>
      <c r="C39" s="2">
        <f t="shared" si="16"/>
        <v>15.5</v>
      </c>
      <c r="D39" s="2">
        <v>0.3</v>
      </c>
      <c r="E39" s="6">
        <f t="shared" si="19"/>
        <v>2459.0795725000003</v>
      </c>
      <c r="F39" s="2">
        <f t="shared" si="28"/>
        <v>35</v>
      </c>
      <c r="G39" s="2">
        <f t="shared" si="17"/>
        <v>19.5</v>
      </c>
      <c r="H39" s="2">
        <f t="shared" si="21"/>
        <v>23.599999999999998</v>
      </c>
      <c r="I39" s="2">
        <f t="shared" si="29"/>
        <v>0.55714285714285716</v>
      </c>
      <c r="J39" s="6">
        <f t="shared" si="30"/>
        <v>3338.7247724999997</v>
      </c>
      <c r="K39" s="2">
        <f t="shared" si="24"/>
        <v>28</v>
      </c>
      <c r="L39" s="2">
        <f t="shared" si="27"/>
        <v>17.284980421921318</v>
      </c>
      <c r="M39" s="2">
        <f t="shared" si="25"/>
        <v>0.6173207293543328</v>
      </c>
      <c r="N39" s="7">
        <f t="shared" si="26"/>
        <v>2459.0795725000003</v>
      </c>
    </row>
    <row r="40" spans="1:17" x14ac:dyDescent="0.2">
      <c r="A40" t="s">
        <v>22</v>
      </c>
      <c r="B40" s="1">
        <f t="shared" si="18"/>
        <v>36</v>
      </c>
      <c r="C40" s="2">
        <f t="shared" si="16"/>
        <v>15.799999999999999</v>
      </c>
      <c r="D40" s="2">
        <v>0.3</v>
      </c>
      <c r="E40" s="6">
        <f t="shared" si="19"/>
        <v>2571.2029195999999</v>
      </c>
      <c r="F40" s="2">
        <f t="shared" si="28"/>
        <v>36</v>
      </c>
      <c r="G40" s="2">
        <f t="shared" si="17"/>
        <v>19.799999999999997</v>
      </c>
      <c r="H40" s="2">
        <f t="shared" si="21"/>
        <v>23.959999999999997</v>
      </c>
      <c r="I40" s="2">
        <f t="shared" si="29"/>
        <v>0.54999999999999993</v>
      </c>
      <c r="J40" s="6">
        <f t="shared" si="30"/>
        <v>3470.9542955999991</v>
      </c>
      <c r="K40" s="2">
        <f t="shared" si="24"/>
        <v>28.8</v>
      </c>
      <c r="L40" s="2">
        <f t="shared" si="27"/>
        <v>17.628112651231888</v>
      </c>
      <c r="M40" s="2">
        <f t="shared" si="25"/>
        <v>0.61208724483444055</v>
      </c>
      <c r="N40" s="7">
        <f t="shared" si="26"/>
        <v>2571.2029195999999</v>
      </c>
    </row>
    <row r="41" spans="1:17" x14ac:dyDescent="0.2">
      <c r="A41" t="s">
        <v>22</v>
      </c>
      <c r="B41" s="1">
        <f t="shared" si="18"/>
        <v>37</v>
      </c>
      <c r="C41" s="2">
        <f t="shared" si="16"/>
        <v>16.100000000000001</v>
      </c>
      <c r="D41" s="2">
        <v>0.3</v>
      </c>
      <c r="E41" s="6">
        <f t="shared" si="19"/>
        <v>2685.7767069000001</v>
      </c>
      <c r="F41" s="2">
        <f t="shared" si="28"/>
        <v>37</v>
      </c>
      <c r="G41" s="2">
        <f t="shared" si="17"/>
        <v>20.100000000000001</v>
      </c>
      <c r="H41" s="2">
        <f t="shared" si="21"/>
        <v>24.32</v>
      </c>
      <c r="I41" s="2">
        <f t="shared" si="29"/>
        <v>0.54324324324324325</v>
      </c>
      <c r="J41" s="6">
        <f t="shared" si="30"/>
        <v>3605.6342589000005</v>
      </c>
      <c r="K41" s="2">
        <f t="shared" si="24"/>
        <v>29.6</v>
      </c>
      <c r="L41" s="2">
        <f t="shared" si="27"/>
        <v>17.971176359721969</v>
      </c>
      <c r="M41" s="2">
        <f t="shared" si="25"/>
        <v>0.60713433647709358</v>
      </c>
      <c r="N41" s="7">
        <f t="shared" si="26"/>
        <v>2685.7767069000001</v>
      </c>
    </row>
    <row r="42" spans="1:17" x14ac:dyDescent="0.2">
      <c r="A42" t="s">
        <v>22</v>
      </c>
      <c r="B42" s="1">
        <f t="shared" si="18"/>
        <v>38</v>
      </c>
      <c r="C42" s="2">
        <f t="shared" si="16"/>
        <v>16.399999999999999</v>
      </c>
      <c r="D42" s="2">
        <v>0.3</v>
      </c>
      <c r="E42" s="6">
        <f t="shared" si="19"/>
        <v>2802.8009343999993</v>
      </c>
      <c r="F42" s="2">
        <f t="shared" si="28"/>
        <v>38</v>
      </c>
      <c r="G42" s="2">
        <f t="shared" si="17"/>
        <v>20.399999999999999</v>
      </c>
      <c r="H42" s="2">
        <f t="shared" si="21"/>
        <v>24.679999999999996</v>
      </c>
      <c r="I42" s="2">
        <f t="shared" si="29"/>
        <v>0.5368421052631579</v>
      </c>
      <c r="J42" s="6">
        <f t="shared" si="30"/>
        <v>3742.764662399999</v>
      </c>
      <c r="K42" s="2">
        <f t="shared" si="24"/>
        <v>30.400000000000002</v>
      </c>
      <c r="L42" s="2">
        <f t="shared" si="27"/>
        <v>18.314176105045455</v>
      </c>
      <c r="M42" s="2">
        <f t="shared" si="25"/>
        <v>0.60244000345544257</v>
      </c>
      <c r="N42" s="7">
        <f t="shared" si="26"/>
        <v>2802.8009343999993</v>
      </c>
    </row>
    <row r="43" spans="1:17" x14ac:dyDescent="0.2">
      <c r="A43" t="s">
        <v>22</v>
      </c>
      <c r="B43" s="1">
        <f t="shared" si="18"/>
        <v>39</v>
      </c>
      <c r="C43" s="2">
        <f t="shared" si="16"/>
        <v>16.7</v>
      </c>
      <c r="D43" s="2">
        <v>0.3</v>
      </c>
      <c r="E43" s="6">
        <f t="shared" si="19"/>
        <v>2922.2756021</v>
      </c>
      <c r="F43" s="2">
        <f t="shared" si="28"/>
        <v>39</v>
      </c>
      <c r="G43" s="2">
        <f t="shared" si="17"/>
        <v>20.7</v>
      </c>
      <c r="H43" s="2">
        <f t="shared" si="21"/>
        <v>25.04</v>
      </c>
      <c r="I43" s="2">
        <f t="shared" si="29"/>
        <v>0.53076923076923077</v>
      </c>
      <c r="J43" s="6">
        <f t="shared" si="30"/>
        <v>3882.3455061</v>
      </c>
      <c r="K43" s="2">
        <f t="shared" si="24"/>
        <v>31.200000000000003</v>
      </c>
      <c r="L43" s="2">
        <f t="shared" si="27"/>
        <v>18.657116049078041</v>
      </c>
      <c r="M43" s="2">
        <f t="shared" si="25"/>
        <v>0.59798448875250132</v>
      </c>
      <c r="N43" s="7">
        <f t="shared" si="26"/>
        <v>2922.2756021</v>
      </c>
    </row>
    <row r="44" spans="1:17" x14ac:dyDescent="0.2">
      <c r="A44" t="s">
        <v>22</v>
      </c>
      <c r="B44" s="1">
        <f t="shared" si="18"/>
        <v>40</v>
      </c>
      <c r="C44" s="2">
        <f t="shared" si="16"/>
        <v>17</v>
      </c>
      <c r="D44" s="2">
        <v>0.3</v>
      </c>
      <c r="E44" s="6">
        <f t="shared" si="19"/>
        <v>3044.2007100000001</v>
      </c>
      <c r="F44" s="2">
        <f t="shared" si="28"/>
        <v>40</v>
      </c>
      <c r="G44" s="2">
        <f t="shared" si="17"/>
        <v>21</v>
      </c>
      <c r="H44" s="2">
        <f t="shared" si="21"/>
        <v>25.4</v>
      </c>
      <c r="I44" s="2">
        <f t="shared" si="29"/>
        <v>0.52500000000000002</v>
      </c>
      <c r="J44" s="6">
        <f t="shared" si="30"/>
        <v>4024.3767899999998</v>
      </c>
      <c r="K44" s="2">
        <f t="shared" si="24"/>
        <v>32</v>
      </c>
      <c r="L44" s="2">
        <f t="shared" si="27"/>
        <v>19</v>
      </c>
      <c r="M44" s="2">
        <f t="shared" si="25"/>
        <v>0.59375</v>
      </c>
      <c r="N44" s="7">
        <f t="shared" si="26"/>
        <v>3044.2007100000001</v>
      </c>
    </row>
    <row r="45" spans="1:17" x14ac:dyDescent="0.2">
      <c r="A45" t="s">
        <v>22</v>
      </c>
      <c r="B45" s="1">
        <f t="shared" si="18"/>
        <v>41</v>
      </c>
      <c r="C45" s="2">
        <f t="shared" si="16"/>
        <v>17.299999999999997</v>
      </c>
      <c r="D45" s="2">
        <v>0.3</v>
      </c>
      <c r="E45" s="6">
        <f t="shared" si="19"/>
        <v>3168.576258099999</v>
      </c>
      <c r="F45" s="2">
        <f t="shared" si="28"/>
        <v>41</v>
      </c>
      <c r="G45" s="2">
        <f t="shared" si="17"/>
        <v>21.299999999999997</v>
      </c>
      <c r="H45" s="2">
        <f t="shared" si="21"/>
        <v>25.759999999999994</v>
      </c>
      <c r="I45" s="2">
        <f t="shared" si="29"/>
        <v>0.51951219512195113</v>
      </c>
      <c r="J45" s="6">
        <f t="shared" si="30"/>
        <v>4168.8585140999994</v>
      </c>
      <c r="K45" s="2">
        <f t="shared" si="24"/>
        <v>32.800000000000004</v>
      </c>
      <c r="L45" s="2">
        <f t="shared" si="27"/>
        <v>19.342831449117174</v>
      </c>
      <c r="M45" s="2">
        <f t="shared" si="25"/>
        <v>0.58972047100966984</v>
      </c>
      <c r="N45" s="7">
        <f t="shared" si="26"/>
        <v>3168.576258099999</v>
      </c>
    </row>
    <row r="46" spans="1:17" x14ac:dyDescent="0.2">
      <c r="A46" t="s">
        <v>22</v>
      </c>
      <c r="B46" s="1">
        <f t="shared" si="18"/>
        <v>42</v>
      </c>
      <c r="C46" s="2">
        <f t="shared" si="16"/>
        <v>17.600000000000001</v>
      </c>
      <c r="D46" s="2">
        <v>0.3</v>
      </c>
      <c r="E46" s="6">
        <f t="shared" si="19"/>
        <v>3295.4022464</v>
      </c>
      <c r="F46" s="2">
        <f t="shared" si="28"/>
        <v>42</v>
      </c>
      <c r="G46" s="2">
        <f t="shared" si="17"/>
        <v>21.6</v>
      </c>
      <c r="H46" s="2">
        <f t="shared" si="21"/>
        <v>26.12</v>
      </c>
      <c r="I46" s="2">
        <f t="shared" si="29"/>
        <v>0.51428571428571435</v>
      </c>
      <c r="J46" s="6">
        <f t="shared" si="30"/>
        <v>4315.7906784000006</v>
      </c>
      <c r="K46" s="2">
        <f t="shared" si="24"/>
        <v>33.6</v>
      </c>
      <c r="L46" s="2">
        <f t="shared" si="27"/>
        <v>19.685613603172417</v>
      </c>
      <c r="M46" s="2">
        <f t="shared" si="25"/>
        <v>0.5858813572372743</v>
      </c>
      <c r="N46" s="7">
        <f t="shared" si="26"/>
        <v>3295.4022464</v>
      </c>
    </row>
    <row r="47" spans="1:17" x14ac:dyDescent="0.2">
      <c r="A47" t="s">
        <v>22</v>
      </c>
      <c r="B47" s="1">
        <f t="shared" si="18"/>
        <v>43</v>
      </c>
      <c r="C47" s="2">
        <f t="shared" si="16"/>
        <v>17.899999999999999</v>
      </c>
      <c r="D47" s="2">
        <v>0.3</v>
      </c>
      <c r="E47" s="6">
        <f t="shared" si="19"/>
        <v>3424.6786748999998</v>
      </c>
      <c r="F47" s="2">
        <f t="shared" si="28"/>
        <v>43</v>
      </c>
      <c r="G47" s="2">
        <f t="shared" si="17"/>
        <v>21.9</v>
      </c>
      <c r="H47" s="2">
        <f t="shared" si="21"/>
        <v>26.479999999999997</v>
      </c>
      <c r="I47" s="2">
        <f t="shared" si="29"/>
        <v>0.50930232558139532</v>
      </c>
      <c r="J47" s="6">
        <f t="shared" si="30"/>
        <v>4465.1732829000002</v>
      </c>
      <c r="K47" s="2">
        <f t="shared" si="24"/>
        <v>34.4</v>
      </c>
      <c r="L47" s="2">
        <f t="shared" si="27"/>
        <v>20.028349412779502</v>
      </c>
      <c r="M47" s="2">
        <f t="shared" si="25"/>
        <v>0.58221945967382271</v>
      </c>
      <c r="N47" s="7">
        <f t="shared" si="26"/>
        <v>3424.6786748999998</v>
      </c>
    </row>
    <row r="48" spans="1:17" x14ac:dyDescent="0.2">
      <c r="A48" t="s">
        <v>22</v>
      </c>
      <c r="B48" s="1">
        <f t="shared" si="18"/>
        <v>44</v>
      </c>
      <c r="C48" s="2">
        <f t="shared" si="16"/>
        <v>18.2</v>
      </c>
      <c r="D48" s="2">
        <v>0.3</v>
      </c>
      <c r="E48" s="6">
        <f t="shared" si="19"/>
        <v>3556.4055435999999</v>
      </c>
      <c r="F48" s="2">
        <f t="shared" si="28"/>
        <v>44</v>
      </c>
      <c r="G48" s="2">
        <f t="shared" si="17"/>
        <v>22.2</v>
      </c>
      <c r="H48" s="2">
        <f t="shared" si="21"/>
        <v>26.84</v>
      </c>
      <c r="I48" s="2">
        <f t="shared" si="29"/>
        <v>0.50454545454545452</v>
      </c>
      <c r="J48" s="6">
        <f t="shared" si="30"/>
        <v>4617.0063276000001</v>
      </c>
      <c r="K48" s="2">
        <f t="shared" si="24"/>
        <v>35.200000000000003</v>
      </c>
      <c r="L48" s="2">
        <f t="shared" si="27"/>
        <v>20.371041597512175</v>
      </c>
      <c r="M48" s="2">
        <f t="shared" si="25"/>
        <v>0.57872277265659577</v>
      </c>
      <c r="N48" s="7">
        <f t="shared" si="26"/>
        <v>3556.4055435999999</v>
      </c>
    </row>
    <row r="49" spans="1:14" x14ac:dyDescent="0.2">
      <c r="A49" t="s">
        <v>22</v>
      </c>
      <c r="B49" s="1">
        <f t="shared" si="18"/>
        <v>45</v>
      </c>
      <c r="C49" s="2">
        <f t="shared" si="16"/>
        <v>18.5</v>
      </c>
      <c r="D49" s="2">
        <v>0.3</v>
      </c>
      <c r="E49" s="6">
        <f t="shared" si="19"/>
        <v>3690.5828524999997</v>
      </c>
      <c r="F49" s="2">
        <f t="shared" si="28"/>
        <v>45</v>
      </c>
      <c r="G49" s="2">
        <f t="shared" si="17"/>
        <v>22.5</v>
      </c>
      <c r="H49" s="2">
        <f t="shared" si="21"/>
        <v>27.2</v>
      </c>
      <c r="I49" s="2">
        <f t="shared" si="29"/>
        <v>0.5</v>
      </c>
      <c r="J49" s="6">
        <f t="shared" si="30"/>
        <v>4771.2898124999992</v>
      </c>
      <c r="K49" s="2">
        <f t="shared" si="24"/>
        <v>36</v>
      </c>
      <c r="L49" s="2">
        <f t="shared" si="27"/>
        <v>20.713692668098716</v>
      </c>
      <c r="M49" s="2">
        <f t="shared" si="25"/>
        <v>0.57538035189163095</v>
      </c>
      <c r="N49" s="7">
        <f t="shared" si="26"/>
        <v>3690.5828524999997</v>
      </c>
    </row>
    <row r="50" spans="1:14" x14ac:dyDescent="0.2">
      <c r="A50" t="s">
        <v>22</v>
      </c>
      <c r="B50" s="1">
        <f t="shared" si="18"/>
        <v>46</v>
      </c>
      <c r="C50" s="2">
        <f t="shared" si="16"/>
        <v>18.799999999999997</v>
      </c>
      <c r="D50" s="2">
        <v>0.3</v>
      </c>
      <c r="E50" s="6">
        <f t="shared" si="19"/>
        <v>3827.2106015999989</v>
      </c>
      <c r="F50" s="2">
        <f t="shared" si="28"/>
        <v>46</v>
      </c>
      <c r="G50" s="2">
        <f t="shared" si="17"/>
        <v>22.799999999999997</v>
      </c>
      <c r="H50" s="2">
        <f t="shared" si="21"/>
        <v>27.559999999999995</v>
      </c>
      <c r="I50" s="2">
        <f t="shared" si="29"/>
        <v>0.49565217391304339</v>
      </c>
      <c r="J50" s="6">
        <f t="shared" si="30"/>
        <v>4928.0237375999986</v>
      </c>
      <c r="K50" s="2">
        <f t="shared" si="24"/>
        <v>36.800000000000004</v>
      </c>
      <c r="L50" s="2">
        <f t="shared" si="27"/>
        <v>21.056304946104614</v>
      </c>
      <c r="M50" s="2">
        <f t="shared" si="25"/>
        <v>0.57218219962240791</v>
      </c>
      <c r="N50" s="7">
        <f t="shared" si="26"/>
        <v>3827.2106015999989</v>
      </c>
    </row>
    <row r="51" spans="1:14" x14ac:dyDescent="0.2">
      <c r="A51" t="s">
        <v>22</v>
      </c>
      <c r="B51" s="1">
        <f t="shared" si="18"/>
        <v>47</v>
      </c>
      <c r="C51" s="2">
        <f t="shared" si="16"/>
        <v>19.100000000000001</v>
      </c>
      <c r="D51" s="2">
        <v>0.3</v>
      </c>
      <c r="E51" s="6">
        <f t="shared" si="19"/>
        <v>3966.2887909000001</v>
      </c>
      <c r="F51" s="2">
        <f t="shared" si="28"/>
        <v>47</v>
      </c>
      <c r="G51" s="2">
        <f t="shared" si="17"/>
        <v>23.1</v>
      </c>
      <c r="H51" s="2">
        <f t="shared" si="21"/>
        <v>27.92</v>
      </c>
      <c r="I51" s="2">
        <f t="shared" si="29"/>
        <v>0.4914893617021277</v>
      </c>
      <c r="J51" s="6">
        <f t="shared" si="30"/>
        <v>5087.2081028999992</v>
      </c>
      <c r="K51" s="2">
        <f t="shared" si="24"/>
        <v>37.6</v>
      </c>
      <c r="L51" s="2">
        <f t="shared" si="27"/>
        <v>21.398880581429129</v>
      </c>
      <c r="M51" s="2">
        <f t="shared" si="25"/>
        <v>0.56911916439971089</v>
      </c>
      <c r="N51" s="7">
        <f t="shared" si="26"/>
        <v>3966.2887909000001</v>
      </c>
    </row>
    <row r="52" spans="1:14" x14ac:dyDescent="0.2">
      <c r="A52" t="s">
        <v>22</v>
      </c>
      <c r="B52" s="1">
        <f t="shared" si="18"/>
        <v>48</v>
      </c>
      <c r="C52" s="2">
        <f t="shared" si="16"/>
        <v>19.399999999999999</v>
      </c>
      <c r="D52" s="2">
        <v>0.3</v>
      </c>
      <c r="E52" s="6">
        <f t="shared" si="19"/>
        <v>4107.8174203999997</v>
      </c>
      <c r="F52" s="2">
        <f t="shared" si="28"/>
        <v>48</v>
      </c>
      <c r="G52" s="2">
        <f t="shared" si="17"/>
        <v>23.4</v>
      </c>
      <c r="H52" s="2">
        <f t="shared" si="21"/>
        <v>28.279999999999998</v>
      </c>
      <c r="I52" s="2">
        <f t="shared" si="29"/>
        <v>0.48749999999999999</v>
      </c>
      <c r="J52" s="6">
        <f t="shared" si="30"/>
        <v>5248.8429083999999</v>
      </c>
      <c r="K52" s="2">
        <f t="shared" si="24"/>
        <v>38.400000000000006</v>
      </c>
      <c r="L52" s="2">
        <f t="shared" si="27"/>
        <v>21.741421567893802</v>
      </c>
      <c r="M52" s="2">
        <f t="shared" si="25"/>
        <v>0.56618285333056773</v>
      </c>
      <c r="N52" s="7">
        <f t="shared" si="26"/>
        <v>4107.8174203999997</v>
      </c>
    </row>
    <row r="53" spans="1:14" x14ac:dyDescent="0.2">
      <c r="A53" t="s">
        <v>22</v>
      </c>
      <c r="B53" s="1">
        <f t="shared" si="18"/>
        <v>49</v>
      </c>
      <c r="C53" s="2">
        <f t="shared" si="16"/>
        <v>19.7</v>
      </c>
      <c r="D53" s="2">
        <v>0.3</v>
      </c>
      <c r="E53" s="6">
        <f t="shared" si="19"/>
        <v>4251.7964900999996</v>
      </c>
      <c r="F53" s="2">
        <f t="shared" si="28"/>
        <v>49</v>
      </c>
      <c r="G53" s="2">
        <f t="shared" si="17"/>
        <v>23.7</v>
      </c>
      <c r="H53" s="2">
        <f t="shared" si="21"/>
        <v>28.639999999999997</v>
      </c>
      <c r="I53" s="2">
        <f t="shared" si="29"/>
        <v>0.48367346938775507</v>
      </c>
      <c r="J53" s="6">
        <f t="shared" si="30"/>
        <v>5412.9281541</v>
      </c>
      <c r="K53" s="2">
        <f t="shared" si="24"/>
        <v>39.200000000000003</v>
      </c>
      <c r="L53" s="2">
        <f t="shared" si="27"/>
        <v>22.083929757161812</v>
      </c>
      <c r="M53" s="2">
        <f t="shared" si="25"/>
        <v>0.56336555502963803</v>
      </c>
      <c r="N53" s="7">
        <f t="shared" si="26"/>
        <v>4251.7964900999996</v>
      </c>
    </row>
    <row r="54" spans="1:14" x14ac:dyDescent="0.2">
      <c r="A54" t="s">
        <v>22</v>
      </c>
      <c r="B54" s="1">
        <f t="shared" si="18"/>
        <v>50</v>
      </c>
      <c r="C54" s="2">
        <f t="shared" si="16"/>
        <v>20</v>
      </c>
      <c r="D54" s="2">
        <v>0.3</v>
      </c>
      <c r="E54" s="6">
        <f t="shared" si="19"/>
        <v>4398.2259999999997</v>
      </c>
      <c r="F54" s="2">
        <f t="shared" si="28"/>
        <v>50</v>
      </c>
      <c r="G54" s="2">
        <f t="shared" si="17"/>
        <v>24</v>
      </c>
      <c r="H54" s="2">
        <f t="shared" si="21"/>
        <v>29</v>
      </c>
      <c r="I54" s="2">
        <f t="shared" si="29"/>
        <v>0.48</v>
      </c>
      <c r="J54" s="6">
        <f t="shared" si="30"/>
        <v>5579.4638399999994</v>
      </c>
      <c r="K54" s="2">
        <f t="shared" si="24"/>
        <v>40</v>
      </c>
      <c r="L54" s="2">
        <f t="shared" si="27"/>
        <v>22.426406871192853</v>
      </c>
      <c r="M54" s="2">
        <f t="shared" si="25"/>
        <v>0.5606601717798213</v>
      </c>
      <c r="N54" s="7">
        <f t="shared" si="26"/>
        <v>4398.2259999999997</v>
      </c>
    </row>
    <row r="55" spans="1:14" x14ac:dyDescent="0.2">
      <c r="A55" t="s">
        <v>22</v>
      </c>
      <c r="B55" s="1">
        <f t="shared" si="18"/>
        <v>51</v>
      </c>
      <c r="C55" s="2">
        <f t="shared" si="16"/>
        <v>20.299999999999997</v>
      </c>
      <c r="D55" s="2">
        <v>0.3</v>
      </c>
      <c r="E55" s="6">
        <f t="shared" si="19"/>
        <v>4547.1059500999991</v>
      </c>
      <c r="F55" s="2">
        <f t="shared" si="28"/>
        <v>51</v>
      </c>
      <c r="G55" s="2">
        <f t="shared" si="17"/>
        <v>24.299999999999997</v>
      </c>
      <c r="H55" s="2">
        <f t="shared" si="21"/>
        <v>29.359999999999996</v>
      </c>
      <c r="I55" s="2">
        <f t="shared" si="29"/>
        <v>0.47647058823529403</v>
      </c>
      <c r="J55" s="6">
        <f t="shared" si="30"/>
        <v>5748.4499660999991</v>
      </c>
      <c r="K55" s="2">
        <f t="shared" si="24"/>
        <v>40.800000000000004</v>
      </c>
      <c r="L55" s="2">
        <f t="shared" si="27"/>
        <v>22.768854513410471</v>
      </c>
      <c r="M55" s="2">
        <f t="shared" si="25"/>
        <v>0.5580601596424134</v>
      </c>
      <c r="N55" s="7">
        <f t="shared" si="26"/>
        <v>4547.1059500999991</v>
      </c>
    </row>
    <row r="56" spans="1:14" x14ac:dyDescent="0.2">
      <c r="A56" t="s">
        <v>22</v>
      </c>
      <c r="B56" s="1">
        <f t="shared" si="18"/>
        <v>52</v>
      </c>
      <c r="C56" s="2">
        <f t="shared" si="16"/>
        <v>20.6</v>
      </c>
      <c r="D56" s="2">
        <v>0.3</v>
      </c>
      <c r="E56" s="6">
        <f t="shared" si="19"/>
        <v>4698.4363404000005</v>
      </c>
      <c r="F56" s="2">
        <f t="shared" si="28"/>
        <v>52</v>
      </c>
      <c r="G56" s="2">
        <f t="shared" si="17"/>
        <v>24.6</v>
      </c>
      <c r="H56" s="2">
        <f t="shared" si="21"/>
        <v>29.720000000000002</v>
      </c>
      <c r="I56" s="2">
        <f t="shared" si="29"/>
        <v>0.47307692307692312</v>
      </c>
      <c r="J56" s="6">
        <f t="shared" si="30"/>
        <v>5919.8865323999989</v>
      </c>
      <c r="K56" s="2">
        <f t="shared" si="24"/>
        <v>41.6</v>
      </c>
      <c r="L56" s="2">
        <f t="shared" si="27"/>
        <v>23.111274178734558</v>
      </c>
      <c r="M56" s="2">
        <f t="shared" si="25"/>
        <v>0.55555947545034989</v>
      </c>
      <c r="N56" s="7">
        <f t="shared" si="26"/>
        <v>4698.4363404000005</v>
      </c>
    </row>
    <row r="57" spans="1:14" x14ac:dyDescent="0.2">
      <c r="A57" t="s">
        <v>22</v>
      </c>
      <c r="B57" s="1">
        <f t="shared" si="18"/>
        <v>53</v>
      </c>
      <c r="C57" s="2">
        <f t="shared" si="16"/>
        <v>20.9</v>
      </c>
      <c r="D57" s="2">
        <v>0.3</v>
      </c>
      <c r="E57" s="6">
        <f t="shared" si="19"/>
        <v>4852.2171708999995</v>
      </c>
      <c r="F57" s="2">
        <f t="shared" si="28"/>
        <v>53</v>
      </c>
      <c r="G57" s="2">
        <f t="shared" si="17"/>
        <v>24.9</v>
      </c>
      <c r="H57" s="2">
        <f t="shared" si="21"/>
        <v>30.08</v>
      </c>
      <c r="I57" s="2">
        <f t="shared" si="29"/>
        <v>0.46981132075471693</v>
      </c>
      <c r="J57" s="6">
        <f t="shared" si="30"/>
        <v>6093.7735388999999</v>
      </c>
      <c r="K57" s="2">
        <f t="shared" si="24"/>
        <v>42.400000000000006</v>
      </c>
      <c r="L57" s="2">
        <f t="shared" si="27"/>
        <v>23.453667262611248</v>
      </c>
      <c r="M57" s="2">
        <f t="shared" si="25"/>
        <v>0.5531525297785671</v>
      </c>
      <c r="N57" s="7">
        <f t="shared" si="26"/>
        <v>4852.2171708999995</v>
      </c>
    </row>
    <row r="58" spans="1:14" x14ac:dyDescent="0.2">
      <c r="A58" t="s">
        <v>22</v>
      </c>
      <c r="B58" s="1">
        <f t="shared" si="18"/>
        <v>54</v>
      </c>
      <c r="C58" s="2">
        <f t="shared" si="16"/>
        <v>21.2</v>
      </c>
      <c r="D58" s="2">
        <v>0.3</v>
      </c>
      <c r="E58" s="6">
        <f t="shared" si="19"/>
        <v>5008.4484416000005</v>
      </c>
      <c r="F58" s="2">
        <f t="shared" si="28"/>
        <v>54</v>
      </c>
      <c r="G58" s="2">
        <f t="shared" si="17"/>
        <v>25.2</v>
      </c>
      <c r="H58" s="2">
        <f t="shared" si="21"/>
        <v>30.439999999999998</v>
      </c>
      <c r="I58" s="2">
        <f t="shared" si="29"/>
        <v>0.46666666666666667</v>
      </c>
      <c r="J58" s="6">
        <f t="shared" si="30"/>
        <v>6270.1109855999994</v>
      </c>
      <c r="K58" s="2">
        <f t="shared" si="24"/>
        <v>43.2</v>
      </c>
      <c r="L58" s="2">
        <f t="shared" si="27"/>
        <v>23.796035069155543</v>
      </c>
      <c r="M58" s="2">
        <f t="shared" si="25"/>
        <v>0.55083414511934126</v>
      </c>
      <c r="N58" s="7">
        <f t="shared" si="26"/>
        <v>5008.4484416000005</v>
      </c>
    </row>
    <row r="59" spans="1:14" x14ac:dyDescent="0.2">
      <c r="A59" t="s">
        <v>22</v>
      </c>
      <c r="B59" s="1">
        <f t="shared" si="18"/>
        <v>55</v>
      </c>
      <c r="C59" s="2">
        <f t="shared" si="16"/>
        <v>21.5</v>
      </c>
      <c r="D59" s="2">
        <v>0.3</v>
      </c>
      <c r="E59" s="6">
        <f t="shared" si="19"/>
        <v>5167.1301524999999</v>
      </c>
      <c r="F59" s="2">
        <f>B59</f>
        <v>55</v>
      </c>
      <c r="G59" s="2">
        <f t="shared" si="17"/>
        <v>25.5</v>
      </c>
      <c r="H59" s="2">
        <f t="shared" si="21"/>
        <v>30.8</v>
      </c>
      <c r="I59" s="2">
        <f>G59/F59</f>
        <v>0.46363636363636362</v>
      </c>
      <c r="J59" s="6">
        <f>3.14159*G59*(F59+G59)</f>
        <v>6448.8988724999999</v>
      </c>
      <c r="K59" s="2">
        <f t="shared" si="24"/>
        <v>44</v>
      </c>
      <c r="L59" s="2">
        <f t="shared" si="27"/>
        <v>24.138378818506396</v>
      </c>
      <c r="M59" s="2">
        <f t="shared" si="25"/>
        <v>0.54859951860241807</v>
      </c>
      <c r="N59" s="7">
        <f t="shared" si="26"/>
        <v>5167.1301524999999</v>
      </c>
    </row>
    <row r="60" spans="1:14" x14ac:dyDescent="0.2">
      <c r="A60" t="s">
        <v>22</v>
      </c>
      <c r="B60" s="1">
        <f t="shared" si="18"/>
        <v>56</v>
      </c>
      <c r="C60" s="2">
        <f t="shared" si="16"/>
        <v>21.8</v>
      </c>
      <c r="D60" s="2">
        <v>0.3</v>
      </c>
      <c r="E60" s="6">
        <f t="shared" si="19"/>
        <v>5328.2623035999995</v>
      </c>
      <c r="F60" s="2">
        <f t="shared" ref="F60:F63" si="31">B60</f>
        <v>56</v>
      </c>
      <c r="G60" s="2">
        <f t="shared" si="17"/>
        <v>25.8</v>
      </c>
      <c r="H60" s="2">
        <f t="shared" si="21"/>
        <v>31.16</v>
      </c>
      <c r="I60" s="2">
        <f t="shared" ref="I60:I63" si="32">G60/F60</f>
        <v>0.46071428571428574</v>
      </c>
      <c r="J60" s="6">
        <f t="shared" ref="J60:J63" si="33">3.14159*G60*(F60+G60)</f>
        <v>6630.1371995999998</v>
      </c>
      <c r="K60" s="2">
        <f t="shared" si="24"/>
        <v>44.800000000000004</v>
      </c>
      <c r="L60" s="2">
        <f t="shared" si="27"/>
        <v>24.480699653482137</v>
      </c>
      <c r="M60" s="2">
        <f t="shared" si="25"/>
        <v>0.54644418869379763</v>
      </c>
      <c r="N60" s="7">
        <f t="shared" si="26"/>
        <v>5328.2623035999995</v>
      </c>
    </row>
    <row r="61" spans="1:14" x14ac:dyDescent="0.2">
      <c r="A61" t="s">
        <v>22</v>
      </c>
      <c r="B61" s="1">
        <f t="shared" si="18"/>
        <v>57</v>
      </c>
      <c r="C61" s="2">
        <f t="shared" si="16"/>
        <v>22.099999999999998</v>
      </c>
      <c r="D61" s="2">
        <v>0.3</v>
      </c>
      <c r="E61" s="6">
        <f t="shared" si="19"/>
        <v>5491.8448948999994</v>
      </c>
      <c r="F61" s="2">
        <f t="shared" si="31"/>
        <v>57</v>
      </c>
      <c r="G61" s="2">
        <f t="shared" si="17"/>
        <v>26.099999999999998</v>
      </c>
      <c r="H61" s="2">
        <f t="shared" si="21"/>
        <v>31.519999999999996</v>
      </c>
      <c r="I61" s="2">
        <f t="shared" si="32"/>
        <v>0.45789473684210524</v>
      </c>
      <c r="J61" s="6">
        <f t="shared" si="33"/>
        <v>6813.825966899999</v>
      </c>
      <c r="K61" s="2">
        <f t="shared" si="24"/>
        <v>45.6</v>
      </c>
      <c r="L61" s="2">
        <f t="shared" si="27"/>
        <v>24.82299864561239</v>
      </c>
      <c r="M61" s="2">
        <f t="shared" si="25"/>
        <v>0.54436400538623664</v>
      </c>
      <c r="N61" s="7">
        <f t="shared" si="26"/>
        <v>5491.8448948999994</v>
      </c>
    </row>
    <row r="62" spans="1:14" x14ac:dyDescent="0.2">
      <c r="A62" t="s">
        <v>22</v>
      </c>
      <c r="B62" s="1">
        <f t="shared" si="18"/>
        <v>58</v>
      </c>
      <c r="C62" s="2">
        <f t="shared" si="16"/>
        <v>22.4</v>
      </c>
      <c r="D62" s="2">
        <v>0.3</v>
      </c>
      <c r="E62" s="6">
        <f t="shared" si="19"/>
        <v>5657.8779263999995</v>
      </c>
      <c r="F62" s="2">
        <f t="shared" si="31"/>
        <v>58</v>
      </c>
      <c r="G62" s="2">
        <f t="shared" si="17"/>
        <v>26.4</v>
      </c>
      <c r="H62" s="2">
        <f t="shared" si="21"/>
        <v>31.88</v>
      </c>
      <c r="I62" s="2">
        <f t="shared" si="32"/>
        <v>0.45517241379310341</v>
      </c>
      <c r="J62" s="6">
        <f t="shared" si="33"/>
        <v>6999.9651743999993</v>
      </c>
      <c r="K62" s="2">
        <f t="shared" si="24"/>
        <v>46.400000000000006</v>
      </c>
      <c r="L62" s="2">
        <f t="shared" si="27"/>
        <v>25.165276800613881</v>
      </c>
      <c r="M62" s="2">
        <f t="shared" si="25"/>
        <v>0.54235510346150595</v>
      </c>
      <c r="N62" s="7">
        <f t="shared" si="26"/>
        <v>5657.8779263999995</v>
      </c>
    </row>
    <row r="63" spans="1:14" x14ac:dyDescent="0.2">
      <c r="A63" t="s">
        <v>22</v>
      </c>
      <c r="B63" s="1">
        <f t="shared" si="18"/>
        <v>59</v>
      </c>
      <c r="C63" s="2">
        <f t="shared" si="16"/>
        <v>22.7</v>
      </c>
      <c r="D63" s="2">
        <v>0.3</v>
      </c>
      <c r="E63" s="6">
        <f t="shared" si="19"/>
        <v>5826.3613980999999</v>
      </c>
      <c r="F63" s="2">
        <f t="shared" si="31"/>
        <v>59</v>
      </c>
      <c r="G63" s="2">
        <f t="shared" si="17"/>
        <v>26.7</v>
      </c>
      <c r="H63" s="2">
        <f t="shared" si="21"/>
        <v>32.239999999999995</v>
      </c>
      <c r="I63" s="2">
        <f t="shared" si="32"/>
        <v>0.4525423728813559</v>
      </c>
      <c r="J63" s="6">
        <f t="shared" si="33"/>
        <v>7188.554822099999</v>
      </c>
      <c r="K63" s="2">
        <f t="shared" si="24"/>
        <v>47.2</v>
      </c>
      <c r="L63" s="2">
        <f t="shared" si="27"/>
        <v>25.507535063368842</v>
      </c>
      <c r="M63" s="2">
        <f t="shared" si="25"/>
        <v>0.54041387846120426</v>
      </c>
      <c r="N63" s="7">
        <f t="shared" si="26"/>
        <v>5826.3613980999999</v>
      </c>
    </row>
    <row r="64" spans="1:14" x14ac:dyDescent="0.2">
      <c r="A64" t="s">
        <v>22</v>
      </c>
      <c r="B64" s="1">
        <f t="shared" si="18"/>
        <v>60</v>
      </c>
      <c r="C64" s="2">
        <f t="shared" si="16"/>
        <v>23</v>
      </c>
      <c r="D64" s="2">
        <v>0.3</v>
      </c>
      <c r="E64" s="6">
        <f t="shared" si="19"/>
        <v>5997.2953099999995</v>
      </c>
      <c r="F64" s="2">
        <f t="shared" ref="F64:F127" si="34">B64</f>
        <v>60</v>
      </c>
      <c r="G64" s="2">
        <f t="shared" si="17"/>
        <v>27</v>
      </c>
      <c r="H64" s="2">
        <f t="shared" ref="H64:H127" si="35">1.2*C64+5</f>
        <v>32.599999999999994</v>
      </c>
      <c r="I64" s="2">
        <f t="shared" ref="I64:I127" si="36">G64/F64</f>
        <v>0.45</v>
      </c>
      <c r="J64" s="6">
        <f t="shared" ref="J64:J127" si="37">3.14159*G64*(F64+G64)</f>
        <v>7379.5949099999998</v>
      </c>
      <c r="K64" s="2">
        <f t="shared" ref="K64:K127" si="38">(100-$O$37)/100*B64</f>
        <v>48</v>
      </c>
      <c r="L64" s="2">
        <f t="shared" ref="L64:L127" si="39">SQRT(K64^2/4+N64/3.14159)-K64/2</f>
        <v>25.849774322458067</v>
      </c>
      <c r="M64" s="2">
        <f t="shared" ref="M64:M127" si="40">L64/K64</f>
        <v>0.53853696505120974</v>
      </c>
      <c r="N64" s="7">
        <f t="shared" ref="N64:N127" si="41">E64</f>
        <v>5997.2953099999995</v>
      </c>
    </row>
    <row r="65" spans="1:14" x14ac:dyDescent="0.2">
      <c r="A65" t="s">
        <v>22</v>
      </c>
      <c r="B65" s="1">
        <f t="shared" si="18"/>
        <v>61</v>
      </c>
      <c r="C65" s="2">
        <f t="shared" si="16"/>
        <v>23.3</v>
      </c>
      <c r="D65" s="2">
        <v>0.3</v>
      </c>
      <c r="E65" s="6">
        <f t="shared" si="19"/>
        <v>6170.6796620999994</v>
      </c>
      <c r="F65" s="2">
        <f t="shared" si="34"/>
        <v>61</v>
      </c>
      <c r="G65" s="2">
        <f t="shared" si="17"/>
        <v>27.3</v>
      </c>
      <c r="H65" s="2">
        <f t="shared" si="35"/>
        <v>32.96</v>
      </c>
      <c r="I65" s="2">
        <f t="shared" si="36"/>
        <v>0.44754098360655736</v>
      </c>
      <c r="J65" s="6">
        <f t="shared" si="37"/>
        <v>7573.085438099999</v>
      </c>
      <c r="K65" s="2">
        <f t="shared" si="38"/>
        <v>48.800000000000004</v>
      </c>
      <c r="L65" s="2">
        <f t="shared" si="39"/>
        <v>26.191995414294542</v>
      </c>
      <c r="M65" s="2">
        <f t="shared" si="40"/>
        <v>0.53672121750603563</v>
      </c>
      <c r="N65" s="7">
        <f t="shared" si="41"/>
        <v>6170.6796620999994</v>
      </c>
    </row>
    <row r="66" spans="1:14" x14ac:dyDescent="0.2">
      <c r="A66" t="s">
        <v>22</v>
      </c>
      <c r="B66" s="1">
        <f t="shared" si="18"/>
        <v>62</v>
      </c>
      <c r="C66" s="2">
        <f t="shared" si="16"/>
        <v>23.599999999999998</v>
      </c>
      <c r="D66" s="2">
        <v>0.3</v>
      </c>
      <c r="E66" s="6">
        <f t="shared" si="19"/>
        <v>6346.5144543999986</v>
      </c>
      <c r="F66" s="2">
        <f t="shared" si="34"/>
        <v>62</v>
      </c>
      <c r="G66" s="2">
        <f t="shared" si="17"/>
        <v>27.599999999999998</v>
      </c>
      <c r="H66" s="2">
        <f t="shared" si="35"/>
        <v>33.319999999999993</v>
      </c>
      <c r="I66" s="2">
        <f t="shared" si="36"/>
        <v>0.44516129032258062</v>
      </c>
      <c r="J66" s="6">
        <f t="shared" si="37"/>
        <v>7769.0264063999985</v>
      </c>
      <c r="K66" s="2">
        <f t="shared" si="38"/>
        <v>49.6</v>
      </c>
      <c r="L66" s="2">
        <f t="shared" si="39"/>
        <v>26.53419912689785</v>
      </c>
      <c r="M66" s="2">
        <f t="shared" si="40"/>
        <v>0.53496369207455341</v>
      </c>
      <c r="N66" s="7">
        <f t="shared" si="41"/>
        <v>6346.5144543999986</v>
      </c>
    </row>
    <row r="67" spans="1:14" x14ac:dyDescent="0.2">
      <c r="A67" t="s">
        <v>22</v>
      </c>
      <c r="B67" s="1">
        <f t="shared" si="18"/>
        <v>63</v>
      </c>
      <c r="C67" s="2">
        <f t="shared" si="16"/>
        <v>23.9</v>
      </c>
      <c r="D67" s="2">
        <v>0.3</v>
      </c>
      <c r="E67" s="6">
        <f t="shared" si="19"/>
        <v>6524.799686899999</v>
      </c>
      <c r="F67" s="2">
        <f t="shared" si="34"/>
        <v>63</v>
      </c>
      <c r="G67" s="2">
        <f t="shared" si="17"/>
        <v>27.9</v>
      </c>
      <c r="H67" s="2">
        <f t="shared" si="35"/>
        <v>33.679999999999993</v>
      </c>
      <c r="I67" s="2">
        <f t="shared" si="36"/>
        <v>0.44285714285714284</v>
      </c>
      <c r="J67" s="6">
        <f t="shared" si="37"/>
        <v>7967.4178148999999</v>
      </c>
      <c r="K67" s="2">
        <f t="shared" si="38"/>
        <v>50.400000000000006</v>
      </c>
      <c r="L67" s="2">
        <f t="shared" si="39"/>
        <v>26.876386203345561</v>
      </c>
      <c r="M67" s="2">
        <f t="shared" si="40"/>
        <v>0.53326163101876112</v>
      </c>
      <c r="N67" s="7">
        <f t="shared" si="41"/>
        <v>6524.799686899999</v>
      </c>
    </row>
    <row r="68" spans="1:14" x14ac:dyDescent="0.2">
      <c r="A68" t="s">
        <v>22</v>
      </c>
      <c r="B68" s="1">
        <f t="shared" si="18"/>
        <v>64</v>
      </c>
      <c r="C68" s="2">
        <f t="shared" si="16"/>
        <v>24.2</v>
      </c>
      <c r="D68" s="2">
        <v>0.3</v>
      </c>
      <c r="E68" s="6">
        <f t="shared" si="19"/>
        <v>6705.5353595999995</v>
      </c>
      <c r="F68" s="2">
        <f t="shared" si="34"/>
        <v>64</v>
      </c>
      <c r="G68" s="2">
        <f t="shared" si="17"/>
        <v>28.2</v>
      </c>
      <c r="H68" s="2">
        <f t="shared" si="35"/>
        <v>34.04</v>
      </c>
      <c r="I68" s="2">
        <f t="shared" si="36"/>
        <v>0.44062499999999999</v>
      </c>
      <c r="J68" s="6">
        <f t="shared" si="37"/>
        <v>8168.2596635999998</v>
      </c>
      <c r="K68" s="2">
        <f t="shared" si="38"/>
        <v>51.2</v>
      </c>
      <c r="L68" s="2">
        <f t="shared" si="39"/>
        <v>27.218557344933231</v>
      </c>
      <c r="M68" s="2">
        <f t="shared" si="40"/>
        <v>0.53161244814322717</v>
      </c>
      <c r="N68" s="7">
        <f t="shared" si="41"/>
        <v>6705.5353595999995</v>
      </c>
    </row>
    <row r="69" spans="1:14" x14ac:dyDescent="0.2">
      <c r="A69" t="s">
        <v>22</v>
      </c>
      <c r="B69" s="1">
        <f t="shared" si="18"/>
        <v>65</v>
      </c>
      <c r="C69" s="2">
        <f t="shared" si="16"/>
        <v>24.5</v>
      </c>
      <c r="D69" s="2">
        <v>0.3</v>
      </c>
      <c r="E69" s="6">
        <f t="shared" si="19"/>
        <v>6888.7214724999994</v>
      </c>
      <c r="F69" s="2">
        <f t="shared" si="34"/>
        <v>65</v>
      </c>
      <c r="G69" s="2">
        <f t="shared" si="17"/>
        <v>28.5</v>
      </c>
      <c r="H69" s="2">
        <f t="shared" si="35"/>
        <v>34.4</v>
      </c>
      <c r="I69" s="2">
        <f t="shared" si="36"/>
        <v>0.43846153846153846</v>
      </c>
      <c r="J69" s="6">
        <f t="shared" si="37"/>
        <v>8371.5519525</v>
      </c>
      <c r="K69" s="2">
        <f t="shared" si="38"/>
        <v>52</v>
      </c>
      <c r="L69" s="2">
        <f t="shared" si="39"/>
        <v>27.560713214071377</v>
      </c>
      <c r="M69" s="2">
        <f t="shared" si="40"/>
        <v>0.53001371565521882</v>
      </c>
      <c r="N69" s="7">
        <f t="shared" si="41"/>
        <v>6888.7214724999994</v>
      </c>
    </row>
    <row r="70" spans="1:14" x14ac:dyDescent="0.2">
      <c r="A70" t="s">
        <v>22</v>
      </c>
      <c r="B70" s="1">
        <f t="shared" si="18"/>
        <v>66</v>
      </c>
      <c r="C70" s="2">
        <f t="shared" ref="C70:C133" si="42">5+B70*D70</f>
        <v>24.8</v>
      </c>
      <c r="D70" s="2">
        <v>0.3</v>
      </c>
      <c r="E70" s="6">
        <f t="shared" si="19"/>
        <v>7074.3580256000005</v>
      </c>
      <c r="F70" s="2">
        <f t="shared" si="34"/>
        <v>66</v>
      </c>
      <c r="G70" s="2">
        <f t="shared" ref="G70:G133" si="43">C70+4</f>
        <v>28.8</v>
      </c>
      <c r="H70" s="2">
        <f t="shared" si="35"/>
        <v>34.76</v>
      </c>
      <c r="I70" s="2">
        <f t="shared" si="36"/>
        <v>0.4363636363636364</v>
      </c>
      <c r="J70" s="6">
        <f t="shared" si="37"/>
        <v>8577.2946815999985</v>
      </c>
      <c r="K70" s="2">
        <f t="shared" si="38"/>
        <v>52.800000000000004</v>
      </c>
      <c r="L70" s="2">
        <f t="shared" si="39"/>
        <v>27.902854436944654</v>
      </c>
      <c r="M70" s="2">
        <f t="shared" si="40"/>
        <v>0.52846315221486084</v>
      </c>
      <c r="N70" s="7">
        <f t="shared" si="41"/>
        <v>7074.3580256000005</v>
      </c>
    </row>
    <row r="71" spans="1:14" x14ac:dyDescent="0.2">
      <c r="A71" t="s">
        <v>22</v>
      </c>
      <c r="B71" s="1">
        <f t="shared" ref="B71:B134" si="44">B70+1</f>
        <v>67</v>
      </c>
      <c r="C71" s="2">
        <f t="shared" si="42"/>
        <v>25.099999999999998</v>
      </c>
      <c r="D71" s="2">
        <v>0.3</v>
      </c>
      <c r="E71" s="6">
        <f t="shared" si="19"/>
        <v>7262.4450188999981</v>
      </c>
      <c r="F71" s="2">
        <f t="shared" si="34"/>
        <v>67</v>
      </c>
      <c r="G71" s="2">
        <f t="shared" si="43"/>
        <v>29.099999999999998</v>
      </c>
      <c r="H71" s="2">
        <f t="shared" si="35"/>
        <v>35.119999999999997</v>
      </c>
      <c r="I71" s="2">
        <f t="shared" si="36"/>
        <v>0.43432835820895521</v>
      </c>
      <c r="J71" s="6">
        <f t="shared" si="37"/>
        <v>8785.4878508999991</v>
      </c>
      <c r="K71" s="2">
        <f t="shared" si="38"/>
        <v>53.6</v>
      </c>
      <c r="L71" s="2">
        <f t="shared" si="39"/>
        <v>28.244981605955683</v>
      </c>
      <c r="M71" s="2">
        <f t="shared" si="40"/>
        <v>0.52695861205141203</v>
      </c>
      <c r="N71" s="7">
        <f t="shared" si="41"/>
        <v>7262.4450188999981</v>
      </c>
    </row>
    <row r="72" spans="1:14" x14ac:dyDescent="0.2">
      <c r="A72" t="s">
        <v>22</v>
      </c>
      <c r="B72" s="1">
        <f t="shared" si="44"/>
        <v>68</v>
      </c>
      <c r="C72" s="2">
        <f t="shared" si="42"/>
        <v>25.4</v>
      </c>
      <c r="D72" s="2">
        <v>0.3</v>
      </c>
      <c r="E72" s="6">
        <f t="shared" si="19"/>
        <v>7452.9824524000005</v>
      </c>
      <c r="F72" s="2">
        <f t="shared" si="34"/>
        <v>68</v>
      </c>
      <c r="G72" s="2">
        <f t="shared" si="43"/>
        <v>29.4</v>
      </c>
      <c r="H72" s="2">
        <f t="shared" si="35"/>
        <v>35.479999999999997</v>
      </c>
      <c r="I72" s="2">
        <f t="shared" si="36"/>
        <v>0.43235294117647055</v>
      </c>
      <c r="J72" s="6">
        <f t="shared" si="37"/>
        <v>8996.1314603999999</v>
      </c>
      <c r="K72" s="2">
        <f t="shared" si="38"/>
        <v>54.400000000000006</v>
      </c>
      <c r="L72" s="2">
        <f t="shared" si="39"/>
        <v>28.587095281973589</v>
      </c>
      <c r="M72" s="2">
        <f t="shared" si="40"/>
        <v>0.52549807503627921</v>
      </c>
      <c r="N72" s="7">
        <f t="shared" si="41"/>
        <v>7452.9824524000005</v>
      </c>
    </row>
    <row r="73" spans="1:14" x14ac:dyDescent="0.2">
      <c r="A73" t="s">
        <v>22</v>
      </c>
      <c r="B73" s="1">
        <f t="shared" si="44"/>
        <v>69</v>
      </c>
      <c r="C73" s="2">
        <f t="shared" si="42"/>
        <v>25.7</v>
      </c>
      <c r="D73" s="2">
        <v>0.3</v>
      </c>
      <c r="E73" s="6">
        <f t="shared" si="19"/>
        <v>7645.9703260999995</v>
      </c>
      <c r="F73" s="2">
        <f t="shared" si="34"/>
        <v>69</v>
      </c>
      <c r="G73" s="2">
        <f t="shared" si="43"/>
        <v>29.7</v>
      </c>
      <c r="H73" s="2">
        <f t="shared" si="35"/>
        <v>35.839999999999996</v>
      </c>
      <c r="I73" s="2">
        <f t="shared" si="36"/>
        <v>0.43043478260869567</v>
      </c>
      <c r="J73" s="6">
        <f t="shared" si="37"/>
        <v>9209.225510100001</v>
      </c>
      <c r="K73" s="2">
        <f t="shared" si="38"/>
        <v>55.2</v>
      </c>
      <c r="L73" s="2">
        <f t="shared" si="39"/>
        <v>28.929195996405255</v>
      </c>
      <c r="M73" s="2">
        <f t="shared" si="40"/>
        <v>0.52407963761603715</v>
      </c>
      <c r="N73" s="7">
        <f t="shared" si="41"/>
        <v>7645.9703260999995</v>
      </c>
    </row>
    <row r="74" spans="1:14" x14ac:dyDescent="0.2">
      <c r="A74" t="s">
        <v>22</v>
      </c>
      <c r="B74" s="1">
        <f t="shared" si="44"/>
        <v>70</v>
      </c>
      <c r="C74" s="2">
        <f t="shared" si="42"/>
        <v>26</v>
      </c>
      <c r="D74" s="2">
        <v>0.3</v>
      </c>
      <c r="E74" s="6">
        <f t="shared" si="19"/>
        <v>7841.4086399999997</v>
      </c>
      <c r="F74" s="2">
        <f t="shared" si="34"/>
        <v>70</v>
      </c>
      <c r="G74" s="2">
        <f t="shared" si="43"/>
        <v>30</v>
      </c>
      <c r="H74" s="2">
        <f t="shared" si="35"/>
        <v>36.200000000000003</v>
      </c>
      <c r="I74" s="2">
        <f t="shared" si="36"/>
        <v>0.42857142857142855</v>
      </c>
      <c r="J74" s="6">
        <f t="shared" si="37"/>
        <v>9424.7699999999986</v>
      </c>
      <c r="K74" s="2">
        <f t="shared" si="38"/>
        <v>56</v>
      </c>
      <c r="L74" s="2">
        <f t="shared" si="39"/>
        <v>29.271284253105414</v>
      </c>
      <c r="M74" s="2">
        <f t="shared" si="40"/>
        <v>0.52270150451973951</v>
      </c>
      <c r="N74" s="7">
        <f t="shared" si="41"/>
        <v>7841.4086399999997</v>
      </c>
    </row>
    <row r="75" spans="1:14" x14ac:dyDescent="0.2">
      <c r="A75" t="s">
        <v>22</v>
      </c>
      <c r="B75" s="1">
        <f t="shared" si="44"/>
        <v>71</v>
      </c>
      <c r="C75" s="2">
        <f t="shared" si="42"/>
        <v>26.3</v>
      </c>
      <c r="D75" s="2">
        <v>0.3</v>
      </c>
      <c r="E75" s="6">
        <f t="shared" si="19"/>
        <v>8039.2973941</v>
      </c>
      <c r="F75" s="2">
        <f t="shared" si="34"/>
        <v>71</v>
      </c>
      <c r="G75" s="2">
        <f t="shared" si="43"/>
        <v>30.3</v>
      </c>
      <c r="H75" s="2">
        <f t="shared" si="35"/>
        <v>36.56</v>
      </c>
      <c r="I75" s="2">
        <f t="shared" si="36"/>
        <v>0.42676056338028168</v>
      </c>
      <c r="J75" s="6">
        <f t="shared" si="37"/>
        <v>9642.7649301000001</v>
      </c>
      <c r="K75" s="2">
        <f t="shared" si="38"/>
        <v>56.800000000000004</v>
      </c>
      <c r="L75" s="2">
        <f t="shared" si="39"/>
        <v>29.613360530139953</v>
      </c>
      <c r="M75" s="2">
        <f t="shared" si="40"/>
        <v>0.52136198116443577</v>
      </c>
      <c r="N75" s="7">
        <f t="shared" si="41"/>
        <v>8039.2973941</v>
      </c>
    </row>
    <row r="76" spans="1:14" x14ac:dyDescent="0.2">
      <c r="A76" t="s">
        <v>22</v>
      </c>
      <c r="B76" s="1">
        <f t="shared" si="44"/>
        <v>72</v>
      </c>
      <c r="C76" s="2">
        <f t="shared" si="42"/>
        <v>26.599999999999998</v>
      </c>
      <c r="D76" s="2">
        <v>0.3</v>
      </c>
      <c r="E76" s="6">
        <f t="shared" si="19"/>
        <v>8239.6365883999988</v>
      </c>
      <c r="F76" s="2">
        <f t="shared" si="34"/>
        <v>72</v>
      </c>
      <c r="G76" s="2">
        <f t="shared" si="43"/>
        <v>30.599999999999998</v>
      </c>
      <c r="H76" s="2">
        <f t="shared" si="35"/>
        <v>36.919999999999995</v>
      </c>
      <c r="I76" s="2">
        <f t="shared" si="36"/>
        <v>0.42499999999999999</v>
      </c>
      <c r="J76" s="6">
        <f t="shared" si="37"/>
        <v>9863.2103003999982</v>
      </c>
      <c r="K76" s="2">
        <f t="shared" si="38"/>
        <v>57.6</v>
      </c>
      <c r="L76" s="2">
        <f t="shared" si="39"/>
        <v>29.955425281415497</v>
      </c>
      <c r="M76" s="2">
        <f t="shared" si="40"/>
        <v>0.52005946669124126</v>
      </c>
      <c r="N76" s="7">
        <f t="shared" si="41"/>
        <v>8239.6365883999988</v>
      </c>
    </row>
    <row r="77" spans="1:14" x14ac:dyDescent="0.2">
      <c r="A77" t="s">
        <v>22</v>
      </c>
      <c r="B77" s="1">
        <f t="shared" si="44"/>
        <v>73</v>
      </c>
      <c r="C77" s="2">
        <f t="shared" si="42"/>
        <v>26.9</v>
      </c>
      <c r="D77" s="2">
        <v>0.3</v>
      </c>
      <c r="E77" s="6">
        <f t="shared" si="19"/>
        <v>8442.4262228999996</v>
      </c>
      <c r="F77" s="2">
        <f t="shared" si="34"/>
        <v>73</v>
      </c>
      <c r="G77" s="2">
        <f t="shared" si="43"/>
        <v>30.9</v>
      </c>
      <c r="H77" s="2">
        <f t="shared" si="35"/>
        <v>37.279999999999994</v>
      </c>
      <c r="I77" s="2">
        <f t="shared" si="36"/>
        <v>0.42328767123287669</v>
      </c>
      <c r="J77" s="6">
        <f t="shared" si="37"/>
        <v>10086.1061109</v>
      </c>
      <c r="K77" s="2">
        <f t="shared" si="38"/>
        <v>58.400000000000006</v>
      </c>
      <c r="L77" s="2">
        <f t="shared" si="39"/>
        <v>30.297478938186948</v>
      </c>
      <c r="M77" s="2">
        <f t="shared" si="40"/>
        <v>0.51879244757169429</v>
      </c>
      <c r="N77" s="7">
        <f t="shared" si="41"/>
        <v>8442.4262228999996</v>
      </c>
    </row>
    <row r="78" spans="1:14" x14ac:dyDescent="0.2">
      <c r="A78" t="s">
        <v>22</v>
      </c>
      <c r="B78" s="1">
        <f t="shared" si="44"/>
        <v>74</v>
      </c>
      <c r="C78" s="2">
        <f t="shared" si="42"/>
        <v>27.2</v>
      </c>
      <c r="D78" s="2">
        <v>0.3</v>
      </c>
      <c r="E78" s="6">
        <f t="shared" si="19"/>
        <v>8647.6662975999989</v>
      </c>
      <c r="F78" s="2">
        <f t="shared" si="34"/>
        <v>74</v>
      </c>
      <c r="G78" s="2">
        <f t="shared" si="43"/>
        <v>31.2</v>
      </c>
      <c r="H78" s="2">
        <f t="shared" si="35"/>
        <v>37.64</v>
      </c>
      <c r="I78" s="2">
        <f t="shared" si="36"/>
        <v>0.42162162162162159</v>
      </c>
      <c r="J78" s="6">
        <f t="shared" si="37"/>
        <v>10311.452361600001</v>
      </c>
      <c r="K78" s="2">
        <f t="shared" si="38"/>
        <v>59.2</v>
      </c>
      <c r="L78" s="2">
        <f t="shared" si="39"/>
        <v>30.639521910453439</v>
      </c>
      <c r="M78" s="2">
        <f t="shared" si="40"/>
        <v>0.51755949173063243</v>
      </c>
      <c r="N78" s="7">
        <f t="shared" si="41"/>
        <v>8647.6662975999989</v>
      </c>
    </row>
    <row r="79" spans="1:14" x14ac:dyDescent="0.2">
      <c r="A79" t="s">
        <v>22</v>
      </c>
      <c r="B79" s="1">
        <f t="shared" si="44"/>
        <v>75</v>
      </c>
      <c r="C79" s="2">
        <f t="shared" si="42"/>
        <v>27.5</v>
      </c>
      <c r="D79" s="2">
        <v>0.3</v>
      </c>
      <c r="E79" s="6">
        <f t="shared" si="19"/>
        <v>8855.3568125000002</v>
      </c>
      <c r="F79" s="2">
        <f t="shared" si="34"/>
        <v>75</v>
      </c>
      <c r="G79" s="2">
        <f t="shared" si="43"/>
        <v>31.5</v>
      </c>
      <c r="H79" s="2">
        <f t="shared" si="35"/>
        <v>38</v>
      </c>
      <c r="I79" s="2">
        <f t="shared" si="36"/>
        <v>0.42</v>
      </c>
      <c r="J79" s="6">
        <f t="shared" si="37"/>
        <v>10539.249052499999</v>
      </c>
      <c r="K79" s="2">
        <f t="shared" si="38"/>
        <v>60</v>
      </c>
      <c r="L79" s="2">
        <f t="shared" si="39"/>
        <v>30.981554588252337</v>
      </c>
      <c r="M79" s="2">
        <f t="shared" si="40"/>
        <v>0.51635924313753889</v>
      </c>
      <c r="N79" s="7">
        <f t="shared" si="41"/>
        <v>8855.3568125000002</v>
      </c>
    </row>
    <row r="80" spans="1:14" x14ac:dyDescent="0.2">
      <c r="A80" t="s">
        <v>22</v>
      </c>
      <c r="B80" s="1">
        <f t="shared" si="44"/>
        <v>76</v>
      </c>
      <c r="C80" s="2">
        <f t="shared" si="42"/>
        <v>27.8</v>
      </c>
      <c r="D80" s="2">
        <v>0.3</v>
      </c>
      <c r="E80" s="6">
        <f t="shared" si="19"/>
        <v>9065.4977675999999</v>
      </c>
      <c r="F80" s="2">
        <f t="shared" si="34"/>
        <v>76</v>
      </c>
      <c r="G80" s="2">
        <f t="shared" si="43"/>
        <v>31.8</v>
      </c>
      <c r="H80" s="2">
        <f t="shared" si="35"/>
        <v>38.36</v>
      </c>
      <c r="I80" s="2">
        <f t="shared" si="36"/>
        <v>0.41842105263157897</v>
      </c>
      <c r="J80" s="6">
        <f t="shared" si="37"/>
        <v>10769.4961836</v>
      </c>
      <c r="K80" s="2">
        <f t="shared" si="38"/>
        <v>60.800000000000004</v>
      </c>
      <c r="L80" s="2">
        <f t="shared" si="39"/>
        <v>31.323577342859831</v>
      </c>
      <c r="M80" s="2">
        <f t="shared" si="40"/>
        <v>0.51519041682335243</v>
      </c>
      <c r="N80" s="7">
        <f t="shared" si="41"/>
        <v>9065.4977675999999</v>
      </c>
    </row>
    <row r="81" spans="1:14" x14ac:dyDescent="0.2">
      <c r="A81" t="s">
        <v>22</v>
      </c>
      <c r="B81" s="1">
        <f t="shared" si="44"/>
        <v>77</v>
      </c>
      <c r="C81" s="2">
        <f t="shared" si="42"/>
        <v>28.099999999999998</v>
      </c>
      <c r="D81" s="2">
        <v>0.3</v>
      </c>
      <c r="E81" s="6">
        <f t="shared" si="19"/>
        <v>9278.0891628999998</v>
      </c>
      <c r="F81" s="2">
        <f t="shared" si="34"/>
        <v>77</v>
      </c>
      <c r="G81" s="2">
        <f t="shared" si="43"/>
        <v>32.099999999999994</v>
      </c>
      <c r="H81" s="2">
        <f t="shared" si="35"/>
        <v>38.72</v>
      </c>
      <c r="I81" s="2">
        <f t="shared" si="36"/>
        <v>0.4168831168831168</v>
      </c>
      <c r="J81" s="6">
        <f t="shared" si="37"/>
        <v>11002.193754899996</v>
      </c>
      <c r="K81" s="2">
        <f t="shared" si="38"/>
        <v>61.6</v>
      </c>
      <c r="L81" s="2">
        <f t="shared" si="39"/>
        <v>31.665590527905838</v>
      </c>
      <c r="M81" s="2">
        <f t="shared" si="40"/>
        <v>0.51405179428418568</v>
      </c>
      <c r="N81" s="7">
        <f t="shared" si="41"/>
        <v>9278.0891628999998</v>
      </c>
    </row>
    <row r="82" spans="1:14" x14ac:dyDescent="0.2">
      <c r="A82" t="s">
        <v>22</v>
      </c>
      <c r="B82" s="1">
        <f t="shared" si="44"/>
        <v>78</v>
      </c>
      <c r="C82" s="2">
        <f t="shared" si="42"/>
        <v>28.4</v>
      </c>
      <c r="D82" s="2">
        <v>0.3</v>
      </c>
      <c r="E82" s="6">
        <f t="shared" si="19"/>
        <v>9493.1309984</v>
      </c>
      <c r="F82" s="2">
        <f t="shared" si="34"/>
        <v>78</v>
      </c>
      <c r="G82" s="2">
        <f t="shared" si="43"/>
        <v>32.4</v>
      </c>
      <c r="H82" s="2">
        <f t="shared" si="35"/>
        <v>39.08</v>
      </c>
      <c r="I82" s="2">
        <f t="shared" si="36"/>
        <v>0.41538461538461535</v>
      </c>
      <c r="J82" s="6">
        <f t="shared" si="37"/>
        <v>11237.341766400001</v>
      </c>
      <c r="K82" s="2">
        <f t="shared" si="38"/>
        <v>62.400000000000006</v>
      </c>
      <c r="L82" s="2">
        <f t="shared" si="39"/>
        <v>32.00759448041034</v>
      </c>
      <c r="M82" s="2">
        <f t="shared" si="40"/>
        <v>0.51294221923734518</v>
      </c>
      <c r="N82" s="7">
        <f t="shared" si="41"/>
        <v>9493.1309984</v>
      </c>
    </row>
    <row r="83" spans="1:14" x14ac:dyDescent="0.2">
      <c r="A83" t="s">
        <v>22</v>
      </c>
      <c r="B83" s="1">
        <f t="shared" si="44"/>
        <v>79</v>
      </c>
      <c r="C83" s="2">
        <f t="shared" si="42"/>
        <v>28.7</v>
      </c>
      <c r="D83" s="2">
        <v>0.3</v>
      </c>
      <c r="E83" s="6">
        <f t="shared" ref="E83:E143" si="45">3.14159*C83*(B83+C83)</f>
        <v>9710.6232740999985</v>
      </c>
      <c r="F83" s="2">
        <f t="shared" si="34"/>
        <v>79</v>
      </c>
      <c r="G83" s="2">
        <f t="shared" si="43"/>
        <v>32.700000000000003</v>
      </c>
      <c r="H83" s="2">
        <f t="shared" si="35"/>
        <v>39.44</v>
      </c>
      <c r="I83" s="2">
        <f t="shared" si="36"/>
        <v>0.41392405063291143</v>
      </c>
      <c r="J83" s="6">
        <f t="shared" si="37"/>
        <v>11474.9402181</v>
      </c>
      <c r="K83" s="2">
        <f t="shared" si="38"/>
        <v>63.2</v>
      </c>
      <c r="L83" s="2">
        <f t="shared" si="39"/>
        <v>32.349589521747518</v>
      </c>
      <c r="M83" s="2">
        <f t="shared" si="40"/>
        <v>0.51186059369853665</v>
      </c>
      <c r="N83" s="7">
        <f t="shared" si="41"/>
        <v>9710.6232740999985</v>
      </c>
    </row>
    <row r="84" spans="1:14" x14ac:dyDescent="0.2">
      <c r="A84" t="s">
        <v>22</v>
      </c>
      <c r="B84" s="1">
        <f t="shared" si="44"/>
        <v>80</v>
      </c>
      <c r="C84" s="2">
        <f t="shared" si="42"/>
        <v>29</v>
      </c>
      <c r="D84" s="2">
        <v>0.3</v>
      </c>
      <c r="E84" s="6">
        <f t="shared" si="45"/>
        <v>9930.565990000001</v>
      </c>
      <c r="F84" s="2">
        <f t="shared" si="34"/>
        <v>80</v>
      </c>
      <c r="G84" s="2">
        <f t="shared" si="43"/>
        <v>33</v>
      </c>
      <c r="H84" s="2">
        <f t="shared" si="35"/>
        <v>39.799999999999997</v>
      </c>
      <c r="I84" s="2">
        <f t="shared" si="36"/>
        <v>0.41249999999999998</v>
      </c>
      <c r="J84" s="6">
        <f t="shared" si="37"/>
        <v>11714.989109999999</v>
      </c>
      <c r="K84" s="2">
        <f t="shared" si="38"/>
        <v>64</v>
      </c>
      <c r="L84" s="2">
        <f t="shared" si="39"/>
        <v>32.691575958543467</v>
      </c>
      <c r="M84" s="2">
        <f t="shared" si="40"/>
        <v>0.51080587435224167</v>
      </c>
      <c r="N84" s="7">
        <f t="shared" si="41"/>
        <v>9930.565990000001</v>
      </c>
    </row>
    <row r="85" spans="1:14" x14ac:dyDescent="0.2">
      <c r="A85" t="s">
        <v>22</v>
      </c>
      <c r="B85" s="1">
        <f t="shared" si="44"/>
        <v>81</v>
      </c>
      <c r="C85" s="2">
        <f t="shared" si="42"/>
        <v>29.3</v>
      </c>
      <c r="D85" s="2">
        <v>0.3</v>
      </c>
      <c r="E85" s="6">
        <f t="shared" si="45"/>
        <v>10152.9591461</v>
      </c>
      <c r="F85" s="2">
        <f t="shared" si="34"/>
        <v>81</v>
      </c>
      <c r="G85" s="2">
        <f t="shared" si="43"/>
        <v>33.299999999999997</v>
      </c>
      <c r="H85" s="2">
        <f t="shared" si="35"/>
        <v>40.159999999999997</v>
      </c>
      <c r="I85" s="2">
        <f t="shared" si="36"/>
        <v>0.41111111111111109</v>
      </c>
      <c r="J85" s="6">
        <f t="shared" si="37"/>
        <v>11957.488442099999</v>
      </c>
      <c r="K85" s="2">
        <f t="shared" si="38"/>
        <v>64.8</v>
      </c>
      <c r="L85" s="2">
        <f t="shared" si="39"/>
        <v>33.033554083512847</v>
      </c>
      <c r="M85" s="2">
        <f t="shared" si="40"/>
        <v>0.50977706919001309</v>
      </c>
      <c r="N85" s="7">
        <f t="shared" si="41"/>
        <v>10152.9591461</v>
      </c>
    </row>
    <row r="86" spans="1:14" x14ac:dyDescent="0.2">
      <c r="A86" t="s">
        <v>22</v>
      </c>
      <c r="B86" s="1">
        <f t="shared" si="44"/>
        <v>82</v>
      </c>
      <c r="C86" s="2">
        <f t="shared" si="42"/>
        <v>29.599999999999998</v>
      </c>
      <c r="D86" s="2">
        <v>0.3</v>
      </c>
      <c r="E86" s="6">
        <f t="shared" si="45"/>
        <v>10377.802742399999</v>
      </c>
      <c r="F86" s="2">
        <f t="shared" si="34"/>
        <v>82</v>
      </c>
      <c r="G86" s="2">
        <f t="shared" si="43"/>
        <v>33.599999999999994</v>
      </c>
      <c r="H86" s="2">
        <f t="shared" si="35"/>
        <v>40.519999999999996</v>
      </c>
      <c r="I86" s="2">
        <f t="shared" si="36"/>
        <v>0.40975609756097553</v>
      </c>
      <c r="J86" s="6">
        <f t="shared" si="37"/>
        <v>12202.438214399997</v>
      </c>
      <c r="K86" s="2">
        <f t="shared" si="38"/>
        <v>65.600000000000009</v>
      </c>
      <c r="L86" s="2">
        <f t="shared" si="39"/>
        <v>33.375524176239047</v>
      </c>
      <c r="M86" s="2">
        <f t="shared" si="40"/>
        <v>0.50877323439388789</v>
      </c>
      <c r="N86" s="7">
        <f t="shared" si="41"/>
        <v>10377.802742399999</v>
      </c>
    </row>
    <row r="87" spans="1:14" x14ac:dyDescent="0.2">
      <c r="A87" t="s">
        <v>22</v>
      </c>
      <c r="B87" s="1">
        <f t="shared" si="44"/>
        <v>83</v>
      </c>
      <c r="C87" s="2">
        <f t="shared" si="42"/>
        <v>29.9</v>
      </c>
      <c r="D87" s="2">
        <v>0.3</v>
      </c>
      <c r="E87" s="6">
        <f t="shared" si="45"/>
        <v>10605.096778899999</v>
      </c>
      <c r="F87" s="2">
        <f t="shared" si="34"/>
        <v>83</v>
      </c>
      <c r="G87" s="2">
        <f t="shared" si="43"/>
        <v>33.9</v>
      </c>
      <c r="H87" s="2">
        <f t="shared" si="35"/>
        <v>40.879999999999995</v>
      </c>
      <c r="I87" s="2">
        <f t="shared" si="36"/>
        <v>0.40843373493975904</v>
      </c>
      <c r="J87" s="6">
        <f t="shared" si="37"/>
        <v>12449.8384269</v>
      </c>
      <c r="K87" s="2">
        <f t="shared" si="38"/>
        <v>66.400000000000006</v>
      </c>
      <c r="L87" s="2">
        <f t="shared" si="39"/>
        <v>33.717486503902691</v>
      </c>
      <c r="M87" s="2">
        <f t="shared" si="40"/>
        <v>0.50779347144431763</v>
      </c>
      <c r="N87" s="7">
        <f t="shared" si="41"/>
        <v>10605.096778899999</v>
      </c>
    </row>
    <row r="88" spans="1:14" x14ac:dyDescent="0.2">
      <c r="A88" t="s">
        <v>22</v>
      </c>
      <c r="B88" s="1">
        <f t="shared" si="44"/>
        <v>84</v>
      </c>
      <c r="C88" s="2">
        <f t="shared" si="42"/>
        <v>30.2</v>
      </c>
      <c r="D88" s="2">
        <v>0.3</v>
      </c>
      <c r="E88" s="6">
        <f t="shared" si="45"/>
        <v>10834.841255599998</v>
      </c>
      <c r="F88" s="2">
        <f t="shared" si="34"/>
        <v>84</v>
      </c>
      <c r="G88" s="2">
        <f t="shared" si="43"/>
        <v>34.200000000000003</v>
      </c>
      <c r="H88" s="2">
        <f t="shared" si="35"/>
        <v>41.239999999999995</v>
      </c>
      <c r="I88" s="2">
        <f t="shared" si="36"/>
        <v>0.4071428571428572</v>
      </c>
      <c r="J88" s="6">
        <f t="shared" si="37"/>
        <v>12699.689079600001</v>
      </c>
      <c r="K88" s="2">
        <f t="shared" si="38"/>
        <v>67.2</v>
      </c>
      <c r="L88" s="2">
        <f t="shared" si="39"/>
        <v>34.059441321961849</v>
      </c>
      <c r="M88" s="2">
        <f t="shared" si="40"/>
        <v>0.50683692443395612</v>
      </c>
      <c r="N88" s="7">
        <f t="shared" si="41"/>
        <v>10834.841255599998</v>
      </c>
    </row>
    <row r="89" spans="1:14" x14ac:dyDescent="0.2">
      <c r="A89" t="s">
        <v>22</v>
      </c>
      <c r="B89" s="1">
        <f t="shared" si="44"/>
        <v>85</v>
      </c>
      <c r="C89" s="2">
        <f t="shared" si="42"/>
        <v>30.5</v>
      </c>
      <c r="D89" s="2">
        <v>0.3</v>
      </c>
      <c r="E89" s="6">
        <f t="shared" si="45"/>
        <v>11067.0361725</v>
      </c>
      <c r="F89" s="2">
        <f t="shared" si="34"/>
        <v>85</v>
      </c>
      <c r="G89" s="2">
        <f t="shared" si="43"/>
        <v>34.5</v>
      </c>
      <c r="H89" s="2">
        <f t="shared" si="35"/>
        <v>41.6</v>
      </c>
      <c r="I89" s="2">
        <f t="shared" si="36"/>
        <v>0.40588235294117647</v>
      </c>
      <c r="J89" s="6">
        <f t="shared" si="37"/>
        <v>12951.9901725</v>
      </c>
      <c r="K89" s="2">
        <f t="shared" si="38"/>
        <v>68</v>
      </c>
      <c r="L89" s="2">
        <f t="shared" si="39"/>
        <v>34.401388874788211</v>
      </c>
      <c r="M89" s="2">
        <f t="shared" si="40"/>
        <v>0.50590277757041491</v>
      </c>
      <c r="N89" s="7">
        <f t="shared" si="41"/>
        <v>11067.0361725</v>
      </c>
    </row>
    <row r="90" spans="1:14" x14ac:dyDescent="0.2">
      <c r="A90" t="s">
        <v>22</v>
      </c>
      <c r="B90" s="1">
        <f t="shared" si="44"/>
        <v>86</v>
      </c>
      <c r="C90" s="2">
        <f t="shared" si="42"/>
        <v>30.8</v>
      </c>
      <c r="D90" s="2">
        <v>0.3</v>
      </c>
      <c r="E90" s="6">
        <f t="shared" si="45"/>
        <v>11301.681529599999</v>
      </c>
      <c r="F90" s="2">
        <f t="shared" si="34"/>
        <v>86</v>
      </c>
      <c r="G90" s="2">
        <f t="shared" si="43"/>
        <v>34.799999999999997</v>
      </c>
      <c r="H90" s="2">
        <f t="shared" si="35"/>
        <v>41.96</v>
      </c>
      <c r="I90" s="2">
        <f t="shared" si="36"/>
        <v>0.40465116279069763</v>
      </c>
      <c r="J90" s="6">
        <f t="shared" si="37"/>
        <v>13206.741705599998</v>
      </c>
      <c r="K90" s="2">
        <f t="shared" si="38"/>
        <v>68.8</v>
      </c>
      <c r="L90" s="2">
        <f t="shared" si="39"/>
        <v>34.743329396262077</v>
      </c>
      <c r="M90" s="2">
        <f t="shared" si="40"/>
        <v>0.50499025285264654</v>
      </c>
      <c r="N90" s="7">
        <f t="shared" si="41"/>
        <v>11301.681529599999</v>
      </c>
    </row>
    <row r="91" spans="1:14" x14ac:dyDescent="0.2">
      <c r="A91" t="s">
        <v>22</v>
      </c>
      <c r="B91" s="1">
        <f t="shared" si="44"/>
        <v>87</v>
      </c>
      <c r="C91" s="2">
        <f t="shared" si="42"/>
        <v>31.099999999999998</v>
      </c>
      <c r="D91" s="2">
        <v>0.3</v>
      </c>
      <c r="E91" s="6">
        <f t="shared" si="45"/>
        <v>11538.777326899999</v>
      </c>
      <c r="F91" s="2">
        <f t="shared" si="34"/>
        <v>87</v>
      </c>
      <c r="G91" s="2">
        <f t="shared" si="43"/>
        <v>35.099999999999994</v>
      </c>
      <c r="H91" s="2">
        <f t="shared" si="35"/>
        <v>42.319999999999993</v>
      </c>
      <c r="I91" s="2">
        <f t="shared" si="36"/>
        <v>0.40344827586206888</v>
      </c>
      <c r="J91" s="6">
        <f t="shared" si="37"/>
        <v>13463.943678899997</v>
      </c>
      <c r="K91" s="2">
        <f t="shared" si="38"/>
        <v>69.600000000000009</v>
      </c>
      <c r="L91" s="2">
        <f t="shared" si="39"/>
        <v>35.085263110329628</v>
      </c>
      <c r="M91" s="2">
        <f t="shared" si="40"/>
        <v>0.50409860790703487</v>
      </c>
      <c r="N91" s="7">
        <f t="shared" si="41"/>
        <v>11538.777326899999</v>
      </c>
    </row>
    <row r="92" spans="1:14" x14ac:dyDescent="0.2">
      <c r="A92" t="s">
        <v>22</v>
      </c>
      <c r="B92" s="1">
        <f t="shared" si="44"/>
        <v>88</v>
      </c>
      <c r="C92" s="2">
        <f t="shared" si="42"/>
        <v>31.4</v>
      </c>
      <c r="D92" s="2">
        <v>0.3</v>
      </c>
      <c r="E92" s="6">
        <f t="shared" si="45"/>
        <v>11778.3235644</v>
      </c>
      <c r="F92" s="2">
        <f t="shared" si="34"/>
        <v>88</v>
      </c>
      <c r="G92" s="2">
        <f t="shared" si="43"/>
        <v>35.4</v>
      </c>
      <c r="H92" s="2">
        <f t="shared" si="35"/>
        <v>42.68</v>
      </c>
      <c r="I92" s="2">
        <f t="shared" si="36"/>
        <v>0.40227272727272728</v>
      </c>
      <c r="J92" s="6">
        <f t="shared" si="37"/>
        <v>13723.596092399999</v>
      </c>
      <c r="K92" s="2">
        <f t="shared" si="38"/>
        <v>70.400000000000006</v>
      </c>
      <c r="L92" s="2">
        <f t="shared" si="39"/>
        <v>35.427190231524847</v>
      </c>
      <c r="M92" s="2">
        <f t="shared" si="40"/>
        <v>0.50322713397052332</v>
      </c>
      <c r="N92" s="7">
        <f t="shared" si="41"/>
        <v>11778.3235644</v>
      </c>
    </row>
    <row r="93" spans="1:14" x14ac:dyDescent="0.2">
      <c r="A93" t="s">
        <v>22</v>
      </c>
      <c r="B93" s="1">
        <f t="shared" si="44"/>
        <v>89</v>
      </c>
      <c r="C93" s="2">
        <f t="shared" si="42"/>
        <v>31.7</v>
      </c>
      <c r="D93" s="2">
        <v>0.3</v>
      </c>
      <c r="E93" s="6">
        <f t="shared" si="45"/>
        <v>12020.320242100001</v>
      </c>
      <c r="F93" s="2">
        <f t="shared" si="34"/>
        <v>89</v>
      </c>
      <c r="G93" s="2">
        <f t="shared" si="43"/>
        <v>35.700000000000003</v>
      </c>
      <c r="H93" s="2">
        <f t="shared" si="35"/>
        <v>43.04</v>
      </c>
      <c r="I93" s="2">
        <f t="shared" si="36"/>
        <v>0.40112359550561799</v>
      </c>
      <c r="J93" s="6">
        <f t="shared" si="37"/>
        <v>13985.698946100001</v>
      </c>
      <c r="K93" s="2">
        <f t="shared" si="38"/>
        <v>71.2</v>
      </c>
      <c r="L93" s="2">
        <f t="shared" si="39"/>
        <v>35.769110965458999</v>
      </c>
      <c r="M93" s="2">
        <f t="shared" si="40"/>
        <v>0.50237515400925559</v>
      </c>
      <c r="N93" s="7">
        <f t="shared" si="41"/>
        <v>12020.320242100001</v>
      </c>
    </row>
    <row r="94" spans="1:14" x14ac:dyDescent="0.2">
      <c r="A94" t="s">
        <v>22</v>
      </c>
      <c r="B94" s="1">
        <f t="shared" si="44"/>
        <v>90</v>
      </c>
      <c r="C94" s="2">
        <f t="shared" si="42"/>
        <v>32</v>
      </c>
      <c r="D94" s="2">
        <v>0.3</v>
      </c>
      <c r="E94" s="6">
        <f t="shared" si="45"/>
        <v>12264.76736</v>
      </c>
      <c r="F94" s="2">
        <f t="shared" si="34"/>
        <v>90</v>
      </c>
      <c r="G94" s="2">
        <f t="shared" si="43"/>
        <v>36</v>
      </c>
      <c r="H94" s="2">
        <f t="shared" si="35"/>
        <v>43.4</v>
      </c>
      <c r="I94" s="2">
        <f t="shared" si="36"/>
        <v>0.4</v>
      </c>
      <c r="J94" s="6">
        <f t="shared" si="37"/>
        <v>14250.25224</v>
      </c>
      <c r="K94" s="2">
        <f t="shared" si="38"/>
        <v>72</v>
      </c>
      <c r="L94" s="2">
        <f t="shared" si="39"/>
        <v>36.111025509279784</v>
      </c>
      <c r="M94" s="2">
        <f t="shared" si="40"/>
        <v>0.50154202096221923</v>
      </c>
      <c r="N94" s="7">
        <f t="shared" si="41"/>
        <v>12264.76736</v>
      </c>
    </row>
    <row r="95" spans="1:14" x14ac:dyDescent="0.2">
      <c r="A95" t="s">
        <v>22</v>
      </c>
      <c r="B95" s="1">
        <f t="shared" si="44"/>
        <v>91</v>
      </c>
      <c r="C95" s="2">
        <f t="shared" si="42"/>
        <v>32.299999999999997</v>
      </c>
      <c r="D95" s="2">
        <v>0.3</v>
      </c>
      <c r="E95" s="6">
        <f t="shared" si="45"/>
        <v>12511.664918099999</v>
      </c>
      <c r="F95" s="2">
        <f t="shared" si="34"/>
        <v>91</v>
      </c>
      <c r="G95" s="2">
        <f t="shared" si="43"/>
        <v>36.299999999999997</v>
      </c>
      <c r="H95" s="2">
        <f t="shared" si="35"/>
        <v>43.76</v>
      </c>
      <c r="I95" s="2">
        <f t="shared" si="36"/>
        <v>0.39890109890109887</v>
      </c>
      <c r="J95" s="6">
        <f t="shared" si="37"/>
        <v>14517.255974099997</v>
      </c>
      <c r="K95" s="2">
        <f t="shared" si="38"/>
        <v>72.8</v>
      </c>
      <c r="L95" s="2">
        <f t="shared" si="39"/>
        <v>36.452934052102528</v>
      </c>
      <c r="M95" s="2">
        <f t="shared" si="40"/>
        <v>0.50072711610030951</v>
      </c>
      <c r="N95" s="7">
        <f t="shared" si="41"/>
        <v>12511.664918099999</v>
      </c>
    </row>
    <row r="96" spans="1:14" x14ac:dyDescent="0.2">
      <c r="A96" t="s">
        <v>22</v>
      </c>
      <c r="B96" s="1">
        <f t="shared" si="44"/>
        <v>92</v>
      </c>
      <c r="C96" s="2">
        <f t="shared" si="42"/>
        <v>32.599999999999994</v>
      </c>
      <c r="D96" s="2">
        <v>0.3</v>
      </c>
      <c r="E96" s="6">
        <f t="shared" si="45"/>
        <v>12761.012916399995</v>
      </c>
      <c r="F96" s="2">
        <f t="shared" si="34"/>
        <v>92</v>
      </c>
      <c r="G96" s="2">
        <f t="shared" si="43"/>
        <v>36.599999999999994</v>
      </c>
      <c r="H96" s="2">
        <f t="shared" si="35"/>
        <v>44.11999999999999</v>
      </c>
      <c r="I96" s="2">
        <f t="shared" si="36"/>
        <v>0.39782608695652166</v>
      </c>
      <c r="J96" s="6">
        <f t="shared" si="37"/>
        <v>14786.710148399996</v>
      </c>
      <c r="K96" s="2">
        <f t="shared" si="38"/>
        <v>73.600000000000009</v>
      </c>
      <c r="L96" s="2">
        <f t="shared" si="39"/>
        <v>36.794836775415156</v>
      </c>
      <c r="M96" s="2">
        <f t="shared" si="40"/>
        <v>0.49992984749205371</v>
      </c>
      <c r="N96" s="7">
        <f t="shared" si="41"/>
        <v>12761.012916399995</v>
      </c>
    </row>
    <row r="97" spans="1:14" x14ac:dyDescent="0.2">
      <c r="A97" t="s">
        <v>22</v>
      </c>
      <c r="B97" s="1">
        <f t="shared" si="44"/>
        <v>93</v>
      </c>
      <c r="C97" s="2">
        <f t="shared" si="42"/>
        <v>32.9</v>
      </c>
      <c r="D97" s="2">
        <v>0.3</v>
      </c>
      <c r="E97" s="6">
        <f t="shared" si="45"/>
        <v>13012.811354899999</v>
      </c>
      <c r="F97" s="2">
        <f t="shared" si="34"/>
        <v>93</v>
      </c>
      <c r="G97" s="2">
        <f t="shared" si="43"/>
        <v>36.9</v>
      </c>
      <c r="H97" s="2">
        <f t="shared" si="35"/>
        <v>44.48</v>
      </c>
      <c r="I97" s="2">
        <f t="shared" si="36"/>
        <v>0.39677419354838706</v>
      </c>
      <c r="J97" s="6">
        <f t="shared" si="37"/>
        <v>15058.614762899999</v>
      </c>
      <c r="K97" s="2">
        <f t="shared" si="38"/>
        <v>74.400000000000006</v>
      </c>
      <c r="L97" s="2">
        <f t="shared" si="39"/>
        <v>37.13673385345902</v>
      </c>
      <c r="M97" s="2">
        <f t="shared" si="40"/>
        <v>0.49914964856799754</v>
      </c>
      <c r="N97" s="7">
        <f t="shared" si="41"/>
        <v>13012.811354899999</v>
      </c>
    </row>
    <row r="98" spans="1:14" x14ac:dyDescent="0.2">
      <c r="A98" t="s">
        <v>22</v>
      </c>
      <c r="B98" s="1">
        <f t="shared" si="44"/>
        <v>94</v>
      </c>
      <c r="C98" s="2">
        <f t="shared" si="42"/>
        <v>33.200000000000003</v>
      </c>
      <c r="D98" s="2">
        <v>0.3</v>
      </c>
      <c r="E98" s="6">
        <f t="shared" si="45"/>
        <v>13267.060233600001</v>
      </c>
      <c r="F98" s="2">
        <f t="shared" si="34"/>
        <v>94</v>
      </c>
      <c r="G98" s="2">
        <f t="shared" si="43"/>
        <v>37.200000000000003</v>
      </c>
      <c r="H98" s="2">
        <f t="shared" si="35"/>
        <v>44.84</v>
      </c>
      <c r="I98" s="2">
        <f t="shared" si="36"/>
        <v>0.39574468085106385</v>
      </c>
      <c r="J98" s="6">
        <f t="shared" si="37"/>
        <v>15332.969817599998</v>
      </c>
      <c r="K98" s="2">
        <f t="shared" si="38"/>
        <v>75.2</v>
      </c>
      <c r="L98" s="2">
        <f t="shared" si="39"/>
        <v>37.478625453586993</v>
      </c>
      <c r="M98" s="2">
        <f t="shared" si="40"/>
        <v>0.49838597677642277</v>
      </c>
      <c r="N98" s="7">
        <f t="shared" si="41"/>
        <v>13267.060233600001</v>
      </c>
    </row>
    <row r="99" spans="1:14" x14ac:dyDescent="0.2">
      <c r="A99" t="s">
        <v>22</v>
      </c>
      <c r="B99" s="1">
        <f t="shared" si="44"/>
        <v>95</v>
      </c>
      <c r="C99" s="2">
        <f t="shared" si="42"/>
        <v>33.5</v>
      </c>
      <c r="D99" s="2">
        <v>0.3</v>
      </c>
      <c r="E99" s="6">
        <f t="shared" si="45"/>
        <v>13523.7595525</v>
      </c>
      <c r="F99" s="2">
        <f t="shared" si="34"/>
        <v>95</v>
      </c>
      <c r="G99" s="2">
        <f t="shared" si="43"/>
        <v>37.5</v>
      </c>
      <c r="H99" s="2">
        <f t="shared" si="35"/>
        <v>45.199999999999996</v>
      </c>
      <c r="I99" s="2">
        <f t="shared" si="36"/>
        <v>0.39473684210526316</v>
      </c>
      <c r="J99" s="6">
        <f t="shared" si="37"/>
        <v>15609.7753125</v>
      </c>
      <c r="K99" s="2">
        <f t="shared" si="38"/>
        <v>76</v>
      </c>
      <c r="L99" s="2">
        <f t="shared" si="39"/>
        <v>37.820511736600665</v>
      </c>
      <c r="M99" s="2">
        <f t="shared" si="40"/>
        <v>0.49763831232369293</v>
      </c>
      <c r="N99" s="7">
        <f t="shared" si="41"/>
        <v>13523.7595525</v>
      </c>
    </row>
    <row r="100" spans="1:14" x14ac:dyDescent="0.2">
      <c r="A100" t="s">
        <v>22</v>
      </c>
      <c r="B100" s="1">
        <f t="shared" si="44"/>
        <v>96</v>
      </c>
      <c r="C100" s="2">
        <f t="shared" si="42"/>
        <v>33.799999999999997</v>
      </c>
      <c r="D100" s="2">
        <v>0.3</v>
      </c>
      <c r="E100" s="6">
        <f t="shared" si="45"/>
        <v>13782.9093116</v>
      </c>
      <c r="F100" s="2">
        <f t="shared" si="34"/>
        <v>96</v>
      </c>
      <c r="G100" s="2">
        <f t="shared" si="43"/>
        <v>37.799999999999997</v>
      </c>
      <c r="H100" s="2">
        <f t="shared" si="35"/>
        <v>45.559999999999995</v>
      </c>
      <c r="I100" s="2">
        <f t="shared" si="36"/>
        <v>0.39374999999999999</v>
      </c>
      <c r="J100" s="6">
        <f t="shared" si="37"/>
        <v>15889.0312476</v>
      </c>
      <c r="K100" s="2">
        <f t="shared" si="38"/>
        <v>76.800000000000011</v>
      </c>
      <c r="L100" s="2">
        <f t="shared" si="39"/>
        <v>38.162392857067886</v>
      </c>
      <c r="M100" s="2">
        <f t="shared" si="40"/>
        <v>0.49690615699307134</v>
      </c>
      <c r="N100" s="7">
        <f t="shared" si="41"/>
        <v>13782.9093116</v>
      </c>
    </row>
    <row r="101" spans="1:14" x14ac:dyDescent="0.2">
      <c r="A101" t="s">
        <v>22</v>
      </c>
      <c r="B101" s="1">
        <f t="shared" si="44"/>
        <v>97</v>
      </c>
      <c r="C101" s="2">
        <f t="shared" si="42"/>
        <v>34.099999999999994</v>
      </c>
      <c r="D101" s="2">
        <v>0.3</v>
      </c>
      <c r="E101" s="6">
        <f t="shared" si="45"/>
        <v>14044.509510899996</v>
      </c>
      <c r="F101" s="2">
        <f t="shared" si="34"/>
        <v>97</v>
      </c>
      <c r="G101" s="2">
        <f t="shared" si="43"/>
        <v>38.099999999999994</v>
      </c>
      <c r="H101" s="2">
        <f t="shared" si="35"/>
        <v>45.919999999999995</v>
      </c>
      <c r="I101" s="2">
        <f t="shared" si="36"/>
        <v>0.39278350515463911</v>
      </c>
      <c r="J101" s="6">
        <f t="shared" si="37"/>
        <v>16170.737622899996</v>
      </c>
      <c r="K101" s="2">
        <f t="shared" si="38"/>
        <v>77.600000000000009</v>
      </c>
      <c r="L101" s="2">
        <f t="shared" si="39"/>
        <v>38.504268963621918</v>
      </c>
      <c r="M101" s="2">
        <f t="shared" si="40"/>
        <v>0.49618903303636486</v>
      </c>
      <c r="N101" s="7">
        <f t="shared" si="41"/>
        <v>14044.509510899996</v>
      </c>
    </row>
    <row r="102" spans="1:14" x14ac:dyDescent="0.2">
      <c r="A102" t="s">
        <v>22</v>
      </c>
      <c r="B102" s="1">
        <f t="shared" si="44"/>
        <v>98</v>
      </c>
      <c r="C102" s="2">
        <f t="shared" si="42"/>
        <v>34.4</v>
      </c>
      <c r="D102" s="2">
        <v>0.3</v>
      </c>
      <c r="E102" s="6">
        <f t="shared" si="45"/>
        <v>14308.560150400001</v>
      </c>
      <c r="F102" s="2">
        <f t="shared" si="34"/>
        <v>98</v>
      </c>
      <c r="G102" s="2">
        <f t="shared" si="43"/>
        <v>38.4</v>
      </c>
      <c r="H102" s="2">
        <f t="shared" si="35"/>
        <v>46.279999999999994</v>
      </c>
      <c r="I102" s="2">
        <f t="shared" si="36"/>
        <v>0.39183673469387753</v>
      </c>
      <c r="J102" s="6">
        <f t="shared" si="37"/>
        <v>16454.894438399999</v>
      </c>
      <c r="K102" s="2">
        <f t="shared" si="38"/>
        <v>78.400000000000006</v>
      </c>
      <c r="L102" s="2">
        <f t="shared" si="39"/>
        <v>38.846140199243678</v>
      </c>
      <c r="M102" s="2">
        <f t="shared" si="40"/>
        <v>0.49548648213321012</v>
      </c>
      <c r="N102" s="7">
        <f t="shared" si="41"/>
        <v>14308.560150400001</v>
      </c>
    </row>
    <row r="103" spans="1:14" x14ac:dyDescent="0.2">
      <c r="A103" t="s">
        <v>22</v>
      </c>
      <c r="B103" s="1">
        <f t="shared" si="44"/>
        <v>99</v>
      </c>
      <c r="C103" s="2">
        <f t="shared" si="42"/>
        <v>34.700000000000003</v>
      </c>
      <c r="D103" s="2">
        <v>0.3</v>
      </c>
      <c r="E103" s="6">
        <f t="shared" si="45"/>
        <v>14575.0612301</v>
      </c>
      <c r="F103" s="2">
        <f t="shared" si="34"/>
        <v>99</v>
      </c>
      <c r="G103" s="2">
        <f t="shared" si="43"/>
        <v>38.700000000000003</v>
      </c>
      <c r="H103" s="2">
        <f t="shared" si="35"/>
        <v>46.64</v>
      </c>
      <c r="I103" s="2">
        <f t="shared" si="36"/>
        <v>0.39090909090909093</v>
      </c>
      <c r="J103" s="6">
        <f t="shared" si="37"/>
        <v>16741.501694099999</v>
      </c>
      <c r="K103" s="2">
        <f t="shared" si="38"/>
        <v>79.2</v>
      </c>
      <c r="L103" s="2">
        <f t="shared" si="39"/>
        <v>39.188006701527861</v>
      </c>
      <c r="M103" s="2">
        <f t="shared" si="40"/>
        <v>0.49479806441323054</v>
      </c>
      <c r="N103" s="7">
        <f t="shared" si="41"/>
        <v>14575.0612301</v>
      </c>
    </row>
    <row r="104" spans="1:14" x14ac:dyDescent="0.2">
      <c r="A104" t="s">
        <v>22</v>
      </c>
      <c r="B104" s="1">
        <f t="shared" si="44"/>
        <v>100</v>
      </c>
      <c r="C104" s="2">
        <f t="shared" si="42"/>
        <v>35</v>
      </c>
      <c r="D104" s="2">
        <v>0.3</v>
      </c>
      <c r="E104" s="6">
        <f t="shared" si="45"/>
        <v>14844.012749999998</v>
      </c>
      <c r="F104" s="2">
        <f t="shared" si="34"/>
        <v>100</v>
      </c>
      <c r="G104" s="2">
        <f t="shared" si="43"/>
        <v>39</v>
      </c>
      <c r="H104" s="2">
        <f t="shared" si="35"/>
        <v>47</v>
      </c>
      <c r="I104" s="2">
        <f t="shared" si="36"/>
        <v>0.39</v>
      </c>
      <c r="J104" s="6">
        <f t="shared" si="37"/>
        <v>17030.559389999999</v>
      </c>
      <c r="K104" s="2">
        <f t="shared" si="38"/>
        <v>80</v>
      </c>
      <c r="L104" s="2">
        <f t="shared" si="39"/>
        <v>39.529868602934329</v>
      </c>
      <c r="M104" s="2">
        <f t="shared" si="40"/>
        <v>0.49412335753667913</v>
      </c>
      <c r="N104" s="7">
        <f t="shared" si="41"/>
        <v>14844.012749999998</v>
      </c>
    </row>
    <row r="105" spans="1:14" x14ac:dyDescent="0.2">
      <c r="A105" t="s">
        <v>23</v>
      </c>
      <c r="B105" s="1">
        <f t="shared" si="44"/>
        <v>101</v>
      </c>
      <c r="C105" s="2">
        <f t="shared" si="42"/>
        <v>35.299999999999997</v>
      </c>
      <c r="D105" s="2">
        <v>0.3</v>
      </c>
      <c r="E105" s="6">
        <f t="shared" si="45"/>
        <v>15115.4147101</v>
      </c>
      <c r="F105" s="2">
        <f t="shared" si="34"/>
        <v>101</v>
      </c>
      <c r="G105" s="2">
        <f t="shared" si="43"/>
        <v>39.299999999999997</v>
      </c>
      <c r="H105" s="2">
        <f t="shared" si="35"/>
        <v>47.359999999999992</v>
      </c>
      <c r="I105" s="2">
        <f t="shared" si="36"/>
        <v>0.38910891089108907</v>
      </c>
      <c r="J105" s="6">
        <f t="shared" si="37"/>
        <v>17322.0675261</v>
      </c>
      <c r="K105" s="2">
        <f t="shared" si="38"/>
        <v>80.800000000000011</v>
      </c>
      <c r="L105" s="2">
        <f t="shared" si="39"/>
        <v>39.871726031025389</v>
      </c>
      <c r="M105" s="2">
        <f t="shared" si="40"/>
        <v>0.49346195582952207</v>
      </c>
      <c r="N105" s="7">
        <f t="shared" si="41"/>
        <v>15115.4147101</v>
      </c>
    </row>
    <row r="106" spans="1:14" x14ac:dyDescent="0.2">
      <c r="A106" t="s">
        <v>23</v>
      </c>
      <c r="B106" s="1">
        <f t="shared" si="44"/>
        <v>102</v>
      </c>
      <c r="C106" s="2">
        <f t="shared" si="42"/>
        <v>35.599999999999994</v>
      </c>
      <c r="D106" s="2">
        <v>0.3</v>
      </c>
      <c r="E106" s="6">
        <f t="shared" si="45"/>
        <v>15389.267110399996</v>
      </c>
      <c r="F106" s="2">
        <f t="shared" si="34"/>
        <v>102</v>
      </c>
      <c r="G106" s="2">
        <f t="shared" si="43"/>
        <v>39.599999999999994</v>
      </c>
      <c r="H106" s="2">
        <f t="shared" si="35"/>
        <v>47.719999999999992</v>
      </c>
      <c r="I106" s="2">
        <f t="shared" si="36"/>
        <v>0.38823529411764701</v>
      </c>
      <c r="J106" s="6">
        <f t="shared" si="37"/>
        <v>17616.026102399996</v>
      </c>
      <c r="K106" s="2">
        <f t="shared" si="38"/>
        <v>81.600000000000009</v>
      </c>
      <c r="L106" s="2">
        <f t="shared" si="39"/>
        <v>40.213579108690162</v>
      </c>
      <c r="M106" s="2">
        <f t="shared" si="40"/>
        <v>0.49281346946924215</v>
      </c>
      <c r="N106" s="7">
        <f t="shared" si="41"/>
        <v>15389.267110399996</v>
      </c>
    </row>
    <row r="107" spans="1:14" x14ac:dyDescent="0.2">
      <c r="A107" t="s">
        <v>23</v>
      </c>
      <c r="B107" s="1">
        <f t="shared" si="44"/>
        <v>103</v>
      </c>
      <c r="C107" s="2">
        <f t="shared" si="42"/>
        <v>35.9</v>
      </c>
      <c r="D107" s="2">
        <v>0.3</v>
      </c>
      <c r="E107" s="6">
        <f t="shared" si="45"/>
        <v>15665.569950900001</v>
      </c>
      <c r="F107" s="2">
        <f t="shared" si="34"/>
        <v>103</v>
      </c>
      <c r="G107" s="2">
        <f t="shared" si="43"/>
        <v>39.9</v>
      </c>
      <c r="H107" s="2">
        <f t="shared" si="35"/>
        <v>48.08</v>
      </c>
      <c r="I107" s="2">
        <f t="shared" si="36"/>
        <v>0.38737864077669903</v>
      </c>
      <c r="J107" s="6">
        <f t="shared" si="37"/>
        <v>17912.435118899997</v>
      </c>
      <c r="K107" s="2">
        <f t="shared" si="38"/>
        <v>82.4</v>
      </c>
      <c r="L107" s="2">
        <f t="shared" si="39"/>
        <v>40.555427954356645</v>
      </c>
      <c r="M107" s="2">
        <f t="shared" si="40"/>
        <v>0.4921775237179204</v>
      </c>
      <c r="N107" s="7">
        <f t="shared" si="41"/>
        <v>15665.569950900001</v>
      </c>
    </row>
    <row r="108" spans="1:14" x14ac:dyDescent="0.2">
      <c r="A108" t="s">
        <v>23</v>
      </c>
      <c r="B108" s="1">
        <f t="shared" si="44"/>
        <v>104</v>
      </c>
      <c r="C108" s="2">
        <f t="shared" si="42"/>
        <v>36.200000000000003</v>
      </c>
      <c r="D108" s="2">
        <v>0.3</v>
      </c>
      <c r="E108" s="6">
        <f t="shared" si="45"/>
        <v>15944.323231599999</v>
      </c>
      <c r="F108" s="2">
        <f t="shared" si="34"/>
        <v>104</v>
      </c>
      <c r="G108" s="2">
        <f t="shared" si="43"/>
        <v>40.200000000000003</v>
      </c>
      <c r="H108" s="2">
        <f t="shared" si="35"/>
        <v>48.440000000000005</v>
      </c>
      <c r="I108" s="2">
        <f t="shared" si="36"/>
        <v>0.38653846153846155</v>
      </c>
      <c r="J108" s="6">
        <f t="shared" si="37"/>
        <v>18211.294575600001</v>
      </c>
      <c r="K108" s="2">
        <f t="shared" si="38"/>
        <v>83.2</v>
      </c>
      <c r="L108" s="2">
        <f t="shared" si="39"/>
        <v>40.897272682192344</v>
      </c>
      <c r="M108" s="2">
        <f t="shared" si="40"/>
        <v>0.4915537581994272</v>
      </c>
      <c r="N108" s="7">
        <f t="shared" si="41"/>
        <v>15944.323231599999</v>
      </c>
    </row>
    <row r="109" spans="1:14" x14ac:dyDescent="0.2">
      <c r="A109" t="s">
        <v>23</v>
      </c>
      <c r="B109" s="1">
        <f t="shared" si="44"/>
        <v>105</v>
      </c>
      <c r="C109" s="2">
        <f t="shared" si="42"/>
        <v>36.5</v>
      </c>
      <c r="D109" s="2">
        <v>0.3</v>
      </c>
      <c r="E109" s="6">
        <f t="shared" si="45"/>
        <v>16225.526952499999</v>
      </c>
      <c r="F109" s="2">
        <f t="shared" si="34"/>
        <v>105</v>
      </c>
      <c r="G109" s="2">
        <f t="shared" si="43"/>
        <v>40.5</v>
      </c>
      <c r="H109" s="2">
        <f t="shared" si="35"/>
        <v>48.8</v>
      </c>
      <c r="I109" s="2">
        <f t="shared" si="36"/>
        <v>0.38571428571428573</v>
      </c>
      <c r="J109" s="6">
        <f t="shared" si="37"/>
        <v>18512.604472499999</v>
      </c>
      <c r="K109" s="2">
        <f t="shared" si="38"/>
        <v>84</v>
      </c>
      <c r="L109" s="2">
        <f t="shared" si="39"/>
        <v>41.239113402294237</v>
      </c>
      <c r="M109" s="2">
        <f t="shared" si="40"/>
        <v>0.49094182621778854</v>
      </c>
      <c r="N109" s="7">
        <f t="shared" si="41"/>
        <v>16225.526952499999</v>
      </c>
    </row>
    <row r="110" spans="1:14" x14ac:dyDescent="0.2">
      <c r="A110" t="s">
        <v>23</v>
      </c>
      <c r="B110" s="1">
        <f t="shared" si="44"/>
        <v>106</v>
      </c>
      <c r="C110" s="2">
        <f t="shared" si="42"/>
        <v>36.799999999999997</v>
      </c>
      <c r="D110" s="2">
        <v>0.3</v>
      </c>
      <c r="E110" s="6">
        <f t="shared" si="45"/>
        <v>16509.1811136</v>
      </c>
      <c r="F110" s="2">
        <f t="shared" si="34"/>
        <v>106</v>
      </c>
      <c r="G110" s="2">
        <f t="shared" si="43"/>
        <v>40.799999999999997</v>
      </c>
      <c r="H110" s="2">
        <f t="shared" si="35"/>
        <v>49.16</v>
      </c>
      <c r="I110" s="2">
        <f t="shared" si="36"/>
        <v>0.38490566037735846</v>
      </c>
      <c r="J110" s="6">
        <f t="shared" si="37"/>
        <v>18816.364809599996</v>
      </c>
      <c r="K110" s="2">
        <f t="shared" si="38"/>
        <v>84.800000000000011</v>
      </c>
      <c r="L110" s="2">
        <f t="shared" si="39"/>
        <v>41.580950220868544</v>
      </c>
      <c r="M110" s="2">
        <f t="shared" si="40"/>
        <v>0.49034139411401578</v>
      </c>
      <c r="N110" s="7">
        <f t="shared" si="41"/>
        <v>16509.1811136</v>
      </c>
    </row>
    <row r="111" spans="1:14" x14ac:dyDescent="0.2">
      <c r="A111" t="s">
        <v>23</v>
      </c>
      <c r="B111" s="1">
        <f t="shared" si="44"/>
        <v>107</v>
      </c>
      <c r="C111" s="2">
        <f t="shared" si="42"/>
        <v>37.1</v>
      </c>
      <c r="D111" s="2">
        <v>0.3</v>
      </c>
      <c r="E111" s="6">
        <f t="shared" si="45"/>
        <v>16795.285714899997</v>
      </c>
      <c r="F111" s="2">
        <f t="shared" si="34"/>
        <v>107</v>
      </c>
      <c r="G111" s="2">
        <f t="shared" si="43"/>
        <v>41.1</v>
      </c>
      <c r="H111" s="2">
        <f t="shared" si="35"/>
        <v>49.52</v>
      </c>
      <c r="I111" s="2">
        <f t="shared" si="36"/>
        <v>0.38411214953271028</v>
      </c>
      <c r="J111" s="6">
        <f t="shared" si="37"/>
        <v>19122.575586899999</v>
      </c>
      <c r="K111" s="2">
        <f t="shared" si="38"/>
        <v>85.600000000000009</v>
      </c>
      <c r="L111" s="2">
        <f t="shared" si="39"/>
        <v>41.922783240401152</v>
      </c>
      <c r="M111" s="2">
        <f t="shared" si="40"/>
        <v>0.48975214065889194</v>
      </c>
      <c r="N111" s="7">
        <f t="shared" si="41"/>
        <v>16795.285714899997</v>
      </c>
    </row>
    <row r="112" spans="1:14" x14ac:dyDescent="0.2">
      <c r="A112" t="s">
        <v>23</v>
      </c>
      <c r="B112" s="1">
        <f t="shared" si="44"/>
        <v>108</v>
      </c>
      <c r="C112" s="2">
        <f t="shared" si="42"/>
        <v>37.4</v>
      </c>
      <c r="D112" s="2">
        <v>0.3</v>
      </c>
      <c r="E112" s="6">
        <f t="shared" si="45"/>
        <v>17083.840756400001</v>
      </c>
      <c r="F112" s="2">
        <f t="shared" si="34"/>
        <v>108</v>
      </c>
      <c r="G112" s="2">
        <f t="shared" si="43"/>
        <v>41.4</v>
      </c>
      <c r="H112" s="2">
        <f t="shared" si="35"/>
        <v>49.879999999999995</v>
      </c>
      <c r="I112" s="2">
        <f t="shared" si="36"/>
        <v>0.3833333333333333</v>
      </c>
      <c r="J112" s="6">
        <f t="shared" si="37"/>
        <v>19431.2368044</v>
      </c>
      <c r="K112" s="2">
        <f t="shared" si="38"/>
        <v>86.4</v>
      </c>
      <c r="L112" s="2">
        <f t="shared" si="39"/>
        <v>42.26461255981917</v>
      </c>
      <c r="M112" s="2">
        <f t="shared" si="40"/>
        <v>0.48917375647938849</v>
      </c>
      <c r="N112" s="7">
        <f t="shared" si="41"/>
        <v>17083.840756400001</v>
      </c>
    </row>
    <row r="113" spans="1:14" x14ac:dyDescent="0.2">
      <c r="A113" t="s">
        <v>23</v>
      </c>
      <c r="B113" s="1">
        <f t="shared" si="44"/>
        <v>109</v>
      </c>
      <c r="C113" s="2">
        <f t="shared" si="42"/>
        <v>37.699999999999996</v>
      </c>
      <c r="D113" s="2">
        <v>0.3</v>
      </c>
      <c r="E113" s="6">
        <f t="shared" si="45"/>
        <v>17374.846238099995</v>
      </c>
      <c r="F113" s="2">
        <f t="shared" si="34"/>
        <v>109</v>
      </c>
      <c r="G113" s="2">
        <f t="shared" si="43"/>
        <v>41.699999999999996</v>
      </c>
      <c r="H113" s="2">
        <f t="shared" si="35"/>
        <v>50.239999999999995</v>
      </c>
      <c r="I113" s="2">
        <f t="shared" si="36"/>
        <v>0.38256880733944948</v>
      </c>
      <c r="J113" s="6">
        <f t="shared" si="37"/>
        <v>19742.348462099999</v>
      </c>
      <c r="K113" s="2">
        <f t="shared" si="38"/>
        <v>87.2</v>
      </c>
      <c r="L113" s="2">
        <f t="shared" si="39"/>
        <v>42.606438274643956</v>
      </c>
      <c r="M113" s="2">
        <f t="shared" si="40"/>
        <v>0.48860594351655912</v>
      </c>
      <c r="N113" s="7">
        <f t="shared" si="41"/>
        <v>17374.846238099995</v>
      </c>
    </row>
    <row r="114" spans="1:14" x14ac:dyDescent="0.2">
      <c r="A114" t="s">
        <v>23</v>
      </c>
      <c r="B114" s="1">
        <f t="shared" si="44"/>
        <v>110</v>
      </c>
      <c r="C114" s="2">
        <f t="shared" si="42"/>
        <v>38</v>
      </c>
      <c r="D114" s="2">
        <v>0.3</v>
      </c>
      <c r="E114" s="6">
        <f t="shared" si="45"/>
        <v>17668.302159999999</v>
      </c>
      <c r="F114" s="2">
        <f t="shared" si="34"/>
        <v>110</v>
      </c>
      <c r="G114" s="2">
        <f t="shared" si="43"/>
        <v>42</v>
      </c>
      <c r="H114" s="2">
        <f t="shared" si="35"/>
        <v>50.6</v>
      </c>
      <c r="I114" s="2">
        <f t="shared" si="36"/>
        <v>0.38181818181818183</v>
      </c>
      <c r="J114" s="6">
        <f t="shared" si="37"/>
        <v>20055.910559999997</v>
      </c>
      <c r="K114" s="2">
        <f t="shared" si="38"/>
        <v>88</v>
      </c>
      <c r="L114" s="2">
        <f t="shared" si="39"/>
        <v>42.948260477136628</v>
      </c>
      <c r="M114" s="2">
        <f t="shared" si="40"/>
        <v>0.48804841451291625</v>
      </c>
      <c r="N114" s="7">
        <f t="shared" si="41"/>
        <v>17668.302159999999</v>
      </c>
    </row>
    <row r="115" spans="1:14" x14ac:dyDescent="0.2">
      <c r="A115" t="s">
        <v>23</v>
      </c>
      <c r="B115" s="1">
        <f t="shared" si="44"/>
        <v>111</v>
      </c>
      <c r="C115" s="2">
        <f t="shared" si="42"/>
        <v>38.299999999999997</v>
      </c>
      <c r="D115" s="2">
        <v>0.3</v>
      </c>
      <c r="E115" s="6">
        <f t="shared" si="45"/>
        <v>17964.208522099998</v>
      </c>
      <c r="F115" s="2">
        <f t="shared" si="34"/>
        <v>111</v>
      </c>
      <c r="G115" s="2">
        <f t="shared" si="43"/>
        <v>42.3</v>
      </c>
      <c r="H115" s="2">
        <f t="shared" si="35"/>
        <v>50.959999999999994</v>
      </c>
      <c r="I115" s="2">
        <f t="shared" si="36"/>
        <v>0.38108108108108107</v>
      </c>
      <c r="J115" s="6">
        <f t="shared" si="37"/>
        <v>20371.9230981</v>
      </c>
      <c r="K115" s="2">
        <f t="shared" si="38"/>
        <v>88.800000000000011</v>
      </c>
      <c r="L115" s="2">
        <f t="shared" si="39"/>
        <v>43.290079256435845</v>
      </c>
      <c r="M115" s="2">
        <f t="shared" si="40"/>
        <v>0.48750089252743062</v>
      </c>
      <c r="N115" s="7">
        <f t="shared" si="41"/>
        <v>17964.208522099998</v>
      </c>
    </row>
    <row r="116" spans="1:14" x14ac:dyDescent="0.2">
      <c r="A116" t="s">
        <v>23</v>
      </c>
      <c r="B116" s="1">
        <f t="shared" si="44"/>
        <v>112</v>
      </c>
      <c r="C116" s="2">
        <f t="shared" si="42"/>
        <v>38.6</v>
      </c>
      <c r="D116" s="2">
        <v>0.3</v>
      </c>
      <c r="E116" s="6">
        <f t="shared" si="45"/>
        <v>18262.565324399999</v>
      </c>
      <c r="F116" s="2">
        <f t="shared" si="34"/>
        <v>112</v>
      </c>
      <c r="G116" s="2">
        <f t="shared" si="43"/>
        <v>42.6</v>
      </c>
      <c r="H116" s="2">
        <f t="shared" si="35"/>
        <v>51.32</v>
      </c>
      <c r="I116" s="2">
        <f t="shared" si="36"/>
        <v>0.38035714285714289</v>
      </c>
      <c r="J116" s="6">
        <f t="shared" si="37"/>
        <v>20690.386076400002</v>
      </c>
      <c r="K116" s="2">
        <f t="shared" si="38"/>
        <v>89.600000000000009</v>
      </c>
      <c r="L116" s="2">
        <f t="shared" si="39"/>
        <v>43.631894698688889</v>
      </c>
      <c r="M116" s="2">
        <f t="shared" si="40"/>
        <v>0.48696311047643842</v>
      </c>
      <c r="N116" s="7">
        <f t="shared" si="41"/>
        <v>18262.565324399999</v>
      </c>
    </row>
    <row r="117" spans="1:14" x14ac:dyDescent="0.2">
      <c r="A117" t="s">
        <v>23</v>
      </c>
      <c r="B117" s="1">
        <f t="shared" si="44"/>
        <v>113</v>
      </c>
      <c r="C117" s="2">
        <f t="shared" si="42"/>
        <v>38.9</v>
      </c>
      <c r="D117" s="2">
        <v>0.3</v>
      </c>
      <c r="E117" s="6">
        <f t="shared" si="45"/>
        <v>18563.372566899998</v>
      </c>
      <c r="F117" s="2">
        <f t="shared" si="34"/>
        <v>113</v>
      </c>
      <c r="G117" s="2">
        <f t="shared" si="43"/>
        <v>42.9</v>
      </c>
      <c r="H117" s="2">
        <f t="shared" si="35"/>
        <v>51.68</v>
      </c>
      <c r="I117" s="2">
        <f t="shared" si="36"/>
        <v>0.37964601769911505</v>
      </c>
      <c r="J117" s="6">
        <f t="shared" si="37"/>
        <v>21011.299494899999</v>
      </c>
      <c r="K117" s="2">
        <f t="shared" si="38"/>
        <v>90.4</v>
      </c>
      <c r="L117" s="2">
        <f t="shared" si="39"/>
        <v>43.973706887176107</v>
      </c>
      <c r="M117" s="2">
        <f t="shared" si="40"/>
        <v>0.48643481069885069</v>
      </c>
      <c r="N117" s="7">
        <f t="shared" si="41"/>
        <v>18563.372566899998</v>
      </c>
    </row>
    <row r="118" spans="1:14" x14ac:dyDescent="0.2">
      <c r="A118" t="s">
        <v>23</v>
      </c>
      <c r="B118" s="1">
        <f t="shared" si="44"/>
        <v>114</v>
      </c>
      <c r="C118" s="2">
        <f t="shared" si="42"/>
        <v>39.199999999999996</v>
      </c>
      <c r="D118" s="2">
        <v>0.3</v>
      </c>
      <c r="E118" s="6">
        <f t="shared" si="45"/>
        <v>18866.630249599995</v>
      </c>
      <c r="F118" s="2">
        <f t="shared" si="34"/>
        <v>114</v>
      </c>
      <c r="G118" s="2">
        <f t="shared" si="43"/>
        <v>43.199999999999996</v>
      </c>
      <c r="H118" s="2">
        <f t="shared" si="35"/>
        <v>52.039999999999992</v>
      </c>
      <c r="I118" s="2">
        <f t="shared" si="36"/>
        <v>0.37894736842105259</v>
      </c>
      <c r="J118" s="6">
        <f t="shared" si="37"/>
        <v>21334.663353599994</v>
      </c>
      <c r="K118" s="2">
        <f t="shared" si="38"/>
        <v>91.2</v>
      </c>
      <c r="L118" s="2">
        <f t="shared" si="39"/>
        <v>44.315515902429205</v>
      </c>
      <c r="M118" s="2">
        <f t="shared" si="40"/>
        <v>0.48591574454417985</v>
      </c>
      <c r="N118" s="7">
        <f t="shared" si="41"/>
        <v>18866.630249599995</v>
      </c>
    </row>
    <row r="119" spans="1:14" x14ac:dyDescent="0.2">
      <c r="A119" t="s">
        <v>23</v>
      </c>
      <c r="B119" s="1">
        <f t="shared" si="44"/>
        <v>115</v>
      </c>
      <c r="C119" s="2">
        <f t="shared" si="42"/>
        <v>39.5</v>
      </c>
      <c r="D119" s="2">
        <v>0.3</v>
      </c>
      <c r="E119" s="6">
        <f t="shared" si="45"/>
        <v>19172.338372499999</v>
      </c>
      <c r="F119" s="2">
        <f t="shared" si="34"/>
        <v>115</v>
      </c>
      <c r="G119" s="2">
        <f t="shared" si="43"/>
        <v>43.5</v>
      </c>
      <c r="H119" s="2">
        <f t="shared" si="35"/>
        <v>52.4</v>
      </c>
      <c r="I119" s="2">
        <f t="shared" si="36"/>
        <v>0.37826086956521737</v>
      </c>
      <c r="J119" s="6">
        <f t="shared" si="37"/>
        <v>21660.477652500002</v>
      </c>
      <c r="K119" s="2">
        <f t="shared" si="38"/>
        <v>92</v>
      </c>
      <c r="L119" s="2">
        <f t="shared" si="39"/>
        <v>44.657321822343732</v>
      </c>
      <c r="M119" s="2">
        <f t="shared" si="40"/>
        <v>0.48540567198199708</v>
      </c>
      <c r="N119" s="7">
        <f t="shared" si="41"/>
        <v>19172.338372499999</v>
      </c>
    </row>
    <row r="120" spans="1:14" x14ac:dyDescent="0.2">
      <c r="A120" t="s">
        <v>23</v>
      </c>
      <c r="B120" s="1">
        <f t="shared" si="44"/>
        <v>116</v>
      </c>
      <c r="C120" s="2">
        <f t="shared" si="42"/>
        <v>39.799999999999997</v>
      </c>
      <c r="D120" s="2">
        <v>0.3</v>
      </c>
      <c r="E120" s="6">
        <f t="shared" si="45"/>
        <v>19480.4969356</v>
      </c>
      <c r="F120" s="2">
        <f t="shared" si="34"/>
        <v>116</v>
      </c>
      <c r="G120" s="2">
        <f t="shared" si="43"/>
        <v>43.8</v>
      </c>
      <c r="H120" s="2">
        <f t="shared" si="35"/>
        <v>52.76</v>
      </c>
      <c r="I120" s="2">
        <f t="shared" si="36"/>
        <v>0.3775862068965517</v>
      </c>
      <c r="J120" s="6">
        <f t="shared" si="37"/>
        <v>21988.742391600001</v>
      </c>
      <c r="K120" s="2">
        <f t="shared" si="38"/>
        <v>92.800000000000011</v>
      </c>
      <c r="L120" s="2">
        <f t="shared" si="39"/>
        <v>44.999124722286041</v>
      </c>
      <c r="M120" s="2">
        <f t="shared" si="40"/>
        <v>0.48490436123153058</v>
      </c>
      <c r="N120" s="7">
        <f t="shared" si="41"/>
        <v>19480.4969356</v>
      </c>
    </row>
    <row r="121" spans="1:14" x14ac:dyDescent="0.2">
      <c r="A121" t="s">
        <v>23</v>
      </c>
      <c r="B121" s="1">
        <f t="shared" si="44"/>
        <v>117</v>
      </c>
      <c r="C121" s="2">
        <f t="shared" si="42"/>
        <v>40.1</v>
      </c>
      <c r="D121" s="2">
        <v>0.3</v>
      </c>
      <c r="E121" s="6">
        <f t="shared" si="45"/>
        <v>19791.1059389</v>
      </c>
      <c r="F121" s="2">
        <f t="shared" si="34"/>
        <v>117</v>
      </c>
      <c r="G121" s="2">
        <f t="shared" si="43"/>
        <v>44.1</v>
      </c>
      <c r="H121" s="2">
        <f t="shared" si="35"/>
        <v>53.12</v>
      </c>
      <c r="I121" s="2">
        <f t="shared" si="36"/>
        <v>0.37692307692307692</v>
      </c>
      <c r="J121" s="6">
        <f t="shared" si="37"/>
        <v>22319.457570899998</v>
      </c>
      <c r="K121" s="2">
        <f t="shared" si="38"/>
        <v>93.600000000000009</v>
      </c>
      <c r="L121" s="2">
        <f t="shared" si="39"/>
        <v>45.340924675195218</v>
      </c>
      <c r="M121" s="2">
        <f t="shared" si="40"/>
        <v>0.48441158841020526</v>
      </c>
      <c r="N121" s="7">
        <f t="shared" si="41"/>
        <v>19791.1059389</v>
      </c>
    </row>
    <row r="122" spans="1:14" x14ac:dyDescent="0.2">
      <c r="A122" t="s">
        <v>23</v>
      </c>
      <c r="B122" s="1">
        <f t="shared" si="44"/>
        <v>118</v>
      </c>
      <c r="C122" s="2">
        <f t="shared" si="42"/>
        <v>40.4</v>
      </c>
      <c r="D122" s="2">
        <v>0.3</v>
      </c>
      <c r="E122" s="6">
        <f t="shared" si="45"/>
        <v>20104.165382399999</v>
      </c>
      <c r="F122" s="2">
        <f t="shared" si="34"/>
        <v>118</v>
      </c>
      <c r="G122" s="2">
        <f t="shared" si="43"/>
        <v>44.4</v>
      </c>
      <c r="H122" s="2">
        <f t="shared" si="35"/>
        <v>53.48</v>
      </c>
      <c r="I122" s="2">
        <f t="shared" si="36"/>
        <v>0.37627118644067797</v>
      </c>
      <c r="J122" s="6">
        <f t="shared" si="37"/>
        <v>22652.623190399998</v>
      </c>
      <c r="K122" s="2">
        <f t="shared" si="38"/>
        <v>94.4</v>
      </c>
      <c r="L122" s="2">
        <f t="shared" si="39"/>
        <v>45.682721751679949</v>
      </c>
      <c r="M122" s="2">
        <f t="shared" si="40"/>
        <v>0.48392713719999941</v>
      </c>
      <c r="N122" s="7">
        <f t="shared" si="41"/>
        <v>20104.165382399999</v>
      </c>
    </row>
    <row r="123" spans="1:14" x14ac:dyDescent="0.2">
      <c r="A123" t="s">
        <v>23</v>
      </c>
      <c r="B123" s="1">
        <f t="shared" si="44"/>
        <v>119</v>
      </c>
      <c r="C123" s="2">
        <f t="shared" si="42"/>
        <v>40.699999999999996</v>
      </c>
      <c r="D123" s="2">
        <v>0.3</v>
      </c>
      <c r="E123" s="6">
        <f t="shared" si="45"/>
        <v>20419.675266099995</v>
      </c>
      <c r="F123" s="2">
        <f t="shared" si="34"/>
        <v>119</v>
      </c>
      <c r="G123" s="2">
        <f t="shared" si="43"/>
        <v>44.699999999999996</v>
      </c>
      <c r="H123" s="2">
        <f t="shared" si="35"/>
        <v>53.839999999999996</v>
      </c>
      <c r="I123" s="2">
        <f t="shared" si="36"/>
        <v>0.37563025210084028</v>
      </c>
      <c r="J123" s="6">
        <f t="shared" si="37"/>
        <v>22988.239250099996</v>
      </c>
      <c r="K123" s="2">
        <f t="shared" si="38"/>
        <v>95.2</v>
      </c>
      <c r="L123" s="2">
        <f t="shared" si="39"/>
        <v>46.024516020110887</v>
      </c>
      <c r="M123" s="2">
        <f t="shared" si="40"/>
        <v>0.48345079853057654</v>
      </c>
      <c r="N123" s="7">
        <f t="shared" si="41"/>
        <v>20419.675266099995</v>
      </c>
    </row>
    <row r="124" spans="1:14" x14ac:dyDescent="0.2">
      <c r="A124" t="s">
        <v>23</v>
      </c>
      <c r="B124" s="1">
        <f t="shared" si="44"/>
        <v>120</v>
      </c>
      <c r="C124" s="2">
        <f t="shared" si="42"/>
        <v>41</v>
      </c>
      <c r="D124" s="2">
        <v>0.3</v>
      </c>
      <c r="E124" s="6">
        <f t="shared" si="45"/>
        <v>20737.635589999998</v>
      </c>
      <c r="F124" s="2">
        <f t="shared" si="34"/>
        <v>120</v>
      </c>
      <c r="G124" s="2">
        <f t="shared" si="43"/>
        <v>45</v>
      </c>
      <c r="H124" s="2">
        <f t="shared" si="35"/>
        <v>54.199999999999996</v>
      </c>
      <c r="I124" s="2">
        <f t="shared" si="36"/>
        <v>0.375</v>
      </c>
      <c r="J124" s="6">
        <f t="shared" si="37"/>
        <v>23326.305749999996</v>
      </c>
      <c r="K124" s="2">
        <f t="shared" si="38"/>
        <v>96</v>
      </c>
      <c r="L124" s="2">
        <f t="shared" si="39"/>
        <v>46.36630754670864</v>
      </c>
      <c r="M124" s="2">
        <f t="shared" si="40"/>
        <v>0.482982370278215</v>
      </c>
      <c r="N124" s="7">
        <f t="shared" si="41"/>
        <v>20737.635589999998</v>
      </c>
    </row>
    <row r="125" spans="1:14" x14ac:dyDescent="0.2">
      <c r="A125" t="s">
        <v>23</v>
      </c>
      <c r="B125" s="1">
        <f t="shared" si="44"/>
        <v>121</v>
      </c>
      <c r="C125" s="2">
        <f t="shared" si="42"/>
        <v>41.3</v>
      </c>
      <c r="D125" s="2">
        <v>0.3</v>
      </c>
      <c r="E125" s="6">
        <f t="shared" si="45"/>
        <v>21058.046354099999</v>
      </c>
      <c r="F125" s="2">
        <f t="shared" si="34"/>
        <v>121</v>
      </c>
      <c r="G125" s="2">
        <f t="shared" si="43"/>
        <v>45.3</v>
      </c>
      <c r="H125" s="2">
        <f t="shared" si="35"/>
        <v>54.559999999999995</v>
      </c>
      <c r="I125" s="2">
        <f t="shared" si="36"/>
        <v>0.37438016528925616</v>
      </c>
      <c r="J125" s="6">
        <f t="shared" si="37"/>
        <v>23666.822690099998</v>
      </c>
      <c r="K125" s="2">
        <f t="shared" si="38"/>
        <v>96.800000000000011</v>
      </c>
      <c r="L125" s="2">
        <f t="shared" si="39"/>
        <v>46.708096395627635</v>
      </c>
      <c r="M125" s="2">
        <f t="shared" si="40"/>
        <v>0.48252165697962429</v>
      </c>
      <c r="N125" s="7">
        <f t="shared" si="41"/>
        <v>21058.046354099999</v>
      </c>
    </row>
    <row r="126" spans="1:14" x14ac:dyDescent="0.2">
      <c r="A126" t="s">
        <v>23</v>
      </c>
      <c r="B126" s="1">
        <f t="shared" si="44"/>
        <v>122</v>
      </c>
      <c r="C126" s="2">
        <f t="shared" si="42"/>
        <v>41.6</v>
      </c>
      <c r="D126" s="2">
        <v>0.3</v>
      </c>
      <c r="E126" s="6">
        <f t="shared" si="45"/>
        <v>21380.907558399998</v>
      </c>
      <c r="F126" s="2">
        <f t="shared" si="34"/>
        <v>122</v>
      </c>
      <c r="G126" s="2">
        <f t="shared" si="43"/>
        <v>45.6</v>
      </c>
      <c r="H126" s="2">
        <f t="shared" si="35"/>
        <v>54.92</v>
      </c>
      <c r="I126" s="2">
        <f t="shared" si="36"/>
        <v>0.3737704918032787</v>
      </c>
      <c r="J126" s="6">
        <f t="shared" si="37"/>
        <v>24009.790070399999</v>
      </c>
      <c r="K126" s="2">
        <f t="shared" si="38"/>
        <v>97.600000000000009</v>
      </c>
      <c r="L126" s="2">
        <f t="shared" si="39"/>
        <v>47.049882629036112</v>
      </c>
      <c r="M126" s="2">
        <f t="shared" si="40"/>
        <v>0.48206846955979621</v>
      </c>
      <c r="N126" s="7">
        <f t="shared" si="41"/>
        <v>21380.907558399998</v>
      </c>
    </row>
    <row r="127" spans="1:14" x14ac:dyDescent="0.2">
      <c r="A127" t="s">
        <v>23</v>
      </c>
      <c r="B127" s="1">
        <f t="shared" si="44"/>
        <v>123</v>
      </c>
      <c r="C127" s="2">
        <f t="shared" si="42"/>
        <v>41.9</v>
      </c>
      <c r="D127" s="2">
        <v>0.3</v>
      </c>
      <c r="E127" s="6">
        <f t="shared" si="45"/>
        <v>21706.2192029</v>
      </c>
      <c r="F127" s="2">
        <f t="shared" si="34"/>
        <v>123</v>
      </c>
      <c r="G127" s="2">
        <f t="shared" si="43"/>
        <v>45.9</v>
      </c>
      <c r="H127" s="2">
        <f t="shared" si="35"/>
        <v>55.279999999999994</v>
      </c>
      <c r="I127" s="2">
        <f t="shared" si="36"/>
        <v>0.37317073170731707</v>
      </c>
      <c r="J127" s="6">
        <f t="shared" si="37"/>
        <v>24355.207890900001</v>
      </c>
      <c r="K127" s="2">
        <f t="shared" si="38"/>
        <v>98.4</v>
      </c>
      <c r="L127" s="2">
        <f t="shared" si="39"/>
        <v>47.391666307192367</v>
      </c>
      <c r="M127" s="2">
        <f t="shared" si="40"/>
        <v>0.48162262507309311</v>
      </c>
      <c r="N127" s="7">
        <f t="shared" si="41"/>
        <v>21706.2192029</v>
      </c>
    </row>
    <row r="128" spans="1:14" x14ac:dyDescent="0.2">
      <c r="A128" t="s">
        <v>23</v>
      </c>
      <c r="B128" s="1">
        <f t="shared" si="44"/>
        <v>124</v>
      </c>
      <c r="C128" s="2">
        <f t="shared" si="42"/>
        <v>42.199999999999996</v>
      </c>
      <c r="D128" s="2">
        <v>0.3</v>
      </c>
      <c r="E128" s="6">
        <f t="shared" si="45"/>
        <v>22033.981287599992</v>
      </c>
      <c r="F128" s="2">
        <f t="shared" ref="F128:F143" si="46">B128</f>
        <v>124</v>
      </c>
      <c r="G128" s="2">
        <f t="shared" si="43"/>
        <v>46.199999999999996</v>
      </c>
      <c r="H128" s="2">
        <f t="shared" ref="H128:H143" si="47">1.2*C128+5</f>
        <v>55.639999999999993</v>
      </c>
      <c r="I128" s="2">
        <f t="shared" ref="I128:I143" si="48">G128/F128</f>
        <v>0.3725806451612903</v>
      </c>
      <c r="J128" s="6">
        <f t="shared" ref="J128:J143" si="49">3.14159*G128*(F128+G128)</f>
        <v>24703.076151599995</v>
      </c>
      <c r="K128" s="2">
        <f t="shared" ref="K128:K143" si="50">(100-$O$37)/100*B128</f>
        <v>99.2</v>
      </c>
      <c r="L128" s="2">
        <f t="shared" ref="L128:L143" si="51">SQRT(K128^2/4+N128/3.14159)-K128/2</f>
        <v>47.73344748851752</v>
      </c>
      <c r="M128" s="2">
        <f t="shared" ref="M128:M143" si="52">L128/K128</f>
        <v>0.48118394645682983</v>
      </c>
      <c r="N128" s="7">
        <f t="shared" ref="N128:N143" si="53">E128</f>
        <v>22033.981287599992</v>
      </c>
    </row>
    <row r="129" spans="1:14" x14ac:dyDescent="0.2">
      <c r="A129" t="s">
        <v>23</v>
      </c>
      <c r="B129" s="1">
        <f t="shared" si="44"/>
        <v>125</v>
      </c>
      <c r="C129" s="2">
        <f t="shared" si="42"/>
        <v>42.5</v>
      </c>
      <c r="D129" s="2">
        <v>0.3</v>
      </c>
      <c r="E129" s="6">
        <f t="shared" si="45"/>
        <v>22364.193812499998</v>
      </c>
      <c r="F129" s="2">
        <f t="shared" si="46"/>
        <v>125</v>
      </c>
      <c r="G129" s="2">
        <f t="shared" si="43"/>
        <v>46.5</v>
      </c>
      <c r="H129" s="2">
        <f t="shared" si="47"/>
        <v>56</v>
      </c>
      <c r="I129" s="2">
        <f t="shared" si="48"/>
        <v>0.372</v>
      </c>
      <c r="J129" s="6">
        <f t="shared" si="49"/>
        <v>25053.394852499998</v>
      </c>
      <c r="K129" s="2">
        <f t="shared" si="50"/>
        <v>100</v>
      </c>
      <c r="L129" s="2">
        <f t="shared" si="51"/>
        <v>48.075226229665148</v>
      </c>
      <c r="M129" s="2">
        <f t="shared" si="52"/>
        <v>0.48075226229665147</v>
      </c>
      <c r="N129" s="7">
        <f t="shared" si="53"/>
        <v>22364.193812499998</v>
      </c>
    </row>
    <row r="130" spans="1:14" x14ac:dyDescent="0.2">
      <c r="A130" t="s">
        <v>23</v>
      </c>
      <c r="B130" s="1">
        <f t="shared" si="44"/>
        <v>126</v>
      </c>
      <c r="C130" s="2">
        <f t="shared" si="42"/>
        <v>42.8</v>
      </c>
      <c r="D130" s="2">
        <v>0.3</v>
      </c>
      <c r="E130" s="6">
        <f t="shared" si="45"/>
        <v>22696.856777599998</v>
      </c>
      <c r="F130" s="2">
        <f t="shared" si="46"/>
        <v>126</v>
      </c>
      <c r="G130" s="2">
        <f t="shared" si="43"/>
        <v>46.8</v>
      </c>
      <c r="H130" s="2">
        <f t="shared" si="47"/>
        <v>56.359999999999992</v>
      </c>
      <c r="I130" s="2">
        <f t="shared" si="48"/>
        <v>0.37142857142857139</v>
      </c>
      <c r="J130" s="6">
        <f t="shared" si="49"/>
        <v>25406.163993599999</v>
      </c>
      <c r="K130" s="2">
        <f t="shared" si="50"/>
        <v>100.80000000000001</v>
      </c>
      <c r="L130" s="2">
        <f t="shared" si="51"/>
        <v>48.417002585587454</v>
      </c>
      <c r="M130" s="2">
        <f t="shared" si="52"/>
        <v>0.48032740660305007</v>
      </c>
      <c r="N130" s="7">
        <f t="shared" si="53"/>
        <v>22696.856777599998</v>
      </c>
    </row>
    <row r="131" spans="1:14" x14ac:dyDescent="0.2">
      <c r="A131" t="s">
        <v>23</v>
      </c>
      <c r="B131" s="1">
        <f t="shared" si="44"/>
        <v>127</v>
      </c>
      <c r="C131" s="2">
        <f t="shared" si="42"/>
        <v>43.1</v>
      </c>
      <c r="D131" s="2">
        <v>0.3</v>
      </c>
      <c r="E131" s="6">
        <f t="shared" si="45"/>
        <v>23031.970182899997</v>
      </c>
      <c r="F131" s="2">
        <f t="shared" si="46"/>
        <v>127</v>
      </c>
      <c r="G131" s="2">
        <f t="shared" si="43"/>
        <v>47.1</v>
      </c>
      <c r="H131" s="2">
        <f t="shared" si="47"/>
        <v>56.72</v>
      </c>
      <c r="I131" s="2">
        <f t="shared" si="48"/>
        <v>0.37086614173228349</v>
      </c>
      <c r="J131" s="6">
        <f t="shared" si="49"/>
        <v>25761.383574899999</v>
      </c>
      <c r="K131" s="2">
        <f t="shared" si="50"/>
        <v>101.60000000000001</v>
      </c>
      <c r="L131" s="2">
        <f t="shared" si="51"/>
        <v>48.758776609598819</v>
      </c>
      <c r="M131" s="2">
        <f t="shared" si="52"/>
        <v>0.47990921859841351</v>
      </c>
      <c r="N131" s="7">
        <f t="shared" si="53"/>
        <v>23031.970182899997</v>
      </c>
    </row>
    <row r="132" spans="1:14" x14ac:dyDescent="0.2">
      <c r="A132" t="s">
        <v>23</v>
      </c>
      <c r="B132" s="1">
        <f t="shared" si="44"/>
        <v>128</v>
      </c>
      <c r="C132" s="2">
        <f t="shared" si="42"/>
        <v>43.4</v>
      </c>
      <c r="D132" s="2">
        <v>0.3</v>
      </c>
      <c r="E132" s="6">
        <f t="shared" si="45"/>
        <v>23369.534028399998</v>
      </c>
      <c r="F132" s="2">
        <f t="shared" si="46"/>
        <v>128</v>
      </c>
      <c r="G132" s="2">
        <f t="shared" si="43"/>
        <v>47.4</v>
      </c>
      <c r="H132" s="2">
        <f t="shared" si="47"/>
        <v>57.08</v>
      </c>
      <c r="I132" s="2">
        <f t="shared" si="48"/>
        <v>0.37031249999999999</v>
      </c>
      <c r="J132" s="6">
        <f t="shared" si="49"/>
        <v>26119.053596399997</v>
      </c>
      <c r="K132" s="2">
        <f t="shared" si="50"/>
        <v>102.4</v>
      </c>
      <c r="L132" s="2">
        <f t="shared" si="51"/>
        <v>49.100548353436238</v>
      </c>
      <c r="M132" s="2">
        <f t="shared" si="52"/>
        <v>0.47949754251402577</v>
      </c>
      <c r="N132" s="7">
        <f t="shared" si="53"/>
        <v>23369.534028399998</v>
      </c>
    </row>
    <row r="133" spans="1:14" x14ac:dyDescent="0.2">
      <c r="A133" t="s">
        <v>23</v>
      </c>
      <c r="B133" s="1">
        <f t="shared" si="44"/>
        <v>129</v>
      </c>
      <c r="C133" s="2">
        <f t="shared" si="42"/>
        <v>43.699999999999996</v>
      </c>
      <c r="D133" s="2">
        <v>0.3</v>
      </c>
      <c r="E133" s="6">
        <f t="shared" si="45"/>
        <v>23709.548314099997</v>
      </c>
      <c r="F133" s="2">
        <f t="shared" si="46"/>
        <v>129</v>
      </c>
      <c r="G133" s="2">
        <f t="shared" si="43"/>
        <v>47.699999999999996</v>
      </c>
      <c r="H133" s="2">
        <f t="shared" si="47"/>
        <v>57.439999999999991</v>
      </c>
      <c r="I133" s="2">
        <f t="shared" si="48"/>
        <v>0.36976744186046506</v>
      </c>
      <c r="J133" s="6">
        <f t="shared" si="49"/>
        <v>26479.174058099994</v>
      </c>
      <c r="K133" s="2">
        <f t="shared" si="50"/>
        <v>103.2</v>
      </c>
      <c r="L133" s="2">
        <f t="shared" si="51"/>
        <v>49.44231786731735</v>
      </c>
      <c r="M133" s="2">
        <f t="shared" si="52"/>
        <v>0.47909222739648594</v>
      </c>
      <c r="N133" s="7">
        <f t="shared" si="53"/>
        <v>23709.548314099997</v>
      </c>
    </row>
    <row r="134" spans="1:14" x14ac:dyDescent="0.2">
      <c r="A134" t="s">
        <v>23</v>
      </c>
      <c r="B134" s="1">
        <f t="shared" si="44"/>
        <v>130</v>
      </c>
      <c r="C134" s="2">
        <f t="shared" ref="C134:C143" si="54">5+B134*D134</f>
        <v>44</v>
      </c>
      <c r="D134" s="2">
        <v>0.3</v>
      </c>
      <c r="E134" s="6">
        <f t="shared" si="45"/>
        <v>24052.013040000002</v>
      </c>
      <c r="F134" s="2">
        <f t="shared" si="46"/>
        <v>130</v>
      </c>
      <c r="G134" s="2">
        <f t="shared" ref="G134:G143" si="55">C134+4</f>
        <v>48</v>
      </c>
      <c r="H134" s="2">
        <f t="shared" si="47"/>
        <v>57.8</v>
      </c>
      <c r="I134" s="2">
        <f t="shared" si="48"/>
        <v>0.36923076923076925</v>
      </c>
      <c r="J134" s="6">
        <f t="shared" si="49"/>
        <v>26841.744959999996</v>
      </c>
      <c r="K134" s="2">
        <f t="shared" si="50"/>
        <v>104</v>
      </c>
      <c r="L134" s="2">
        <f t="shared" si="51"/>
        <v>49.784085199995786</v>
      </c>
      <c r="M134" s="2">
        <f t="shared" si="52"/>
        <v>0.47869312692303639</v>
      </c>
      <c r="N134" s="7">
        <f t="shared" si="53"/>
        <v>24052.013040000002</v>
      </c>
    </row>
    <row r="135" spans="1:14" x14ac:dyDescent="0.2">
      <c r="A135" t="s">
        <v>23</v>
      </c>
      <c r="B135" s="1">
        <f t="shared" ref="B135:B143" si="56">B134+1</f>
        <v>131</v>
      </c>
      <c r="C135" s="2">
        <f t="shared" si="54"/>
        <v>44.3</v>
      </c>
      <c r="D135" s="2">
        <v>0.3</v>
      </c>
      <c r="E135" s="6">
        <f t="shared" si="45"/>
        <v>24396.928206099998</v>
      </c>
      <c r="F135" s="2">
        <f t="shared" si="46"/>
        <v>131</v>
      </c>
      <c r="G135" s="2">
        <f t="shared" si="55"/>
        <v>48.3</v>
      </c>
      <c r="H135" s="2">
        <f t="shared" si="47"/>
        <v>58.16</v>
      </c>
      <c r="I135" s="2">
        <f t="shared" si="48"/>
        <v>0.36870229007633587</v>
      </c>
      <c r="J135" s="6">
        <f t="shared" si="49"/>
        <v>27206.766302099997</v>
      </c>
      <c r="K135" s="2">
        <f t="shared" si="50"/>
        <v>104.80000000000001</v>
      </c>
      <c r="L135" s="2">
        <f t="shared" si="51"/>
        <v>50.125850398814052</v>
      </c>
      <c r="M135" s="2">
        <f t="shared" si="52"/>
        <v>0.47830009922532485</v>
      </c>
      <c r="N135" s="7">
        <f t="shared" si="53"/>
        <v>24396.928206099998</v>
      </c>
    </row>
    <row r="136" spans="1:14" x14ac:dyDescent="0.2">
      <c r="A136" t="s">
        <v>23</v>
      </c>
      <c r="B136" s="1">
        <f t="shared" si="56"/>
        <v>132</v>
      </c>
      <c r="C136" s="2">
        <f t="shared" si="54"/>
        <v>44.6</v>
      </c>
      <c r="D136" s="2">
        <v>0.3</v>
      </c>
      <c r="E136" s="6">
        <f t="shared" si="45"/>
        <v>24744.293812399999</v>
      </c>
      <c r="F136" s="2">
        <f t="shared" si="46"/>
        <v>132</v>
      </c>
      <c r="G136" s="2">
        <f t="shared" si="55"/>
        <v>48.6</v>
      </c>
      <c r="H136" s="2">
        <f t="shared" si="47"/>
        <v>58.52</v>
      </c>
      <c r="I136" s="2">
        <f t="shared" si="48"/>
        <v>0.36818181818181817</v>
      </c>
      <c r="J136" s="6">
        <f t="shared" si="49"/>
        <v>27574.2380844</v>
      </c>
      <c r="K136" s="2">
        <f t="shared" si="50"/>
        <v>105.60000000000001</v>
      </c>
      <c r="L136" s="2">
        <f t="shared" si="51"/>
        <v>50.467613509754351</v>
      </c>
      <c r="M136" s="2">
        <f t="shared" si="52"/>
        <v>0.47791300672115861</v>
      </c>
      <c r="N136" s="7">
        <f t="shared" si="53"/>
        <v>24744.293812399999</v>
      </c>
    </row>
    <row r="137" spans="1:14" x14ac:dyDescent="0.2">
      <c r="A137" t="s">
        <v>23</v>
      </c>
      <c r="B137" s="1">
        <f t="shared" si="56"/>
        <v>133</v>
      </c>
      <c r="C137" s="2">
        <f t="shared" si="54"/>
        <v>44.9</v>
      </c>
      <c r="D137" s="2">
        <v>0.3</v>
      </c>
      <c r="E137" s="6">
        <f t="shared" si="45"/>
        <v>25094.109858899999</v>
      </c>
      <c r="F137" s="2">
        <f t="shared" si="46"/>
        <v>133</v>
      </c>
      <c r="G137" s="2">
        <f t="shared" si="55"/>
        <v>48.9</v>
      </c>
      <c r="H137" s="2">
        <f t="shared" si="47"/>
        <v>58.879999999999995</v>
      </c>
      <c r="I137" s="2">
        <f t="shared" si="48"/>
        <v>0.36766917293233081</v>
      </c>
      <c r="J137" s="6">
        <f t="shared" si="49"/>
        <v>27944.160306900001</v>
      </c>
      <c r="K137" s="2">
        <f t="shared" si="50"/>
        <v>106.4</v>
      </c>
      <c r="L137" s="2">
        <f t="shared" si="51"/>
        <v>50.809374577487006</v>
      </c>
      <c r="M137" s="2">
        <f t="shared" si="52"/>
        <v>0.47753171595382521</v>
      </c>
      <c r="N137" s="7">
        <f t="shared" si="53"/>
        <v>25094.109858899999</v>
      </c>
    </row>
    <row r="138" spans="1:14" x14ac:dyDescent="0.2">
      <c r="A138" t="s">
        <v>23</v>
      </c>
      <c r="B138" s="1">
        <f t="shared" si="56"/>
        <v>134</v>
      </c>
      <c r="C138" s="2">
        <f t="shared" si="54"/>
        <v>45.199999999999996</v>
      </c>
      <c r="D138" s="2">
        <v>0.3</v>
      </c>
      <c r="E138" s="6">
        <f t="shared" si="45"/>
        <v>25446.376345599998</v>
      </c>
      <c r="F138" s="2">
        <f t="shared" si="46"/>
        <v>134</v>
      </c>
      <c r="G138" s="2">
        <f t="shared" si="55"/>
        <v>49.199999999999996</v>
      </c>
      <c r="H138" s="2">
        <f t="shared" si="47"/>
        <v>59.239999999999995</v>
      </c>
      <c r="I138" s="2">
        <f t="shared" si="48"/>
        <v>0.36716417910447757</v>
      </c>
      <c r="J138" s="6">
        <f t="shared" si="49"/>
        <v>28316.532969599994</v>
      </c>
      <c r="K138" s="2">
        <f t="shared" si="50"/>
        <v>107.2</v>
      </c>
      <c r="L138" s="2">
        <f t="shared" si="51"/>
        <v>51.151133645416927</v>
      </c>
      <c r="M138" s="2">
        <f t="shared" si="52"/>
        <v>0.47715609743859072</v>
      </c>
      <c r="N138" s="7">
        <f t="shared" si="53"/>
        <v>25446.376345599998</v>
      </c>
    </row>
    <row r="139" spans="1:14" x14ac:dyDescent="0.2">
      <c r="A139" t="s">
        <v>23</v>
      </c>
      <c r="B139" s="1">
        <f t="shared" si="56"/>
        <v>135</v>
      </c>
      <c r="C139" s="2">
        <f t="shared" si="54"/>
        <v>45.5</v>
      </c>
      <c r="D139" s="2">
        <v>0.3</v>
      </c>
      <c r="E139" s="6">
        <f t="shared" si="45"/>
        <v>25801.093272499998</v>
      </c>
      <c r="F139" s="2">
        <f t="shared" si="46"/>
        <v>135</v>
      </c>
      <c r="G139" s="2">
        <f t="shared" si="55"/>
        <v>49.5</v>
      </c>
      <c r="H139" s="2">
        <f t="shared" si="47"/>
        <v>59.6</v>
      </c>
      <c r="I139" s="2">
        <f t="shared" si="48"/>
        <v>0.36666666666666664</v>
      </c>
      <c r="J139" s="6">
        <f t="shared" si="49"/>
        <v>28691.356072499999</v>
      </c>
      <c r="K139" s="2">
        <f t="shared" si="50"/>
        <v>108</v>
      </c>
      <c r="L139" s="2">
        <f t="shared" si="51"/>
        <v>51.492890755728183</v>
      </c>
      <c r="M139" s="2">
        <f t="shared" si="52"/>
        <v>0.47678602551600169</v>
      </c>
      <c r="N139" s="7">
        <f t="shared" si="53"/>
        <v>25801.093272499998</v>
      </c>
    </row>
    <row r="140" spans="1:14" x14ac:dyDescent="0.2">
      <c r="A140" t="s">
        <v>23</v>
      </c>
      <c r="B140" s="1">
        <f t="shared" si="56"/>
        <v>136</v>
      </c>
      <c r="C140" s="2">
        <f t="shared" si="54"/>
        <v>45.8</v>
      </c>
      <c r="D140" s="2">
        <v>0.3</v>
      </c>
      <c r="E140" s="6">
        <f t="shared" si="45"/>
        <v>26158.260639599997</v>
      </c>
      <c r="F140" s="2">
        <f t="shared" si="46"/>
        <v>136</v>
      </c>
      <c r="G140" s="2">
        <f t="shared" si="55"/>
        <v>49.8</v>
      </c>
      <c r="H140" s="2">
        <f t="shared" si="47"/>
        <v>59.959999999999994</v>
      </c>
      <c r="I140" s="2">
        <f t="shared" si="48"/>
        <v>0.36617647058823527</v>
      </c>
      <c r="J140" s="6">
        <f t="shared" si="49"/>
        <v>29068.629615599999</v>
      </c>
      <c r="K140" s="2">
        <f t="shared" si="50"/>
        <v>108.80000000000001</v>
      </c>
      <c r="L140" s="2">
        <f t="shared" si="51"/>
        <v>51.834645949426488</v>
      </c>
      <c r="M140" s="2">
        <f t="shared" si="52"/>
        <v>0.47642137821164049</v>
      </c>
      <c r="N140" s="7">
        <f t="shared" si="53"/>
        <v>26158.260639599997</v>
      </c>
    </row>
    <row r="141" spans="1:14" x14ac:dyDescent="0.2">
      <c r="A141" t="s">
        <v>23</v>
      </c>
      <c r="B141" s="1">
        <f t="shared" si="56"/>
        <v>137</v>
      </c>
      <c r="C141" s="2">
        <f t="shared" si="54"/>
        <v>46.1</v>
      </c>
      <c r="D141" s="2">
        <v>0.3</v>
      </c>
      <c r="E141" s="6">
        <f t="shared" si="45"/>
        <v>26517.878446900002</v>
      </c>
      <c r="F141" s="2">
        <f t="shared" si="46"/>
        <v>137</v>
      </c>
      <c r="G141" s="2">
        <f t="shared" si="55"/>
        <v>50.1</v>
      </c>
      <c r="H141" s="2">
        <f t="shared" si="47"/>
        <v>60.32</v>
      </c>
      <c r="I141" s="2">
        <f t="shared" si="48"/>
        <v>0.36569343065693433</v>
      </c>
      <c r="J141" s="6">
        <f t="shared" si="49"/>
        <v>29448.353598899997</v>
      </c>
      <c r="K141" s="2">
        <f t="shared" si="50"/>
        <v>109.60000000000001</v>
      </c>
      <c r="L141" s="2">
        <f t="shared" si="51"/>
        <v>52.176399266380251</v>
      </c>
      <c r="M141" s="2">
        <f t="shared" si="52"/>
        <v>0.47606203710200956</v>
      </c>
      <c r="N141" s="7">
        <f t="shared" si="53"/>
        <v>26517.878446900002</v>
      </c>
    </row>
    <row r="142" spans="1:14" x14ac:dyDescent="0.2">
      <c r="A142" t="s">
        <v>23</v>
      </c>
      <c r="B142" s="1">
        <f t="shared" si="56"/>
        <v>138</v>
      </c>
      <c r="C142" s="2">
        <f t="shared" si="54"/>
        <v>46.4</v>
      </c>
      <c r="D142" s="2">
        <v>0.3</v>
      </c>
      <c r="E142" s="6">
        <f t="shared" si="45"/>
        <v>26879.946694399998</v>
      </c>
      <c r="F142" s="2">
        <f t="shared" si="46"/>
        <v>138</v>
      </c>
      <c r="G142" s="2">
        <f t="shared" si="55"/>
        <v>50.4</v>
      </c>
      <c r="H142" s="2">
        <f t="shared" si="47"/>
        <v>60.68</v>
      </c>
      <c r="I142" s="2">
        <f t="shared" si="48"/>
        <v>0.36521739130434783</v>
      </c>
      <c r="J142" s="6">
        <f t="shared" si="49"/>
        <v>29830.528022399998</v>
      </c>
      <c r="K142" s="2">
        <f t="shared" si="50"/>
        <v>110.4</v>
      </c>
      <c r="L142" s="2">
        <f t="shared" si="51"/>
        <v>52.518150745359534</v>
      </c>
      <c r="M142" s="2">
        <f t="shared" si="52"/>
        <v>0.47570788718622764</v>
      </c>
      <c r="N142" s="7">
        <f t="shared" si="53"/>
        <v>26879.946694399998</v>
      </c>
    </row>
    <row r="143" spans="1:14" x14ac:dyDescent="0.2">
      <c r="A143" t="s">
        <v>23</v>
      </c>
      <c r="B143" s="1">
        <f t="shared" si="56"/>
        <v>139</v>
      </c>
      <c r="C143" s="2">
        <f t="shared" si="54"/>
        <v>46.699999999999996</v>
      </c>
      <c r="D143" s="2">
        <v>0.3</v>
      </c>
      <c r="E143" s="6">
        <f t="shared" si="45"/>
        <v>27244.465382099992</v>
      </c>
      <c r="F143" s="2">
        <f t="shared" si="46"/>
        <v>139</v>
      </c>
      <c r="G143" s="2">
        <f t="shared" si="55"/>
        <v>50.699999999999996</v>
      </c>
      <c r="H143" s="2">
        <f t="shared" si="47"/>
        <v>61.039999999999992</v>
      </c>
      <c r="I143" s="2">
        <f t="shared" si="48"/>
        <v>0.3647482014388489</v>
      </c>
      <c r="J143" s="6">
        <f t="shared" si="49"/>
        <v>30215.152886099993</v>
      </c>
      <c r="K143" s="2">
        <f t="shared" si="50"/>
        <v>111.2</v>
      </c>
      <c r="L143" s="2">
        <f t="shared" si="51"/>
        <v>52.859900424073764</v>
      </c>
      <c r="M143" s="2">
        <f t="shared" si="52"/>
        <v>0.47535881676325326</v>
      </c>
      <c r="N143" s="7">
        <f t="shared" si="53"/>
        <v>27244.465382099992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6D83-CC89-C949-A5FF-7B261F5E90E3}">
  <dimension ref="A1:R143"/>
  <sheetViews>
    <sheetView workbookViewId="0">
      <selection activeCell="C4" sqref="C4"/>
    </sheetView>
  </sheetViews>
  <sheetFormatPr baseColWidth="10" defaultRowHeight="16" x14ac:dyDescent="0.2"/>
  <cols>
    <col min="2" max="14" width="9.1640625" customWidth="1"/>
  </cols>
  <sheetData>
    <row r="1" spans="1:14" x14ac:dyDescent="0.2">
      <c r="D1" t="s">
        <v>20</v>
      </c>
    </row>
    <row r="2" spans="1:14" ht="17" thickBot="1" x14ac:dyDescent="0.25">
      <c r="B2" t="s">
        <v>13</v>
      </c>
      <c r="C2" s="8"/>
      <c r="F2" t="s">
        <v>14</v>
      </c>
      <c r="G2" t="s">
        <v>19</v>
      </c>
      <c r="K2" t="s">
        <v>15</v>
      </c>
      <c r="L2" t="s">
        <v>18</v>
      </c>
    </row>
    <row r="3" spans="1:14" x14ac:dyDescent="0.2">
      <c r="B3" s="3" t="s">
        <v>1</v>
      </c>
      <c r="C3" s="4" t="s">
        <v>0</v>
      </c>
      <c r="D3" s="4" t="s">
        <v>2</v>
      </c>
      <c r="E3" s="4" t="s">
        <v>3</v>
      </c>
      <c r="F3" s="4" t="s">
        <v>6</v>
      </c>
      <c r="G3" s="4" t="s">
        <v>4</v>
      </c>
      <c r="H3" s="4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5" t="s">
        <v>12</v>
      </c>
    </row>
    <row r="4" spans="1:14" x14ac:dyDescent="0.2">
      <c r="B4" s="1">
        <v>0</v>
      </c>
      <c r="C4" s="2">
        <f ca="1">Sheet1!C4+RANDBETWEEN(-4000,4000)/2000</f>
        <v>3.4935</v>
      </c>
      <c r="D4" s="2">
        <v>0.3</v>
      </c>
      <c r="E4" s="6">
        <f t="shared" ref="E4:E17" ca="1" si="0">3.14159*C4*(B4+C4)</f>
        <v>38.341667887177501</v>
      </c>
      <c r="F4" s="2">
        <f t="shared" ref="F4:F17" si="1">B4</f>
        <v>0</v>
      </c>
      <c r="G4" s="2">
        <f ca="1">C4+$P$36+RANDBETWEEN(-3000,3000)/2000</f>
        <v>4.8834999999999997</v>
      </c>
      <c r="H4" s="2">
        <f t="shared" ref="H4:H17" ca="1" si="2">1.2*C4+5</f>
        <v>9.1921999999999997</v>
      </c>
      <c r="I4" s="2" t="e">
        <f t="shared" ref="I4:I17" ca="1" si="3">G4/F4</f>
        <v>#DIV/0!</v>
      </c>
      <c r="J4" s="6">
        <f t="shared" ref="J4:J17" ca="1" si="4">3.14159*G4*(F4+G4)</f>
        <v>74.922436094877483</v>
      </c>
      <c r="K4" s="2">
        <f>(100-$P$37)/100*B4</f>
        <v>0</v>
      </c>
      <c r="L4" s="2">
        <f ca="1">SQRT(K4^2/4+N4/3.14159)-K4/2+RANDBETWEEN(-4000,4000)/4000</f>
        <v>3.581</v>
      </c>
      <c r="M4" s="2" t="e">
        <f t="shared" ref="M4:M17" ca="1" si="5">L4/K4</f>
        <v>#DIV/0!</v>
      </c>
      <c r="N4" s="7">
        <f t="shared" ref="N4:N17" ca="1" si="6">E4</f>
        <v>38.341667887177501</v>
      </c>
    </row>
    <row r="5" spans="1:14" x14ac:dyDescent="0.2">
      <c r="B5" s="1">
        <f>B4+1</f>
        <v>1</v>
      </c>
      <c r="C5" s="2">
        <f ca="1">Sheet1!C5+RANDBETWEEN(-4000,4000)/2000</f>
        <v>6.5715000000000003</v>
      </c>
      <c r="D5" s="2">
        <v>0.3</v>
      </c>
      <c r="E5" s="6">
        <f t="shared" ca="1" si="0"/>
        <v>156.3133046834775</v>
      </c>
      <c r="F5" s="2">
        <f t="shared" si="1"/>
        <v>1</v>
      </c>
      <c r="G5" s="2">
        <f t="shared" ref="G5:G68" ca="1" si="7">C5+$P$36+RANDBETWEEN(-3000,3000)/2000</f>
        <v>8.6165000000000003</v>
      </c>
      <c r="H5" s="2">
        <f t="shared" ca="1" si="2"/>
        <v>12.8858</v>
      </c>
      <c r="I5" s="2">
        <f t="shared" ca="1" si="3"/>
        <v>8.6165000000000003</v>
      </c>
      <c r="J5" s="6">
        <f t="shared" ca="1" si="4"/>
        <v>260.31394517487752</v>
      </c>
      <c r="K5" s="2">
        <f>(100-$P$37)/100*B5</f>
        <v>0.73</v>
      </c>
      <c r="L5" s="2">
        <f t="shared" ref="L5:L68" ca="1" si="8">SQRT(K5^2/4+N5/3.14159)-K5/2+RANDBETWEEN(-4000,4000)/4000</f>
        <v>5.8482384392713236</v>
      </c>
      <c r="M5" s="2">
        <f t="shared" ca="1" si="5"/>
        <v>8.0112855332483885</v>
      </c>
      <c r="N5" s="7">
        <f t="shared" ca="1" si="6"/>
        <v>156.3133046834775</v>
      </c>
    </row>
    <row r="6" spans="1:14" x14ac:dyDescent="0.2">
      <c r="B6" s="1">
        <f>B5+1</f>
        <v>2</v>
      </c>
      <c r="C6" s="2">
        <f ca="1">Sheet1!C6+RANDBETWEEN(-4000,4000)/2000</f>
        <v>5.4194999999999993</v>
      </c>
      <c r="D6" s="2">
        <v>0.3</v>
      </c>
      <c r="E6" s="6">
        <f t="shared" ca="1" si="0"/>
        <v>126.32327185359746</v>
      </c>
      <c r="F6" s="2">
        <f t="shared" si="1"/>
        <v>2</v>
      </c>
      <c r="G6" s="2">
        <f t="shared" ca="1" si="7"/>
        <v>7.8474999999999993</v>
      </c>
      <c r="H6" s="2">
        <f t="shared" ca="1" si="2"/>
        <v>11.503399999999999</v>
      </c>
      <c r="I6" s="2">
        <f t="shared" ca="1" si="3"/>
        <v>3.9237499999999996</v>
      </c>
      <c r="J6" s="6">
        <f t="shared" ca="1" si="4"/>
        <v>242.77659705243747</v>
      </c>
      <c r="K6" s="2">
        <f>(100-$P$37)/100*B6</f>
        <v>1.46</v>
      </c>
      <c r="L6" s="2">
        <f t="shared" ca="1" si="8"/>
        <v>6.3910149811824795</v>
      </c>
      <c r="M6" s="2">
        <f t="shared" ca="1" si="5"/>
        <v>4.3774075213578625</v>
      </c>
      <c r="N6" s="7">
        <f t="shared" ca="1" si="6"/>
        <v>126.32327185359746</v>
      </c>
    </row>
    <row r="7" spans="1:14" x14ac:dyDescent="0.2">
      <c r="B7" s="1">
        <f t="shared" ref="B7:B70" si="9">B6+1</f>
        <v>3</v>
      </c>
      <c r="C7" s="2">
        <f ca="1">Sheet1!C7+RANDBETWEEN(-4000,4000)/2000</f>
        <v>6.0835000000000008</v>
      </c>
      <c r="D7" s="2">
        <v>0.3</v>
      </c>
      <c r="E7" s="6">
        <f t="shared" ca="1" si="0"/>
        <v>173.60260542587753</v>
      </c>
      <c r="F7" s="2">
        <f t="shared" si="1"/>
        <v>3</v>
      </c>
      <c r="G7" s="2">
        <f t="shared" ca="1" si="7"/>
        <v>7.4865000000000013</v>
      </c>
      <c r="H7" s="2">
        <f t="shared" ca="1" si="2"/>
        <v>12.3002</v>
      </c>
      <c r="I7" s="2">
        <f t="shared" ca="1" si="3"/>
        <v>2.4955000000000003</v>
      </c>
      <c r="J7" s="6">
        <f t="shared" ca="1" si="4"/>
        <v>246.63737868477756</v>
      </c>
      <c r="K7" s="2">
        <f>(100-$P$37)/100*B7</f>
        <v>2.19</v>
      </c>
      <c r="L7" s="2">
        <f t="shared" ca="1" si="8"/>
        <v>7.1056369601558425</v>
      </c>
      <c r="M7" s="2">
        <f t="shared" ca="1" si="5"/>
        <v>3.2445830868291519</v>
      </c>
      <c r="N7" s="7">
        <f t="shared" ca="1" si="6"/>
        <v>173.60260542587753</v>
      </c>
    </row>
    <row r="8" spans="1:14" x14ac:dyDescent="0.2">
      <c r="B8" s="1">
        <f t="shared" si="9"/>
        <v>4</v>
      </c>
      <c r="C8" s="2">
        <f ca="1">Sheet1!C8+RANDBETWEEN(-4000,4000)/2000</f>
        <v>7.8000000000000007</v>
      </c>
      <c r="D8" s="2">
        <v>0.3</v>
      </c>
      <c r="E8" s="6">
        <f t="shared" ca="1" si="0"/>
        <v>289.15194360000004</v>
      </c>
      <c r="F8" s="2">
        <f t="shared" si="1"/>
        <v>4</v>
      </c>
      <c r="G8" s="2">
        <f t="shared" ca="1" si="7"/>
        <v>9.8550000000000004</v>
      </c>
      <c r="H8" s="2">
        <f t="shared" ca="1" si="2"/>
        <v>14.360000000000001</v>
      </c>
      <c r="I8" s="2">
        <f t="shared" ca="1" si="3"/>
        <v>2.4637500000000001</v>
      </c>
      <c r="J8" s="6">
        <f t="shared" ca="1" si="4"/>
        <v>428.95591872975001</v>
      </c>
      <c r="K8" s="2">
        <f>(100-$P$37)/100*B8</f>
        <v>2.92</v>
      </c>
      <c r="L8" s="2">
        <f t="shared" ca="1" si="8"/>
        <v>7.4244552740036367</v>
      </c>
      <c r="M8" s="2">
        <f t="shared" ca="1" si="5"/>
        <v>2.5426216691793275</v>
      </c>
      <c r="N8" s="7">
        <f t="shared" ca="1" si="6"/>
        <v>289.15194360000004</v>
      </c>
    </row>
    <row r="9" spans="1:14" x14ac:dyDescent="0.2">
      <c r="B9" s="1">
        <f t="shared" si="9"/>
        <v>5</v>
      </c>
      <c r="C9" s="2">
        <f ca="1">Sheet1!C9+RANDBETWEEN(-4000,4000)/2000</f>
        <v>5.3685</v>
      </c>
      <c r="D9" s="2">
        <v>0.3</v>
      </c>
      <c r="E9" s="6">
        <f t="shared" ca="1" si="0"/>
        <v>174.8712422996775</v>
      </c>
      <c r="F9" s="2">
        <f t="shared" si="1"/>
        <v>5</v>
      </c>
      <c r="G9" s="2">
        <f t="shared" ca="1" si="7"/>
        <v>7.5034999999999998</v>
      </c>
      <c r="H9" s="2">
        <f t="shared" ca="1" si="2"/>
        <v>11.4422</v>
      </c>
      <c r="I9" s="2">
        <f t="shared" ca="1" si="3"/>
        <v>1.5006999999999999</v>
      </c>
      <c r="J9" s="6">
        <f t="shared" ca="1" si="4"/>
        <v>294.74401228447744</v>
      </c>
      <c r="K9" s="2">
        <f>(100-$P$37)/100*B9</f>
        <v>3.65</v>
      </c>
      <c r="L9" s="2">
        <f t="shared" ca="1" si="8"/>
        <v>6.5992497843635034</v>
      </c>
      <c r="M9" s="2">
        <f t="shared" ca="1" si="5"/>
        <v>1.8080136395516448</v>
      </c>
      <c r="N9" s="7">
        <f t="shared" ca="1" si="6"/>
        <v>174.8712422996775</v>
      </c>
    </row>
    <row r="10" spans="1:14" x14ac:dyDescent="0.2">
      <c r="B10" s="1">
        <f t="shared" si="9"/>
        <v>6</v>
      </c>
      <c r="C10" s="2">
        <f ca="1">Sheet1!C10+RANDBETWEEN(-4000,4000)/2000</f>
        <v>7.8025000000000002</v>
      </c>
      <c r="D10" s="2">
        <v>0.3</v>
      </c>
      <c r="E10" s="6">
        <f t="shared" ca="1" si="0"/>
        <v>338.33041309493751</v>
      </c>
      <c r="F10" s="2">
        <f t="shared" si="1"/>
        <v>6</v>
      </c>
      <c r="G10" s="2">
        <f t="shared" ca="1" si="7"/>
        <v>8.6170000000000009</v>
      </c>
      <c r="H10" s="2">
        <f t="shared" ca="1" si="2"/>
        <v>14.363</v>
      </c>
      <c r="I10" s="2">
        <f t="shared" ca="1" si="3"/>
        <v>1.4361666666666668</v>
      </c>
      <c r="J10" s="6">
        <f t="shared" ca="1" si="4"/>
        <v>395.69799141551005</v>
      </c>
      <c r="K10" s="2">
        <f>(100-$P$37)/100*B10</f>
        <v>4.38</v>
      </c>
      <c r="L10" s="2">
        <f t="shared" ca="1" si="8"/>
        <v>7.8933853116957735</v>
      </c>
      <c r="M10" s="2">
        <f t="shared" ca="1" si="5"/>
        <v>1.8021427652273456</v>
      </c>
      <c r="N10" s="7">
        <f t="shared" ca="1" si="6"/>
        <v>338.33041309493751</v>
      </c>
    </row>
    <row r="11" spans="1:14" x14ac:dyDescent="0.2">
      <c r="B11" s="1">
        <f t="shared" si="9"/>
        <v>7</v>
      </c>
      <c r="C11" s="2">
        <f ca="1">Sheet1!C11+RANDBETWEEN(-4000,4000)/2000</f>
        <v>8.0644999999999989</v>
      </c>
      <c r="D11" s="2">
        <v>0.3</v>
      </c>
      <c r="E11" s="6">
        <f t="shared" ca="1" si="0"/>
        <v>381.66441856479742</v>
      </c>
      <c r="F11" s="2">
        <f t="shared" si="1"/>
        <v>7</v>
      </c>
      <c r="G11" s="2">
        <f t="shared" ca="1" si="7"/>
        <v>8.2579999999999991</v>
      </c>
      <c r="H11" s="2">
        <f t="shared" ca="1" si="2"/>
        <v>14.677399999999999</v>
      </c>
      <c r="I11" s="2">
        <f t="shared" ca="1" si="3"/>
        <v>1.1797142857142855</v>
      </c>
      <c r="J11" s="6">
        <f t="shared" ca="1" si="4"/>
        <v>395.84211185675991</v>
      </c>
      <c r="K11" s="2">
        <f>(100-$P$37)/100*B11</f>
        <v>5.1099999999999994</v>
      </c>
      <c r="L11" s="2">
        <f t="shared" ca="1" si="8"/>
        <v>8.3846516744147799</v>
      </c>
      <c r="M11" s="2">
        <f t="shared" ca="1" si="5"/>
        <v>1.6408320302181567</v>
      </c>
      <c r="N11" s="7">
        <f t="shared" ca="1" si="6"/>
        <v>381.66441856479742</v>
      </c>
    </row>
    <row r="12" spans="1:14" x14ac:dyDescent="0.2">
      <c r="B12" s="1">
        <f t="shared" si="9"/>
        <v>8</v>
      </c>
      <c r="C12" s="2">
        <f ca="1">Sheet1!C12+RANDBETWEEN(-4000,4000)/2000</f>
        <v>8.52</v>
      </c>
      <c r="D12" s="2">
        <v>0.3</v>
      </c>
      <c r="E12" s="6">
        <f t="shared" ca="1" si="0"/>
        <v>442.18004913599992</v>
      </c>
      <c r="F12" s="2">
        <f t="shared" si="1"/>
        <v>8</v>
      </c>
      <c r="G12" s="2">
        <f t="shared" ca="1" si="7"/>
        <v>8.9495000000000005</v>
      </c>
      <c r="H12" s="2">
        <f t="shared" ca="1" si="2"/>
        <v>15.223999999999998</v>
      </c>
      <c r="I12" s="2">
        <f t="shared" ca="1" si="3"/>
        <v>1.1186875000000001</v>
      </c>
      <c r="J12" s="6">
        <f t="shared" ca="1" si="4"/>
        <v>476.54637416989749</v>
      </c>
      <c r="K12" s="2">
        <f>(100-$P$37)/100*B12</f>
        <v>5.84</v>
      </c>
      <c r="L12" s="2">
        <f t="shared" ca="1" si="8"/>
        <v>10.184388524618319</v>
      </c>
      <c r="M12" s="2">
        <f t="shared" ca="1" si="5"/>
        <v>1.7439021446264245</v>
      </c>
      <c r="N12" s="7">
        <f t="shared" ca="1" si="6"/>
        <v>442.18004913599992</v>
      </c>
    </row>
    <row r="13" spans="1:14" x14ac:dyDescent="0.2">
      <c r="A13" t="s">
        <v>21</v>
      </c>
      <c r="B13" s="1">
        <f t="shared" si="9"/>
        <v>9</v>
      </c>
      <c r="C13" s="2">
        <f ca="1">Sheet1!C13+RANDBETWEEN(-4000,4000)/2000</f>
        <v>6.3989999999999991</v>
      </c>
      <c r="D13" s="2">
        <v>0.3</v>
      </c>
      <c r="E13" s="6">
        <f t="shared" ca="1" si="0"/>
        <v>309.56662687958993</v>
      </c>
      <c r="F13" s="2">
        <f t="shared" si="1"/>
        <v>9</v>
      </c>
      <c r="G13" s="2">
        <f t="shared" ca="1" si="7"/>
        <v>7.419999999999999</v>
      </c>
      <c r="H13" s="2">
        <f t="shared" ca="1" si="2"/>
        <v>12.678799999999999</v>
      </c>
      <c r="I13" s="2">
        <f t="shared" ca="1" si="3"/>
        <v>0.82444444444444431</v>
      </c>
      <c r="J13" s="6">
        <f t="shared" ca="1" si="4"/>
        <v>382.7600158759999</v>
      </c>
      <c r="K13" s="2">
        <f>(100-$P$37)/100*B13</f>
        <v>6.57</v>
      </c>
      <c r="L13" s="2">
        <f t="shared" ca="1" si="8"/>
        <v>7.2148212507136256</v>
      </c>
      <c r="M13" s="2">
        <f t="shared" ca="1" si="5"/>
        <v>1.0981463090888319</v>
      </c>
      <c r="N13" s="7">
        <f t="shared" ca="1" si="6"/>
        <v>309.56662687958993</v>
      </c>
    </row>
    <row r="14" spans="1:14" x14ac:dyDescent="0.2">
      <c r="A14" t="s">
        <v>21</v>
      </c>
      <c r="B14" s="1">
        <f t="shared" si="9"/>
        <v>10</v>
      </c>
      <c r="C14" s="2">
        <f ca="1">Sheet1!C14+RANDBETWEEN(-4000,4000)/2000</f>
        <v>6.1189999999999998</v>
      </c>
      <c r="D14" s="2">
        <v>0.3</v>
      </c>
      <c r="E14" s="6">
        <f t="shared" ca="1" si="0"/>
        <v>309.86181067598994</v>
      </c>
      <c r="F14" s="2">
        <f t="shared" si="1"/>
        <v>10</v>
      </c>
      <c r="G14" s="2">
        <f t="shared" ca="1" si="7"/>
        <v>5.7729999999999997</v>
      </c>
      <c r="H14" s="2">
        <f t="shared" ca="1" si="2"/>
        <v>12.3428</v>
      </c>
      <c r="I14" s="2">
        <f t="shared" ca="1" si="3"/>
        <v>0.57729999999999992</v>
      </c>
      <c r="J14" s="6">
        <f t="shared" ca="1" si="4"/>
        <v>286.06542253110996</v>
      </c>
      <c r="K14" s="2">
        <f>(100-$P$37)/100*B14</f>
        <v>7.3</v>
      </c>
      <c r="L14" s="2">
        <f t="shared" ca="1" si="8"/>
        <v>7.4746129610254366</v>
      </c>
      <c r="M14" s="2">
        <f t="shared" ca="1" si="5"/>
        <v>1.0239195837021147</v>
      </c>
      <c r="N14" s="7">
        <f t="shared" ca="1" si="6"/>
        <v>309.86181067598994</v>
      </c>
    </row>
    <row r="15" spans="1:14" x14ac:dyDescent="0.2">
      <c r="A15" t="s">
        <v>21</v>
      </c>
      <c r="B15" s="1">
        <f t="shared" si="9"/>
        <v>11</v>
      </c>
      <c r="C15" s="2">
        <f ca="1">Sheet1!C15+RANDBETWEEN(-4000,4000)/2000</f>
        <v>9.8580000000000005</v>
      </c>
      <c r="D15" s="2">
        <v>0.3</v>
      </c>
      <c r="E15" s="6">
        <f t="shared" ca="1" si="0"/>
        <v>645.96796784076002</v>
      </c>
      <c r="F15" s="2">
        <f t="shared" si="1"/>
        <v>11</v>
      </c>
      <c r="G15" s="2">
        <f t="shared" ca="1" si="7"/>
        <v>10.743500000000001</v>
      </c>
      <c r="H15" s="2">
        <f t="shared" ca="1" si="2"/>
        <v>16.829599999999999</v>
      </c>
      <c r="I15" s="2">
        <f t="shared" ca="1" si="3"/>
        <v>0.97668181818181832</v>
      </c>
      <c r="J15" s="6">
        <f t="shared" ca="1" si="4"/>
        <v>733.87948371967752</v>
      </c>
      <c r="K15" s="2">
        <f>(100-$P$37)/100*B15</f>
        <v>8.0299999999999994</v>
      </c>
      <c r="L15" s="2">
        <f t="shared" ca="1" si="8"/>
        <v>10.080132747506946</v>
      </c>
      <c r="M15" s="2">
        <f t="shared" ca="1" si="5"/>
        <v>1.2553091839983745</v>
      </c>
      <c r="N15" s="7">
        <f t="shared" ca="1" si="6"/>
        <v>645.96796784076002</v>
      </c>
    </row>
    <row r="16" spans="1:14" x14ac:dyDescent="0.2">
      <c r="A16" t="s">
        <v>21</v>
      </c>
      <c r="B16" s="1">
        <f t="shared" si="9"/>
        <v>12</v>
      </c>
      <c r="C16" s="2">
        <f ca="1">Sheet1!C16+RANDBETWEEN(-4000,4000)/2000</f>
        <v>8.5004999999999988</v>
      </c>
      <c r="D16" s="2">
        <v>0.3</v>
      </c>
      <c r="E16" s="6">
        <f t="shared" ca="1" si="0"/>
        <v>547.46761134039741</v>
      </c>
      <c r="F16" s="2">
        <f t="shared" si="1"/>
        <v>12</v>
      </c>
      <c r="G16" s="2">
        <f t="shared" ca="1" si="7"/>
        <v>8.0469999999999988</v>
      </c>
      <c r="H16" s="2">
        <f t="shared" ca="1" si="2"/>
        <v>15.200599999999998</v>
      </c>
      <c r="I16" s="2">
        <f t="shared" ca="1" si="3"/>
        <v>0.6705833333333332</v>
      </c>
      <c r="J16" s="6">
        <f t="shared" ca="1" si="4"/>
        <v>506.7956722123098</v>
      </c>
      <c r="K16" s="2">
        <f>(100-$P$37)/100*B16</f>
        <v>8.76</v>
      </c>
      <c r="L16" s="2">
        <f t="shared" ca="1" si="8"/>
        <v>9.4935908793809887</v>
      </c>
      <c r="M16" s="2">
        <f t="shared" ca="1" si="5"/>
        <v>1.0837432510708891</v>
      </c>
      <c r="N16" s="7">
        <f t="shared" ca="1" si="6"/>
        <v>547.46761134039741</v>
      </c>
    </row>
    <row r="17" spans="1:14" x14ac:dyDescent="0.2">
      <c r="A17" t="s">
        <v>21</v>
      </c>
      <c r="B17" s="1">
        <f t="shared" si="9"/>
        <v>13</v>
      </c>
      <c r="C17" s="2">
        <f ca="1">Sheet1!C17+RANDBETWEEN(-4000,4000)/2000</f>
        <v>7.4975000000000005</v>
      </c>
      <c r="D17" s="2">
        <v>0.3</v>
      </c>
      <c r="E17" s="6">
        <f t="shared" ca="1" si="0"/>
        <v>482.79957083493753</v>
      </c>
      <c r="F17" s="2">
        <f t="shared" si="1"/>
        <v>13</v>
      </c>
      <c r="G17" s="2">
        <f t="shared" ca="1" si="7"/>
        <v>9.9445000000000014</v>
      </c>
      <c r="H17" s="2">
        <f t="shared" ca="1" si="2"/>
        <v>13.997</v>
      </c>
      <c r="I17" s="2">
        <f t="shared" ca="1" si="3"/>
        <v>0.76496153846153858</v>
      </c>
      <c r="J17" s="6">
        <f t="shared" ca="1" si="4"/>
        <v>716.82155479759763</v>
      </c>
      <c r="K17" s="2">
        <f>(100-$P$37)/100*B17</f>
        <v>9.49</v>
      </c>
      <c r="L17" s="2">
        <f t="shared" ca="1" si="8"/>
        <v>7.7133476430159469</v>
      </c>
      <c r="M17" s="2">
        <f t="shared" ca="1" si="5"/>
        <v>0.81278689599746545</v>
      </c>
      <c r="N17" s="7">
        <f t="shared" ca="1" si="6"/>
        <v>482.79957083493753</v>
      </c>
    </row>
    <row r="18" spans="1:14" x14ac:dyDescent="0.2">
      <c r="A18" t="s">
        <v>21</v>
      </c>
      <c r="B18" s="1">
        <f t="shared" si="9"/>
        <v>14</v>
      </c>
      <c r="C18" s="2">
        <f ca="1">Sheet1!C18+RANDBETWEEN(-4000,4000)/2000</f>
        <v>8.1184999999999992</v>
      </c>
      <c r="D18" s="2">
        <v>0.3</v>
      </c>
      <c r="E18" s="6">
        <f ca="1">3.14159*C18*(B18+C18)</f>
        <v>564.13230744217731</v>
      </c>
      <c r="F18" s="2">
        <f>B18</f>
        <v>14</v>
      </c>
      <c r="G18" s="2">
        <f t="shared" ca="1" si="7"/>
        <v>8.2494999999999994</v>
      </c>
      <c r="H18" s="2">
        <f ca="1">1.2*C18+5</f>
        <v>14.742199999999999</v>
      </c>
      <c r="I18" s="2">
        <f ca="1">G18/F18</f>
        <v>0.58924999999999994</v>
      </c>
      <c r="J18" s="6">
        <f ca="1">3.14159*G18*(F18+G18)</f>
        <v>576.6302059128974</v>
      </c>
      <c r="K18" s="2">
        <f>(100-$P$37)/100*B18</f>
        <v>10.219999999999999</v>
      </c>
      <c r="L18" s="2">
        <f t="shared" ca="1" si="8"/>
        <v>9.4335878566496234</v>
      </c>
      <c r="M18" s="2">
        <f ca="1">L18/K18</f>
        <v>0.92305164937863249</v>
      </c>
      <c r="N18" s="7">
        <f ca="1">E18</f>
        <v>564.13230744217731</v>
      </c>
    </row>
    <row r="19" spans="1:14" x14ac:dyDescent="0.2">
      <c r="A19" t="s">
        <v>21</v>
      </c>
      <c r="B19" s="1">
        <f t="shared" si="9"/>
        <v>15</v>
      </c>
      <c r="C19" s="2">
        <f ca="1">Sheet1!C19+RANDBETWEEN(-4000,4000)/2000</f>
        <v>7.9649999999999999</v>
      </c>
      <c r="D19" s="2">
        <v>0.3</v>
      </c>
      <c r="E19" s="6">
        <f t="shared" ref="E19:E82" ca="1" si="10">3.14159*C19*(B19+C19)</f>
        <v>574.64778329774992</v>
      </c>
      <c r="F19" s="2">
        <f t="shared" ref="F19:F58" si="11">B19</f>
        <v>15</v>
      </c>
      <c r="G19" s="2">
        <f t="shared" ca="1" si="7"/>
        <v>7.5705</v>
      </c>
      <c r="H19" s="2">
        <f t="shared" ref="H19:H82" ca="1" si="12">1.2*C19+5</f>
        <v>14.558</v>
      </c>
      <c r="I19" s="2">
        <f t="shared" ref="I19:I58" ca="1" si="13">G19/F19</f>
        <v>0.50470000000000004</v>
      </c>
      <c r="J19" s="6">
        <f t="shared" ref="J19:J58" ca="1" si="14">3.14159*G19*(F19+G19)</f>
        <v>536.80338983769741</v>
      </c>
      <c r="K19" s="2">
        <f t="shared" ref="K19:K82" si="15">(100-$P$37)/100*B19</f>
        <v>10.95</v>
      </c>
      <c r="L19" s="2">
        <f t="shared" ca="1" si="8"/>
        <v>9.3860638909383667</v>
      </c>
      <c r="M19" s="2">
        <f t="shared" ref="M19:M82" ca="1" si="16">L19/K19</f>
        <v>0.85717478456058149</v>
      </c>
      <c r="N19" s="7">
        <f t="shared" ref="N19:N82" ca="1" si="17">E19</f>
        <v>574.64778329774992</v>
      </c>
    </row>
    <row r="20" spans="1:14" x14ac:dyDescent="0.2">
      <c r="A20" t="s">
        <v>21</v>
      </c>
      <c r="B20" s="1">
        <f t="shared" si="9"/>
        <v>16</v>
      </c>
      <c r="C20" s="2">
        <f ca="1">Sheet1!C20+RANDBETWEEN(-4000,4000)/2000</f>
        <v>9.3520000000000003</v>
      </c>
      <c r="D20" s="2">
        <v>0.3</v>
      </c>
      <c r="E20" s="6">
        <f t="shared" ca="1" si="10"/>
        <v>744.84555468735994</v>
      </c>
      <c r="F20" s="2">
        <f t="shared" si="11"/>
        <v>16</v>
      </c>
      <c r="G20" s="2">
        <f t="shared" ca="1" si="7"/>
        <v>11.7645</v>
      </c>
      <c r="H20" s="2">
        <f t="shared" ca="1" si="12"/>
        <v>16.2224</v>
      </c>
      <c r="I20" s="2">
        <f t="shared" ca="1" si="13"/>
        <v>0.73528125</v>
      </c>
      <c r="J20" s="6">
        <f t="shared" ca="1" si="14"/>
        <v>1026.1546955667975</v>
      </c>
      <c r="K20" s="2">
        <f t="shared" si="15"/>
        <v>11.68</v>
      </c>
      <c r="L20" s="2">
        <f t="shared" ca="1" si="8"/>
        <v>10.946075297374614</v>
      </c>
      <c r="M20" s="2">
        <f t="shared" ca="1" si="16"/>
        <v>0.9371639809396074</v>
      </c>
      <c r="N20" s="7">
        <f t="shared" ca="1" si="17"/>
        <v>744.84555468735994</v>
      </c>
    </row>
    <row r="21" spans="1:14" x14ac:dyDescent="0.2">
      <c r="A21" t="s">
        <v>21</v>
      </c>
      <c r="B21" s="1">
        <f t="shared" si="9"/>
        <v>17</v>
      </c>
      <c r="C21" s="2">
        <f ca="1">Sheet1!C21+RANDBETWEEN(-4000,4000)/2000</f>
        <v>11.0215</v>
      </c>
      <c r="D21" s="2">
        <v>0.3</v>
      </c>
      <c r="E21" s="6">
        <f t="shared" ca="1" si="10"/>
        <v>970.24539541497745</v>
      </c>
      <c r="F21" s="2">
        <f t="shared" si="11"/>
        <v>17</v>
      </c>
      <c r="G21" s="2">
        <f t="shared" ca="1" si="7"/>
        <v>11.4155</v>
      </c>
      <c r="H21" s="2">
        <f t="shared" ca="1" si="12"/>
        <v>18.2258</v>
      </c>
      <c r="I21" s="2">
        <f t="shared" ca="1" si="13"/>
        <v>0.67149999999999999</v>
      </c>
      <c r="J21" s="6">
        <f t="shared" ca="1" si="14"/>
        <v>1019.0599800379975</v>
      </c>
      <c r="K21" s="2">
        <f t="shared" si="15"/>
        <v>12.41</v>
      </c>
      <c r="L21" s="2">
        <f t="shared" ca="1" si="8"/>
        <v>11.515336340144481</v>
      </c>
      <c r="M21" s="2">
        <f t="shared" ca="1" si="16"/>
        <v>0.92790784368609835</v>
      </c>
      <c r="N21" s="7">
        <f t="shared" ca="1" si="17"/>
        <v>970.24539541497745</v>
      </c>
    </row>
    <row r="22" spans="1:14" x14ac:dyDescent="0.2">
      <c r="A22" t="s">
        <v>21</v>
      </c>
      <c r="B22" s="1">
        <f t="shared" si="9"/>
        <v>18</v>
      </c>
      <c r="C22" s="2">
        <f ca="1">Sheet1!C22+RANDBETWEEN(-4000,4000)/2000</f>
        <v>9.3069999999999986</v>
      </c>
      <c r="D22" s="2">
        <v>0.3</v>
      </c>
      <c r="E22" s="6">
        <f t="shared" ca="1" si="10"/>
        <v>798.42331439590976</v>
      </c>
      <c r="F22" s="2">
        <f t="shared" si="11"/>
        <v>18</v>
      </c>
      <c r="G22" s="2">
        <f t="shared" ca="1" si="7"/>
        <v>10.026499999999999</v>
      </c>
      <c r="H22" s="2">
        <f t="shared" ca="1" si="12"/>
        <v>16.168399999999998</v>
      </c>
      <c r="I22" s="2">
        <f t="shared" ca="1" si="13"/>
        <v>0.55702777777777768</v>
      </c>
      <c r="J22" s="6">
        <f t="shared" ca="1" si="14"/>
        <v>882.81098731157738</v>
      </c>
      <c r="K22" s="2">
        <f t="shared" si="15"/>
        <v>13.14</v>
      </c>
      <c r="L22" s="2">
        <f t="shared" ca="1" si="8"/>
        <v>10.404462924595128</v>
      </c>
      <c r="M22" s="2">
        <f t="shared" ca="1" si="16"/>
        <v>0.79181605210008577</v>
      </c>
      <c r="N22" s="7">
        <f t="shared" ca="1" si="17"/>
        <v>798.42331439590976</v>
      </c>
    </row>
    <row r="23" spans="1:14" x14ac:dyDescent="0.2">
      <c r="A23" t="s">
        <v>21</v>
      </c>
      <c r="B23" s="1">
        <f t="shared" si="9"/>
        <v>19</v>
      </c>
      <c r="C23" s="2">
        <f ca="1">Sheet1!C23+RANDBETWEEN(-4000,4000)/2000</f>
        <v>11.336499999999999</v>
      </c>
      <c r="D23" s="2">
        <v>0.3</v>
      </c>
      <c r="E23" s="6">
        <f t="shared" ca="1" si="10"/>
        <v>1080.4233757392776</v>
      </c>
      <c r="F23" s="2">
        <f t="shared" si="11"/>
        <v>19</v>
      </c>
      <c r="G23" s="2">
        <f t="shared" ca="1" si="7"/>
        <v>12.026</v>
      </c>
      <c r="H23" s="2">
        <f t="shared" ca="1" si="12"/>
        <v>18.6038</v>
      </c>
      <c r="I23" s="2">
        <f t="shared" ca="1" si="13"/>
        <v>0.63294736842105259</v>
      </c>
      <c r="J23" s="6">
        <f t="shared" ca="1" si="14"/>
        <v>1172.1859013348399</v>
      </c>
      <c r="K23" s="2">
        <f t="shared" si="15"/>
        <v>13.87</v>
      </c>
      <c r="L23" s="2">
        <f t="shared" ca="1" si="8"/>
        <v>12.036589808625045</v>
      </c>
      <c r="M23" s="2">
        <f t="shared" ca="1" si="16"/>
        <v>0.86781469420512225</v>
      </c>
      <c r="N23" s="7">
        <f t="shared" ca="1" si="17"/>
        <v>1080.4233757392776</v>
      </c>
    </row>
    <row r="24" spans="1:14" x14ac:dyDescent="0.2">
      <c r="A24" t="s">
        <v>22</v>
      </c>
      <c r="B24" s="1">
        <f t="shared" si="9"/>
        <v>20</v>
      </c>
      <c r="C24" s="2">
        <f ca="1">Sheet1!C24+RANDBETWEEN(-4000,4000)/2000</f>
        <v>9.4359999999999999</v>
      </c>
      <c r="D24" s="2">
        <v>0.3</v>
      </c>
      <c r="E24" s="6">
        <f t="shared" ca="1" si="10"/>
        <v>872.60205681263994</v>
      </c>
      <c r="F24" s="2">
        <f t="shared" si="11"/>
        <v>20</v>
      </c>
      <c r="G24" s="2">
        <f t="shared" ca="1" si="7"/>
        <v>11.070499999999999</v>
      </c>
      <c r="H24" s="2">
        <f t="shared" ca="1" si="12"/>
        <v>16.3232</v>
      </c>
      <c r="I24" s="2">
        <f t="shared" ca="1" si="13"/>
        <v>0.55352499999999993</v>
      </c>
      <c r="J24" s="6">
        <f t="shared" ca="1" si="14"/>
        <v>1080.6000524776973</v>
      </c>
      <c r="K24" s="2">
        <f t="shared" si="15"/>
        <v>14.6</v>
      </c>
      <c r="L24" s="2">
        <f t="shared" ca="1" si="8"/>
        <v>11.890227148270181</v>
      </c>
      <c r="M24" s="2">
        <f t="shared" ca="1" si="16"/>
        <v>0.81439911974453294</v>
      </c>
      <c r="N24" s="7">
        <f t="shared" ca="1" si="17"/>
        <v>872.60205681263994</v>
      </c>
    </row>
    <row r="25" spans="1:14" x14ac:dyDescent="0.2">
      <c r="A25" t="s">
        <v>22</v>
      </c>
      <c r="B25" s="1">
        <f t="shared" si="9"/>
        <v>21</v>
      </c>
      <c r="C25" s="2">
        <f ca="1">Sheet1!C25+RANDBETWEEN(-4000,4000)/2000</f>
        <v>9.9815000000000005</v>
      </c>
      <c r="D25" s="2">
        <v>0.3</v>
      </c>
      <c r="E25" s="6">
        <f t="shared" ca="1" si="10"/>
        <v>971.51107919417757</v>
      </c>
      <c r="F25" s="2">
        <f t="shared" si="11"/>
        <v>21</v>
      </c>
      <c r="G25" s="2">
        <f t="shared" ca="1" si="7"/>
        <v>10.342000000000001</v>
      </c>
      <c r="H25" s="2">
        <f t="shared" ca="1" si="12"/>
        <v>16.977800000000002</v>
      </c>
      <c r="I25" s="2">
        <f t="shared" ca="1" si="13"/>
        <v>0.49247619047619051</v>
      </c>
      <c r="J25" s="6">
        <f t="shared" ca="1" si="14"/>
        <v>1018.3117279127599</v>
      </c>
      <c r="K25" s="2">
        <f t="shared" si="15"/>
        <v>15.33</v>
      </c>
      <c r="L25" s="2">
        <f t="shared" ca="1" si="8"/>
        <v>12.004671459641393</v>
      </c>
      <c r="M25" s="2">
        <f t="shared" ca="1" si="16"/>
        <v>0.78308359162696628</v>
      </c>
      <c r="N25" s="7">
        <f t="shared" ca="1" si="17"/>
        <v>971.51107919417757</v>
      </c>
    </row>
    <row r="26" spans="1:14" x14ac:dyDescent="0.2">
      <c r="A26" t="s">
        <v>22</v>
      </c>
      <c r="B26" s="1">
        <f t="shared" si="9"/>
        <v>22</v>
      </c>
      <c r="C26" s="2">
        <f ca="1">Sheet1!C26+RANDBETWEEN(-4000,4000)/2000</f>
        <v>10.138999999999999</v>
      </c>
      <c r="D26" s="2">
        <v>0.3</v>
      </c>
      <c r="E26" s="6">
        <f t="shared" ca="1" si="10"/>
        <v>1023.7101010803898</v>
      </c>
      <c r="F26" s="2">
        <f t="shared" si="11"/>
        <v>22</v>
      </c>
      <c r="G26" s="2">
        <f t="shared" ca="1" si="7"/>
        <v>12.6145</v>
      </c>
      <c r="H26" s="2">
        <f t="shared" ca="1" si="12"/>
        <v>17.166799999999999</v>
      </c>
      <c r="I26" s="2">
        <f t="shared" ca="1" si="13"/>
        <v>0.57338636363636364</v>
      </c>
      <c r="J26" s="6">
        <f t="shared" ca="1" si="14"/>
        <v>1371.7583411152973</v>
      </c>
      <c r="K26" s="2">
        <f t="shared" si="15"/>
        <v>16.059999999999999</v>
      </c>
      <c r="L26" s="2">
        <f t="shared" ca="1" si="8"/>
        <v>12.115479045390517</v>
      </c>
      <c r="M26" s="2">
        <f t="shared" ca="1" si="16"/>
        <v>0.75438848352369348</v>
      </c>
      <c r="N26" s="7">
        <f t="shared" ca="1" si="17"/>
        <v>1023.7101010803898</v>
      </c>
    </row>
    <row r="27" spans="1:14" x14ac:dyDescent="0.2">
      <c r="A27" t="s">
        <v>22</v>
      </c>
      <c r="B27" s="1">
        <f t="shared" si="9"/>
        <v>23</v>
      </c>
      <c r="C27" s="2">
        <f ca="1">Sheet1!C27+RANDBETWEEN(-4000,4000)/2000</f>
        <v>12.382999999999999</v>
      </c>
      <c r="D27" s="2">
        <v>0.3</v>
      </c>
      <c r="E27" s="6">
        <f t="shared" ca="1" si="10"/>
        <v>1376.4803982855096</v>
      </c>
      <c r="F27" s="2">
        <f t="shared" si="11"/>
        <v>23</v>
      </c>
      <c r="G27" s="2">
        <f t="shared" ca="1" si="7"/>
        <v>13.2</v>
      </c>
      <c r="H27" s="2">
        <f t="shared" ca="1" si="12"/>
        <v>19.8596</v>
      </c>
      <c r="I27" s="2">
        <f t="shared" ca="1" si="13"/>
        <v>0.57391304347826089</v>
      </c>
      <c r="J27" s="6">
        <f t="shared" ca="1" si="14"/>
        <v>1501.1773656</v>
      </c>
      <c r="K27" s="2">
        <f t="shared" si="15"/>
        <v>16.79</v>
      </c>
      <c r="L27" s="2">
        <f t="shared" ca="1" si="8"/>
        <v>14.01093751169137</v>
      </c>
      <c r="M27" s="2">
        <f ca="1">L27/K27</f>
        <v>0.83448109063081422</v>
      </c>
      <c r="N27" s="7">
        <f t="shared" ca="1" si="17"/>
        <v>1376.4803982855096</v>
      </c>
    </row>
    <row r="28" spans="1:14" x14ac:dyDescent="0.2">
      <c r="A28" t="s">
        <v>22</v>
      </c>
      <c r="B28" s="1">
        <f t="shared" si="9"/>
        <v>24</v>
      </c>
      <c r="C28" s="2">
        <f ca="1">Sheet1!C28+RANDBETWEEN(-4000,4000)/2000</f>
        <v>14.031499999999999</v>
      </c>
      <c r="D28" s="2">
        <v>0.3</v>
      </c>
      <c r="E28" s="6">
        <f t="shared" ca="1" si="10"/>
        <v>1676.4749216626774</v>
      </c>
      <c r="F28" s="2">
        <f t="shared" si="11"/>
        <v>24</v>
      </c>
      <c r="G28" s="2">
        <f t="shared" ca="1" si="7"/>
        <v>16.264499999999998</v>
      </c>
      <c r="H28" s="2">
        <f t="shared" ca="1" si="12"/>
        <v>21.837799999999998</v>
      </c>
      <c r="I28" s="2">
        <f t="shared" ca="1" si="13"/>
        <v>0.67768749999999989</v>
      </c>
      <c r="J28" s="6">
        <f t="shared" ca="1" si="14"/>
        <v>2057.3706175017969</v>
      </c>
      <c r="K28" s="2">
        <f t="shared" si="15"/>
        <v>17.52</v>
      </c>
      <c r="L28" s="2">
        <f t="shared" ca="1" si="8"/>
        <v>16.824800781395449</v>
      </c>
      <c r="M28" s="2">
        <f t="shared" ca="1" si="16"/>
        <v>0.96031967930339324</v>
      </c>
      <c r="N28" s="7">
        <f t="shared" ca="1" si="17"/>
        <v>1676.4749216626774</v>
      </c>
    </row>
    <row r="29" spans="1:14" x14ac:dyDescent="0.2">
      <c r="A29" t="s">
        <v>22</v>
      </c>
      <c r="B29" s="1">
        <f t="shared" si="9"/>
        <v>25</v>
      </c>
      <c r="C29" s="2">
        <f ca="1">Sheet1!C29+RANDBETWEEN(-4000,4000)/2000</f>
        <v>12.220499999999999</v>
      </c>
      <c r="D29" s="2">
        <v>0.3</v>
      </c>
      <c r="E29" s="6">
        <f t="shared" ca="1" si="10"/>
        <v>1428.9620140461975</v>
      </c>
      <c r="F29" s="2">
        <f t="shared" si="11"/>
        <v>25</v>
      </c>
      <c r="G29" s="2">
        <f t="shared" ca="1" si="7"/>
        <v>14.638</v>
      </c>
      <c r="H29" s="2">
        <f t="shared" ca="1" si="12"/>
        <v>19.6646</v>
      </c>
      <c r="I29" s="2">
        <f t="shared" ca="1" si="13"/>
        <v>0.58552000000000004</v>
      </c>
      <c r="J29" s="6">
        <f t="shared" ca="1" si="14"/>
        <v>1822.8166296199597</v>
      </c>
      <c r="K29" s="2">
        <f t="shared" si="15"/>
        <v>18.25</v>
      </c>
      <c r="L29" s="2">
        <f t="shared" ca="1" si="8"/>
        <v>13.985886603882777</v>
      </c>
      <c r="M29" s="2">
        <f t="shared" ca="1" si="16"/>
        <v>0.76634995089768643</v>
      </c>
      <c r="N29" s="7">
        <f t="shared" ca="1" si="17"/>
        <v>1428.9620140461975</v>
      </c>
    </row>
    <row r="30" spans="1:14" x14ac:dyDescent="0.2">
      <c r="A30" t="s">
        <v>22</v>
      </c>
      <c r="B30" s="1">
        <f t="shared" si="9"/>
        <v>26</v>
      </c>
      <c r="C30" s="2">
        <f ca="1">Sheet1!C30+RANDBETWEEN(-4000,4000)/2000</f>
        <v>12.547000000000001</v>
      </c>
      <c r="D30" s="2">
        <v>0.3</v>
      </c>
      <c r="E30" s="6">
        <f t="shared" ca="1" si="10"/>
        <v>1519.4275185023098</v>
      </c>
      <c r="F30" s="2">
        <f t="shared" si="11"/>
        <v>26</v>
      </c>
      <c r="G30" s="2">
        <f t="shared" ca="1" si="7"/>
        <v>12.689</v>
      </c>
      <c r="H30" s="2">
        <f t="shared" ca="1" si="12"/>
        <v>20.0564</v>
      </c>
      <c r="I30" s="2">
        <f t="shared" ca="1" si="13"/>
        <v>0.48803846153846153</v>
      </c>
      <c r="J30" s="6">
        <f t="shared" ca="1" si="14"/>
        <v>1542.2841942463901</v>
      </c>
      <c r="K30" s="2">
        <f t="shared" si="15"/>
        <v>18.98</v>
      </c>
      <c r="L30" s="2">
        <f t="shared" ca="1" si="8"/>
        <v>14.251729729192226</v>
      </c>
      <c r="M30" s="2">
        <f t="shared" ca="1" si="16"/>
        <v>0.7508814398942163</v>
      </c>
      <c r="N30" s="7">
        <f t="shared" ca="1" si="17"/>
        <v>1519.4275185023098</v>
      </c>
    </row>
    <row r="31" spans="1:14" x14ac:dyDescent="0.2">
      <c r="A31" t="s">
        <v>22</v>
      </c>
      <c r="B31" s="1">
        <f t="shared" si="9"/>
        <v>27</v>
      </c>
      <c r="C31" s="2">
        <f ca="1">Sheet1!C31+RANDBETWEEN(-4000,4000)/2000</f>
        <v>12.279499999999999</v>
      </c>
      <c r="D31" s="2">
        <v>0.3</v>
      </c>
      <c r="E31" s="6">
        <f t="shared" ca="1" si="10"/>
        <v>1515.2913364511971</v>
      </c>
      <c r="F31" s="2">
        <f t="shared" si="11"/>
        <v>27</v>
      </c>
      <c r="G31" s="2">
        <f t="shared" ca="1" si="7"/>
        <v>13.529499999999999</v>
      </c>
      <c r="H31" s="2">
        <f t="shared" ca="1" si="12"/>
        <v>19.735399999999998</v>
      </c>
      <c r="I31" s="2">
        <f t="shared" ca="1" si="13"/>
        <v>0.50109259259259253</v>
      </c>
      <c r="J31" s="6">
        <f t="shared" ca="1" si="14"/>
        <v>1722.6716193386974</v>
      </c>
      <c r="K31" s="2">
        <f t="shared" si="15"/>
        <v>19.71</v>
      </c>
      <c r="L31" s="2">
        <f t="shared" ca="1" si="8"/>
        <v>14.580093411961617</v>
      </c>
      <c r="M31" s="2">
        <f t="shared" ca="1" si="16"/>
        <v>0.7397307667154549</v>
      </c>
      <c r="N31" s="7">
        <f t="shared" ca="1" si="17"/>
        <v>1515.2913364511971</v>
      </c>
    </row>
    <row r="32" spans="1:14" x14ac:dyDescent="0.2">
      <c r="A32" t="s">
        <v>22</v>
      </c>
      <c r="B32" s="1">
        <f t="shared" si="9"/>
        <v>28</v>
      </c>
      <c r="C32" s="2">
        <f ca="1">Sheet1!C32+RANDBETWEEN(-4000,4000)/2000</f>
        <v>11.8225</v>
      </c>
      <c r="D32" s="2">
        <v>0.3</v>
      </c>
      <c r="E32" s="6">
        <f t="shared" ca="1" si="10"/>
        <v>1479.0653040199372</v>
      </c>
      <c r="F32" s="2">
        <f t="shared" si="11"/>
        <v>28</v>
      </c>
      <c r="G32" s="2">
        <f t="shared" ca="1" si="7"/>
        <v>12.2675</v>
      </c>
      <c r="H32" s="2">
        <f t="shared" ca="1" si="12"/>
        <v>19.186999999999998</v>
      </c>
      <c r="I32" s="2">
        <f t="shared" ca="1" si="13"/>
        <v>0.43812499999999999</v>
      </c>
      <c r="J32" s="6">
        <f t="shared" ca="1" si="14"/>
        <v>1551.8875172994374</v>
      </c>
      <c r="K32" s="2">
        <f t="shared" si="15"/>
        <v>20.439999999999998</v>
      </c>
      <c r="L32" s="2">
        <f t="shared" ca="1" si="8"/>
        <v>13.400367956025022</v>
      </c>
      <c r="M32" s="2">
        <f t="shared" ca="1" si="16"/>
        <v>0.65559530117539255</v>
      </c>
      <c r="N32" s="7">
        <f t="shared" ca="1" si="17"/>
        <v>1479.0653040199372</v>
      </c>
    </row>
    <row r="33" spans="1:18" x14ac:dyDescent="0.2">
      <c r="A33" t="s">
        <v>22</v>
      </c>
      <c r="B33" s="1">
        <f t="shared" si="9"/>
        <v>29</v>
      </c>
      <c r="C33" s="2">
        <f ca="1">Sheet1!C33+RANDBETWEEN(-4000,4000)/2000</f>
        <v>14.134499999999999</v>
      </c>
      <c r="D33" s="2">
        <v>0.3</v>
      </c>
      <c r="E33" s="6">
        <f t="shared" ca="1" si="10"/>
        <v>1915.3790118834975</v>
      </c>
      <c r="F33" s="2">
        <f t="shared" si="11"/>
        <v>29</v>
      </c>
      <c r="G33" s="2">
        <f t="shared" ca="1" si="7"/>
        <v>14.828999999999999</v>
      </c>
      <c r="H33" s="2">
        <f t="shared" ca="1" si="12"/>
        <v>21.961399999999998</v>
      </c>
      <c r="I33" s="2">
        <f t="shared" ca="1" si="13"/>
        <v>0.51134482758620681</v>
      </c>
      <c r="J33" s="6">
        <f t="shared" ca="1" si="14"/>
        <v>2041.8457617231898</v>
      </c>
      <c r="K33" s="2">
        <f t="shared" si="15"/>
        <v>21.169999999999998</v>
      </c>
      <c r="L33" s="2">
        <f t="shared" ca="1" si="8"/>
        <v>16.08847376231736</v>
      </c>
      <c r="M33" s="2">
        <f t="shared" ca="1" si="16"/>
        <v>0.7599656949606689</v>
      </c>
      <c r="N33" s="7">
        <f t="shared" ca="1" si="17"/>
        <v>1915.3790118834975</v>
      </c>
    </row>
    <row r="34" spans="1:18" x14ac:dyDescent="0.2">
      <c r="A34" t="s">
        <v>22</v>
      </c>
      <c r="B34" s="1">
        <f t="shared" si="9"/>
        <v>30</v>
      </c>
      <c r="C34" s="2">
        <f ca="1">Sheet1!C34+RANDBETWEEN(-4000,4000)/2000</f>
        <v>12.138500000000001</v>
      </c>
      <c r="D34" s="2">
        <v>0.3</v>
      </c>
      <c r="E34" s="6">
        <f t="shared" ca="1" si="10"/>
        <v>1606.9175743747774</v>
      </c>
      <c r="F34" s="2">
        <f t="shared" si="11"/>
        <v>30</v>
      </c>
      <c r="G34" s="2">
        <f t="shared" ca="1" si="7"/>
        <v>14.140500000000001</v>
      </c>
      <c r="H34" s="2">
        <f t="shared" ca="1" si="12"/>
        <v>19.566200000000002</v>
      </c>
      <c r="I34" s="2">
        <f t="shared" ca="1" si="13"/>
        <v>0.47135000000000005</v>
      </c>
      <c r="J34" s="6">
        <f t="shared" ca="1" si="14"/>
        <v>1960.8822726819978</v>
      </c>
      <c r="K34" s="2">
        <f t="shared" si="15"/>
        <v>21.9</v>
      </c>
      <c r="L34" s="2">
        <f t="shared" ca="1" si="8"/>
        <v>14.872937562726497</v>
      </c>
      <c r="M34" s="2">
        <f t="shared" ca="1" si="16"/>
        <v>0.67912956907426936</v>
      </c>
      <c r="N34" s="7">
        <f t="shared" ca="1" si="17"/>
        <v>1606.9175743747774</v>
      </c>
    </row>
    <row r="35" spans="1:18" x14ac:dyDescent="0.2">
      <c r="A35" t="s">
        <v>22</v>
      </c>
      <c r="B35" s="1">
        <f t="shared" si="9"/>
        <v>31</v>
      </c>
      <c r="C35" s="2">
        <f ca="1">Sheet1!C35+RANDBETWEEN(-4000,4000)/2000</f>
        <v>15.185999999999998</v>
      </c>
      <c r="D35" s="2">
        <v>0.3</v>
      </c>
      <c r="E35" s="6">
        <f t="shared" ca="1" si="10"/>
        <v>2203.4502665876394</v>
      </c>
      <c r="F35" s="2">
        <f t="shared" si="11"/>
        <v>31</v>
      </c>
      <c r="G35" s="2">
        <f t="shared" ca="1" si="7"/>
        <v>17.398499999999999</v>
      </c>
      <c r="H35" s="2">
        <f t="shared" ca="1" si="12"/>
        <v>23.223199999999999</v>
      </c>
      <c r="I35" s="2">
        <f t="shared" ca="1" si="13"/>
        <v>0.56124193548387091</v>
      </c>
      <c r="J35" s="6">
        <f t="shared" ca="1" si="14"/>
        <v>2645.4113665355771</v>
      </c>
      <c r="K35" s="2">
        <f t="shared" si="15"/>
        <v>22.63</v>
      </c>
      <c r="L35" s="2">
        <f t="shared" ca="1" si="8"/>
        <v>17.311226054261819</v>
      </c>
      <c r="M35" s="2">
        <f t="shared" ca="1" si="16"/>
        <v>0.76496800946804333</v>
      </c>
      <c r="N35" s="7">
        <f t="shared" ca="1" si="17"/>
        <v>2203.4502665876394</v>
      </c>
      <c r="P35">
        <f>3.14159*400</f>
        <v>1256.636</v>
      </c>
    </row>
    <row r="36" spans="1:18" x14ac:dyDescent="0.2">
      <c r="A36" t="s">
        <v>22</v>
      </c>
      <c r="B36" s="1">
        <f t="shared" si="9"/>
        <v>32</v>
      </c>
      <c r="C36" s="2">
        <f ca="1">Sheet1!C36+RANDBETWEEN(-4000,4000)/2000</f>
        <v>12.9825</v>
      </c>
      <c r="D36" s="2">
        <v>0.3</v>
      </c>
      <c r="E36" s="6">
        <f t="shared" ca="1" si="10"/>
        <v>1834.6423982619376</v>
      </c>
      <c r="F36" s="2">
        <f t="shared" si="11"/>
        <v>32</v>
      </c>
      <c r="G36" s="2">
        <f t="shared" ca="1" si="7"/>
        <v>13.516</v>
      </c>
      <c r="H36" s="2">
        <f t="shared" ca="1" si="12"/>
        <v>20.579000000000001</v>
      </c>
      <c r="I36" s="2">
        <f t="shared" ca="1" si="13"/>
        <v>0.422375</v>
      </c>
      <c r="J36" s="6">
        <f t="shared" ca="1" si="14"/>
        <v>1932.6881227070398</v>
      </c>
      <c r="K36" s="2">
        <f t="shared" si="15"/>
        <v>23.36</v>
      </c>
      <c r="L36" s="2">
        <f t="shared" ca="1" si="8"/>
        <v>15.818161812228219</v>
      </c>
      <c r="M36" s="2">
        <f t="shared" ca="1" si="16"/>
        <v>0.67714733785223546</v>
      </c>
      <c r="N36" s="7">
        <f t="shared" ca="1" si="17"/>
        <v>1834.6423982619376</v>
      </c>
      <c r="P36">
        <v>1</v>
      </c>
      <c r="R36" t="s">
        <v>17</v>
      </c>
    </row>
    <row r="37" spans="1:18" x14ac:dyDescent="0.2">
      <c r="A37" t="s">
        <v>22</v>
      </c>
      <c r="B37" s="1">
        <f t="shared" si="9"/>
        <v>33</v>
      </c>
      <c r="C37" s="2">
        <f ca="1">Sheet1!C37+RANDBETWEEN(-4000,4000)/2000</f>
        <v>15.4435</v>
      </c>
      <c r="D37" s="2">
        <v>0.3</v>
      </c>
      <c r="E37" s="6">
        <f t="shared" ca="1" si="10"/>
        <v>2350.3403218006774</v>
      </c>
      <c r="F37" s="2">
        <f t="shared" si="11"/>
        <v>33</v>
      </c>
      <c r="G37" s="2">
        <f t="shared" ca="1" si="7"/>
        <v>16.213999999999999</v>
      </c>
      <c r="H37" s="2">
        <f t="shared" ca="1" si="12"/>
        <v>23.5322</v>
      </c>
      <c r="I37" s="2">
        <f t="shared" ca="1" si="13"/>
        <v>0.49133333333333329</v>
      </c>
      <c r="J37" s="6">
        <f t="shared" ca="1" si="14"/>
        <v>2506.8499491556395</v>
      </c>
      <c r="K37" s="2">
        <f t="shared" si="15"/>
        <v>24.09</v>
      </c>
      <c r="L37" s="2">
        <f t="shared" ca="1" si="8"/>
        <v>18.550023282674729</v>
      </c>
      <c r="M37" s="2">
        <f t="shared" ca="1" si="16"/>
        <v>0.77003002418741096</v>
      </c>
      <c r="N37" s="7">
        <f t="shared" ca="1" si="17"/>
        <v>2350.3403218006774</v>
      </c>
      <c r="P37">
        <v>27</v>
      </c>
      <c r="Q37" t="s">
        <v>5</v>
      </c>
      <c r="R37" t="s">
        <v>16</v>
      </c>
    </row>
    <row r="38" spans="1:18" x14ac:dyDescent="0.2">
      <c r="A38" t="s">
        <v>22</v>
      </c>
      <c r="B38" s="1">
        <f t="shared" si="9"/>
        <v>34</v>
      </c>
      <c r="C38" s="2">
        <f ca="1">Sheet1!C38+RANDBETWEEN(-4000,4000)/2000</f>
        <v>16.076499999999999</v>
      </c>
      <c r="D38" s="2">
        <v>0.3</v>
      </c>
      <c r="E38" s="6">
        <f t="shared" ca="1" si="10"/>
        <v>2529.1522732800772</v>
      </c>
      <c r="F38" s="2">
        <f t="shared" si="11"/>
        <v>34</v>
      </c>
      <c r="G38" s="2">
        <f t="shared" ca="1" si="7"/>
        <v>17.945999999999998</v>
      </c>
      <c r="H38" s="2">
        <f t="shared" ca="1" si="12"/>
        <v>24.291799999999999</v>
      </c>
      <c r="I38" s="2">
        <f t="shared" ca="1" si="13"/>
        <v>0.52782352941176469</v>
      </c>
      <c r="J38" s="6">
        <f t="shared" ca="1" si="14"/>
        <v>2928.6621906764394</v>
      </c>
      <c r="K38" s="2">
        <f t="shared" si="15"/>
        <v>24.82</v>
      </c>
      <c r="L38" s="2">
        <f t="shared" ca="1" si="8"/>
        <v>18.214241534812164</v>
      </c>
      <c r="M38" s="2">
        <f t="shared" ca="1" si="16"/>
        <v>0.73385340591507509</v>
      </c>
      <c r="N38" s="7">
        <f t="shared" ca="1" si="17"/>
        <v>2529.1522732800772</v>
      </c>
    </row>
    <row r="39" spans="1:18" x14ac:dyDescent="0.2">
      <c r="A39" t="s">
        <v>22</v>
      </c>
      <c r="B39" s="1">
        <f t="shared" si="9"/>
        <v>35</v>
      </c>
      <c r="C39" s="2">
        <f ca="1">Sheet1!C39+RANDBETWEEN(-4000,4000)/2000</f>
        <v>16.475999999999999</v>
      </c>
      <c r="D39" s="2">
        <v>0.3</v>
      </c>
      <c r="E39" s="6">
        <f t="shared" ca="1" si="10"/>
        <v>2664.4408371758395</v>
      </c>
      <c r="F39" s="2">
        <f t="shared" si="11"/>
        <v>35</v>
      </c>
      <c r="G39" s="2">
        <f t="shared" ca="1" si="7"/>
        <v>18.4695</v>
      </c>
      <c r="H39" s="2">
        <f t="shared" ca="1" si="12"/>
        <v>24.771199999999997</v>
      </c>
      <c r="I39" s="2">
        <f t="shared" ca="1" si="13"/>
        <v>0.52769999999999995</v>
      </c>
      <c r="J39" s="6">
        <f t="shared" ca="1" si="14"/>
        <v>3102.4926933240972</v>
      </c>
      <c r="K39" s="2">
        <f t="shared" si="15"/>
        <v>25.55</v>
      </c>
      <c r="L39" s="2">
        <f t="shared" ca="1" si="8"/>
        <v>18.68774527435993</v>
      </c>
      <c r="M39" s="2">
        <f t="shared" ca="1" si="16"/>
        <v>0.73141860173620077</v>
      </c>
      <c r="N39" s="7">
        <f t="shared" ca="1" si="17"/>
        <v>2664.4408371758395</v>
      </c>
    </row>
    <row r="40" spans="1:18" x14ac:dyDescent="0.2">
      <c r="A40" t="s">
        <v>22</v>
      </c>
      <c r="B40" s="1">
        <f t="shared" si="9"/>
        <v>36</v>
      </c>
      <c r="C40" s="2">
        <f ca="1">Sheet1!C40+RANDBETWEEN(-4000,4000)/2000</f>
        <v>16.148499999999999</v>
      </c>
      <c r="D40" s="2">
        <v>0.3</v>
      </c>
      <c r="E40" s="6">
        <f t="shared" ca="1" si="10"/>
        <v>2645.5959349480768</v>
      </c>
      <c r="F40" s="2">
        <f t="shared" si="11"/>
        <v>36</v>
      </c>
      <c r="G40" s="2">
        <f t="shared" ca="1" si="7"/>
        <v>17.840499999999999</v>
      </c>
      <c r="H40" s="2">
        <f t="shared" ca="1" si="12"/>
        <v>24.378199999999996</v>
      </c>
      <c r="I40" s="2">
        <f t="shared" ca="1" si="13"/>
        <v>0.4955694444444444</v>
      </c>
      <c r="J40" s="6">
        <f t="shared" ca="1" si="14"/>
        <v>3017.6273832749971</v>
      </c>
      <c r="K40" s="2">
        <f t="shared" si="15"/>
        <v>26.28</v>
      </c>
      <c r="L40" s="2">
        <f t="shared" ca="1" si="8"/>
        <v>18.798606292299628</v>
      </c>
      <c r="M40" s="2">
        <f t="shared" ca="1" si="16"/>
        <v>0.71531987413621101</v>
      </c>
      <c r="N40" s="7">
        <f t="shared" ca="1" si="17"/>
        <v>2645.5959349480768</v>
      </c>
    </row>
    <row r="41" spans="1:18" x14ac:dyDescent="0.2">
      <c r="A41" t="s">
        <v>22</v>
      </c>
      <c r="B41" s="1">
        <f t="shared" si="9"/>
        <v>37</v>
      </c>
      <c r="C41" s="2">
        <f ca="1">Sheet1!C41+RANDBETWEEN(-4000,4000)/2000</f>
        <v>15.856500000000002</v>
      </c>
      <c r="D41" s="2">
        <v>0.3</v>
      </c>
      <c r="E41" s="6">
        <f t="shared" ca="1" si="10"/>
        <v>2633.0265590216777</v>
      </c>
      <c r="F41" s="2">
        <f t="shared" si="11"/>
        <v>37</v>
      </c>
      <c r="G41" s="2">
        <f t="shared" ca="1" si="7"/>
        <v>18.053500000000003</v>
      </c>
      <c r="H41" s="2">
        <f t="shared" ca="1" si="12"/>
        <v>24.027800000000003</v>
      </c>
      <c r="I41" s="2">
        <f t="shared" ca="1" si="13"/>
        <v>0.48793243243243251</v>
      </c>
      <c r="J41" s="6">
        <f t="shared" ca="1" si="14"/>
        <v>3122.4525717609781</v>
      </c>
      <c r="K41" s="2">
        <f t="shared" si="15"/>
        <v>27.009999999999998</v>
      </c>
      <c r="L41" s="2">
        <f t="shared" ca="1" si="8"/>
        <v>18.670830132117903</v>
      </c>
      <c r="M41" s="2">
        <f t="shared" ca="1" si="16"/>
        <v>0.6912562062983304</v>
      </c>
      <c r="N41" s="7">
        <f t="shared" ca="1" si="17"/>
        <v>2633.0265590216777</v>
      </c>
    </row>
    <row r="42" spans="1:18" x14ac:dyDescent="0.2">
      <c r="A42" t="s">
        <v>22</v>
      </c>
      <c r="B42" s="1">
        <f t="shared" si="9"/>
        <v>38</v>
      </c>
      <c r="C42" s="2">
        <f ca="1">Sheet1!C42+RANDBETWEEN(-4000,4000)/2000</f>
        <v>17.843999999999998</v>
      </c>
      <c r="D42" s="2">
        <v>0.3</v>
      </c>
      <c r="E42" s="6">
        <f t="shared" ca="1" si="10"/>
        <v>3130.5326587742393</v>
      </c>
      <c r="F42" s="2">
        <f t="shared" si="11"/>
        <v>38</v>
      </c>
      <c r="G42" s="2">
        <f t="shared" ca="1" si="7"/>
        <v>20.341499999999996</v>
      </c>
      <c r="H42" s="2">
        <f t="shared" ca="1" si="12"/>
        <v>26.412799999999997</v>
      </c>
      <c r="I42" s="2">
        <f t="shared" ca="1" si="13"/>
        <v>0.53530263157894731</v>
      </c>
      <c r="J42" s="6">
        <f t="shared" ca="1" si="14"/>
        <v>3728.2933121243764</v>
      </c>
      <c r="K42" s="2">
        <f t="shared" si="15"/>
        <v>27.74</v>
      </c>
      <c r="L42" s="2">
        <f t="shared" ca="1" si="8"/>
        <v>19.755309106200109</v>
      </c>
      <c r="M42" s="2">
        <f t="shared" ca="1" si="16"/>
        <v>0.71215966496755978</v>
      </c>
      <c r="N42" s="7">
        <f t="shared" ca="1" si="17"/>
        <v>3130.5326587742393</v>
      </c>
    </row>
    <row r="43" spans="1:18" x14ac:dyDescent="0.2">
      <c r="A43" t="s">
        <v>22</v>
      </c>
      <c r="B43" s="1">
        <f t="shared" si="9"/>
        <v>39</v>
      </c>
      <c r="C43" s="2">
        <f ca="1">Sheet1!C43+RANDBETWEEN(-4000,4000)/2000</f>
        <v>15.052499999999998</v>
      </c>
      <c r="D43" s="2">
        <v>0.3</v>
      </c>
      <c r="E43" s="6">
        <f t="shared" ca="1" si="10"/>
        <v>2556.0769687824368</v>
      </c>
      <c r="F43" s="2">
        <f t="shared" si="11"/>
        <v>39</v>
      </c>
      <c r="G43" s="2">
        <f t="shared" ca="1" si="7"/>
        <v>16.657999999999998</v>
      </c>
      <c r="H43" s="2">
        <f t="shared" ca="1" si="12"/>
        <v>23.062999999999999</v>
      </c>
      <c r="I43" s="2">
        <f t="shared" ca="1" si="13"/>
        <v>0.4271282051282051</v>
      </c>
      <c r="J43" s="6">
        <f t="shared" ca="1" si="14"/>
        <v>2912.7281969927594</v>
      </c>
      <c r="K43" s="2">
        <f t="shared" si="15"/>
        <v>28.47</v>
      </c>
      <c r="L43" s="2">
        <f t="shared" ca="1" si="8"/>
        <v>17.37684065097098</v>
      </c>
      <c r="M43" s="2">
        <f t="shared" ca="1" si="16"/>
        <v>0.61035618724871732</v>
      </c>
      <c r="N43" s="7">
        <f t="shared" ca="1" si="17"/>
        <v>2556.0769687824368</v>
      </c>
    </row>
    <row r="44" spans="1:18" x14ac:dyDescent="0.2">
      <c r="A44" t="s">
        <v>22</v>
      </c>
      <c r="B44" s="1">
        <f t="shared" si="9"/>
        <v>40</v>
      </c>
      <c r="C44" s="2">
        <f ca="1">Sheet1!C44+RANDBETWEEN(-4000,4000)/2000</f>
        <v>18.551500000000001</v>
      </c>
      <c r="D44" s="2">
        <v>0.3</v>
      </c>
      <c r="E44" s="6">
        <f t="shared" ca="1" si="10"/>
        <v>3412.452084927078</v>
      </c>
      <c r="F44" s="2">
        <f t="shared" si="11"/>
        <v>40</v>
      </c>
      <c r="G44" s="2">
        <f t="shared" ca="1" si="7"/>
        <v>18.941500000000001</v>
      </c>
      <c r="H44" s="2">
        <f t="shared" ca="1" si="12"/>
        <v>27.261800000000001</v>
      </c>
      <c r="I44" s="2">
        <f t="shared" ca="1" si="13"/>
        <v>0.47353750000000006</v>
      </c>
      <c r="J44" s="6">
        <f t="shared" ca="1" si="14"/>
        <v>3507.398066136378</v>
      </c>
      <c r="K44" s="2">
        <f t="shared" si="15"/>
        <v>29.2</v>
      </c>
      <c r="L44" s="2">
        <f t="shared" ca="1" si="8"/>
        <v>21.806388246421495</v>
      </c>
      <c r="M44" s="2">
        <f t="shared" ca="1" si="16"/>
        <v>0.74679411802813345</v>
      </c>
      <c r="N44" s="7">
        <f t="shared" ca="1" si="17"/>
        <v>3412.452084927078</v>
      </c>
    </row>
    <row r="45" spans="1:18" x14ac:dyDescent="0.2">
      <c r="A45" t="s">
        <v>22</v>
      </c>
      <c r="B45" s="1">
        <f t="shared" si="9"/>
        <v>41</v>
      </c>
      <c r="C45" s="2">
        <f ca="1">Sheet1!C45+RANDBETWEEN(-4000,4000)/2000</f>
        <v>18.782999999999998</v>
      </c>
      <c r="D45" s="2">
        <v>0.3</v>
      </c>
      <c r="E45" s="6">
        <f t="shared" ca="1" si="10"/>
        <v>3527.7042569615096</v>
      </c>
      <c r="F45" s="2">
        <f t="shared" si="11"/>
        <v>41</v>
      </c>
      <c r="G45" s="2">
        <f t="shared" ca="1" si="7"/>
        <v>20.329499999999996</v>
      </c>
      <c r="H45" s="2">
        <f t="shared" ca="1" si="12"/>
        <v>27.539599999999997</v>
      </c>
      <c r="I45" s="2">
        <f t="shared" ca="1" si="13"/>
        <v>0.49584146341463403</v>
      </c>
      <c r="J45" s="6">
        <f t="shared" ca="1" si="14"/>
        <v>3916.928349516696</v>
      </c>
      <c r="K45" s="2">
        <f t="shared" si="15"/>
        <v>29.93</v>
      </c>
      <c r="L45" s="2">
        <f t="shared" ca="1" si="8"/>
        <v>21.64927743564963</v>
      </c>
      <c r="M45" s="2">
        <f t="shared" ca="1" si="16"/>
        <v>0.72333035200967688</v>
      </c>
      <c r="N45" s="7">
        <f t="shared" ca="1" si="17"/>
        <v>3527.7042569615096</v>
      </c>
    </row>
    <row r="46" spans="1:18" x14ac:dyDescent="0.2">
      <c r="A46" t="s">
        <v>22</v>
      </c>
      <c r="B46" s="1">
        <f t="shared" si="9"/>
        <v>42</v>
      </c>
      <c r="C46" s="2">
        <f ca="1">Sheet1!C46+RANDBETWEEN(-4000,4000)/2000</f>
        <v>15.926000000000002</v>
      </c>
      <c r="D46" s="2">
        <v>0.3</v>
      </c>
      <c r="E46" s="6">
        <f t="shared" ca="1" si="10"/>
        <v>2898.2093765068403</v>
      </c>
      <c r="F46" s="2">
        <f t="shared" si="11"/>
        <v>42</v>
      </c>
      <c r="G46" s="2">
        <f t="shared" ca="1" si="7"/>
        <v>16.650000000000002</v>
      </c>
      <c r="H46" s="2">
        <f t="shared" ca="1" si="12"/>
        <v>24.1112</v>
      </c>
      <c r="I46" s="2">
        <f t="shared" ca="1" si="13"/>
        <v>0.39642857142857146</v>
      </c>
      <c r="J46" s="6">
        <f t="shared" ca="1" si="14"/>
        <v>3067.8333207750006</v>
      </c>
      <c r="K46" s="2">
        <f t="shared" si="15"/>
        <v>30.66</v>
      </c>
      <c r="L46" s="2">
        <f t="shared" ca="1" si="8"/>
        <v>17.871365654884627</v>
      </c>
      <c r="M46" s="2">
        <f t="shared" ca="1" si="16"/>
        <v>0.58288863845024874</v>
      </c>
      <c r="N46" s="7">
        <f t="shared" ca="1" si="17"/>
        <v>2898.2093765068403</v>
      </c>
    </row>
    <row r="47" spans="1:18" x14ac:dyDescent="0.2">
      <c r="A47" t="s">
        <v>22</v>
      </c>
      <c r="B47" s="1">
        <f t="shared" si="9"/>
        <v>43</v>
      </c>
      <c r="C47" s="2">
        <f ca="1">Sheet1!C47+RANDBETWEEN(-4000,4000)/2000</f>
        <v>17.4575</v>
      </c>
      <c r="D47" s="2">
        <v>0.3</v>
      </c>
      <c r="E47" s="6">
        <f t="shared" ca="1" si="10"/>
        <v>3315.7497161469369</v>
      </c>
      <c r="F47" s="2">
        <f t="shared" si="11"/>
        <v>43</v>
      </c>
      <c r="G47" s="2">
        <f t="shared" ca="1" si="7"/>
        <v>17.944499999999998</v>
      </c>
      <c r="H47" s="2">
        <f t="shared" ca="1" si="12"/>
        <v>25.948999999999998</v>
      </c>
      <c r="I47" s="2">
        <f t="shared" ca="1" si="13"/>
        <v>0.41731395348837202</v>
      </c>
      <c r="J47" s="6">
        <f t="shared" ca="1" si="14"/>
        <v>3435.7011955275971</v>
      </c>
      <c r="K47" s="2">
        <f t="shared" si="15"/>
        <v>31.39</v>
      </c>
      <c r="L47" s="2">
        <f t="shared" ca="1" si="8"/>
        <v>21.061297550550702</v>
      </c>
      <c r="M47" s="2">
        <f t="shared" ca="1" si="16"/>
        <v>0.67095564034885957</v>
      </c>
      <c r="N47" s="7">
        <f t="shared" ca="1" si="17"/>
        <v>3315.7497161469369</v>
      </c>
    </row>
    <row r="48" spans="1:18" x14ac:dyDescent="0.2">
      <c r="A48" t="s">
        <v>22</v>
      </c>
      <c r="B48" s="1">
        <f t="shared" si="9"/>
        <v>44</v>
      </c>
      <c r="C48" s="2">
        <f ca="1">Sheet1!C48+RANDBETWEEN(-4000,4000)/2000</f>
        <v>16.250999999999998</v>
      </c>
      <c r="D48" s="2">
        <v>0.3</v>
      </c>
      <c r="E48" s="6">
        <f t="shared" ca="1" si="10"/>
        <v>3076.0532941515894</v>
      </c>
      <c r="F48" s="2">
        <f t="shared" si="11"/>
        <v>44</v>
      </c>
      <c r="G48" s="2">
        <f t="shared" ca="1" si="7"/>
        <v>17.303499999999996</v>
      </c>
      <c r="H48" s="2">
        <f t="shared" ca="1" si="12"/>
        <v>24.501199999999997</v>
      </c>
      <c r="I48" s="2">
        <f t="shared" ca="1" si="13"/>
        <v>0.39326136363636355</v>
      </c>
      <c r="J48" s="6">
        <f t="shared" ca="1" si="14"/>
        <v>3332.4890689934764</v>
      </c>
      <c r="K48" s="2">
        <f t="shared" si="15"/>
        <v>32.119999999999997</v>
      </c>
      <c r="L48" s="2">
        <f t="shared" ca="1" si="8"/>
        <v>18.589400730554782</v>
      </c>
      <c r="M48" s="2">
        <f t="shared" ca="1" si="16"/>
        <v>0.57874846608202934</v>
      </c>
      <c r="N48" s="7">
        <f t="shared" ca="1" si="17"/>
        <v>3076.0532941515894</v>
      </c>
    </row>
    <row r="49" spans="1:14" x14ac:dyDescent="0.2">
      <c r="A49" t="s">
        <v>22</v>
      </c>
      <c r="B49" s="1">
        <f t="shared" si="9"/>
        <v>45</v>
      </c>
      <c r="C49" s="2">
        <f ca="1">Sheet1!C49+RANDBETWEEN(-4000,4000)/2000</f>
        <v>20.0275</v>
      </c>
      <c r="D49" s="2">
        <v>0.3</v>
      </c>
      <c r="E49" s="6">
        <f t="shared" ca="1" si="10"/>
        <v>4091.4128424524374</v>
      </c>
      <c r="F49" s="2">
        <f t="shared" si="11"/>
        <v>45</v>
      </c>
      <c r="G49" s="2">
        <f t="shared" ca="1" si="7"/>
        <v>21.375</v>
      </c>
      <c r="H49" s="2">
        <f t="shared" ca="1" si="12"/>
        <v>29.032999999999998</v>
      </c>
      <c r="I49" s="2">
        <f t="shared" ca="1" si="13"/>
        <v>0.47499999999999998</v>
      </c>
      <c r="J49" s="6">
        <f t="shared" ca="1" si="14"/>
        <v>4457.1798998437498</v>
      </c>
      <c r="K49" s="2">
        <f t="shared" si="15"/>
        <v>32.85</v>
      </c>
      <c r="L49" s="2">
        <f t="shared" ca="1" si="8"/>
        <v>23.543454366304136</v>
      </c>
      <c r="M49" s="2">
        <f t="shared" ca="1" si="16"/>
        <v>0.71669571891336792</v>
      </c>
      <c r="N49" s="7">
        <f t="shared" ca="1" si="17"/>
        <v>4091.4128424524374</v>
      </c>
    </row>
    <row r="50" spans="1:14" x14ac:dyDescent="0.2">
      <c r="A50" t="s">
        <v>22</v>
      </c>
      <c r="B50" s="1">
        <f t="shared" si="9"/>
        <v>46</v>
      </c>
      <c r="C50" s="2">
        <f ca="1">Sheet1!C50+RANDBETWEEN(-4000,4000)/2000</f>
        <v>18.243499999999997</v>
      </c>
      <c r="D50" s="2">
        <v>0.3</v>
      </c>
      <c r="E50" s="6">
        <f t="shared" ca="1" si="10"/>
        <v>3682.0260794696769</v>
      </c>
      <c r="F50" s="2">
        <f t="shared" si="11"/>
        <v>46</v>
      </c>
      <c r="G50" s="2">
        <f t="shared" ca="1" si="7"/>
        <v>18.762499999999996</v>
      </c>
      <c r="H50" s="2">
        <f t="shared" ca="1" si="12"/>
        <v>26.892199999999995</v>
      </c>
      <c r="I50" s="2">
        <f t="shared" ca="1" si="13"/>
        <v>0.4078804347826086</v>
      </c>
      <c r="J50" s="6">
        <f t="shared" ca="1" si="14"/>
        <v>3817.3661348109358</v>
      </c>
      <c r="K50" s="2">
        <f t="shared" si="15"/>
        <v>33.58</v>
      </c>
      <c r="L50" s="2">
        <f t="shared" ca="1" si="8"/>
        <v>20.530439182495659</v>
      </c>
      <c r="M50" s="2">
        <f t="shared" ca="1" si="16"/>
        <v>0.61138889763239013</v>
      </c>
      <c r="N50" s="7">
        <f t="shared" ca="1" si="17"/>
        <v>3682.0260794696769</v>
      </c>
    </row>
    <row r="51" spans="1:14" x14ac:dyDescent="0.2">
      <c r="A51" t="s">
        <v>22</v>
      </c>
      <c r="B51" s="1">
        <f t="shared" si="9"/>
        <v>47</v>
      </c>
      <c r="C51" s="2">
        <f ca="1">Sheet1!C51+RANDBETWEEN(-4000,4000)/2000</f>
        <v>19.8385</v>
      </c>
      <c r="D51" s="2">
        <v>0.3</v>
      </c>
      <c r="E51" s="6">
        <f t="shared" ca="1" si="10"/>
        <v>4165.671629440777</v>
      </c>
      <c r="F51" s="2">
        <f t="shared" si="11"/>
        <v>47</v>
      </c>
      <c r="G51" s="2">
        <f t="shared" ca="1" si="7"/>
        <v>19.9955</v>
      </c>
      <c r="H51" s="2">
        <f t="shared" ca="1" si="12"/>
        <v>28.8062</v>
      </c>
      <c r="I51" s="2">
        <f t="shared" ca="1" si="13"/>
        <v>0.42543617021276597</v>
      </c>
      <c r="J51" s="6">
        <f t="shared" ca="1" si="14"/>
        <v>4208.500731132197</v>
      </c>
      <c r="K51" s="2">
        <f t="shared" si="15"/>
        <v>34.31</v>
      </c>
      <c r="L51" s="2">
        <f t="shared" ca="1" si="8"/>
        <v>23.927572678649987</v>
      </c>
      <c r="M51" s="2">
        <f t="shared" ca="1" si="16"/>
        <v>0.697393549363159</v>
      </c>
      <c r="N51" s="7">
        <f t="shared" ca="1" si="17"/>
        <v>4165.671629440777</v>
      </c>
    </row>
    <row r="52" spans="1:14" x14ac:dyDescent="0.2">
      <c r="A52" t="s">
        <v>22</v>
      </c>
      <c r="B52" s="1">
        <f t="shared" si="9"/>
        <v>48</v>
      </c>
      <c r="C52" s="2">
        <f ca="1">Sheet1!C52+RANDBETWEEN(-4000,4000)/2000</f>
        <v>19.700499999999998</v>
      </c>
      <c r="D52" s="2">
        <v>0.3</v>
      </c>
      <c r="E52" s="6">
        <f t="shared" ca="1" si="10"/>
        <v>4190.0444553683974</v>
      </c>
      <c r="F52" s="2">
        <f t="shared" si="11"/>
        <v>48</v>
      </c>
      <c r="G52" s="2">
        <f t="shared" ca="1" si="7"/>
        <v>19.822999999999997</v>
      </c>
      <c r="H52" s="2">
        <f t="shared" ca="1" si="12"/>
        <v>28.640599999999996</v>
      </c>
      <c r="I52" s="2">
        <f t="shared" ca="1" si="13"/>
        <v>0.41297916666666662</v>
      </c>
      <c r="J52" s="6">
        <f t="shared" ca="1" si="14"/>
        <v>4223.7274170331084</v>
      </c>
      <c r="K52" s="2">
        <f t="shared" si="15"/>
        <v>35.04</v>
      </c>
      <c r="L52" s="2">
        <f t="shared" ca="1" si="8"/>
        <v>23.386358907803789</v>
      </c>
      <c r="M52" s="2">
        <f t="shared" ca="1" si="16"/>
        <v>0.66741891860170632</v>
      </c>
      <c r="N52" s="7">
        <f t="shared" ca="1" si="17"/>
        <v>4190.0444553683974</v>
      </c>
    </row>
    <row r="53" spans="1:14" x14ac:dyDescent="0.2">
      <c r="A53" t="s">
        <v>22</v>
      </c>
      <c r="B53" s="1">
        <f t="shared" si="9"/>
        <v>49</v>
      </c>
      <c r="C53" s="2">
        <f ca="1">Sheet1!C53+RANDBETWEEN(-4000,4000)/2000</f>
        <v>20.182500000000001</v>
      </c>
      <c r="D53" s="2">
        <v>0.3</v>
      </c>
      <c r="E53" s="6">
        <f t="shared" ca="1" si="10"/>
        <v>4386.5261101569376</v>
      </c>
      <c r="F53" s="2">
        <f t="shared" si="11"/>
        <v>49</v>
      </c>
      <c r="G53" s="2">
        <f t="shared" ca="1" si="7"/>
        <v>21.240000000000002</v>
      </c>
      <c r="H53" s="2">
        <f t="shared" ca="1" si="12"/>
        <v>29.219000000000001</v>
      </c>
      <c r="I53" s="2">
        <f t="shared" ca="1" si="13"/>
        <v>0.43346938775510208</v>
      </c>
      <c r="J53" s="6">
        <f t="shared" ca="1" si="14"/>
        <v>4686.9305811840004</v>
      </c>
      <c r="K53" s="2">
        <f t="shared" si="15"/>
        <v>35.769999999999996</v>
      </c>
      <c r="L53" s="2">
        <f t="shared" ca="1" si="8"/>
        <v>23.538929139499825</v>
      </c>
      <c r="M53" s="2">
        <f t="shared" ca="1" si="16"/>
        <v>0.65806343694436198</v>
      </c>
      <c r="N53" s="7">
        <f t="shared" ca="1" si="17"/>
        <v>4386.5261101569376</v>
      </c>
    </row>
    <row r="54" spans="1:14" x14ac:dyDescent="0.2">
      <c r="A54" t="s">
        <v>22</v>
      </c>
      <c r="B54" s="1">
        <f t="shared" si="9"/>
        <v>50</v>
      </c>
      <c r="C54" s="2">
        <f ca="1">Sheet1!C54+RANDBETWEEN(-4000,4000)/2000</f>
        <v>18.424500000000002</v>
      </c>
      <c r="D54" s="2">
        <v>0.3</v>
      </c>
      <c r="E54" s="6">
        <f t="shared" ca="1" si="10"/>
        <v>3960.5623014333974</v>
      </c>
      <c r="F54" s="2">
        <f t="shared" si="11"/>
        <v>50</v>
      </c>
      <c r="G54" s="2">
        <f t="shared" ca="1" si="7"/>
        <v>20.891500000000001</v>
      </c>
      <c r="H54" s="2">
        <f t="shared" ca="1" si="12"/>
        <v>27.109400000000001</v>
      </c>
      <c r="I54" s="2">
        <f t="shared" ca="1" si="13"/>
        <v>0.41783000000000003</v>
      </c>
      <c r="J54" s="6">
        <f t="shared" ca="1" si="14"/>
        <v>4652.7883222028777</v>
      </c>
      <c r="K54" s="2">
        <f t="shared" si="15"/>
        <v>36.5</v>
      </c>
      <c r="L54" s="2">
        <f t="shared" ca="1" si="8"/>
        <v>21.727294802463479</v>
      </c>
      <c r="M54" s="2">
        <f t="shared" ca="1" si="16"/>
        <v>0.59526835075242412</v>
      </c>
      <c r="N54" s="7">
        <f t="shared" ca="1" si="17"/>
        <v>3960.5623014333974</v>
      </c>
    </row>
    <row r="55" spans="1:14" x14ac:dyDescent="0.2">
      <c r="A55" t="s">
        <v>22</v>
      </c>
      <c r="B55" s="1">
        <f t="shared" si="9"/>
        <v>51</v>
      </c>
      <c r="C55" s="2">
        <f ca="1">Sheet1!C55+RANDBETWEEN(-4000,4000)/2000</f>
        <v>20.412999999999997</v>
      </c>
      <c r="D55" s="2">
        <v>0.3</v>
      </c>
      <c r="E55" s="6">
        <f t="shared" ca="1" si="10"/>
        <v>4579.6640348347082</v>
      </c>
      <c r="F55" s="2">
        <f t="shared" si="11"/>
        <v>51</v>
      </c>
      <c r="G55" s="2">
        <f t="shared" ca="1" si="7"/>
        <v>22.481999999999996</v>
      </c>
      <c r="H55" s="2">
        <f t="shared" ca="1" si="12"/>
        <v>29.495599999999996</v>
      </c>
      <c r="I55" s="2">
        <f t="shared" ca="1" si="13"/>
        <v>0.44082352941176461</v>
      </c>
      <c r="J55" s="6">
        <f t="shared" ca="1" si="14"/>
        <v>5189.9768128551586</v>
      </c>
      <c r="K55" s="2">
        <f t="shared" si="15"/>
        <v>37.229999999999997</v>
      </c>
      <c r="L55" s="2">
        <f t="shared" ca="1" si="8"/>
        <v>23.043970612589661</v>
      </c>
      <c r="M55" s="2">
        <f t="shared" ca="1" si="16"/>
        <v>0.61896241237146554</v>
      </c>
      <c r="N55" s="7">
        <f t="shared" ca="1" si="17"/>
        <v>4579.6640348347082</v>
      </c>
    </row>
    <row r="56" spans="1:14" x14ac:dyDescent="0.2">
      <c r="A56" t="s">
        <v>22</v>
      </c>
      <c r="B56" s="1">
        <f t="shared" si="9"/>
        <v>52</v>
      </c>
      <c r="C56" s="2">
        <f ca="1">Sheet1!C56+RANDBETWEEN(-4000,4000)/2000</f>
        <v>21.244500000000002</v>
      </c>
      <c r="D56" s="2">
        <v>0.3</v>
      </c>
      <c r="E56" s="6">
        <f t="shared" ca="1" si="10"/>
        <v>4888.4484380055974</v>
      </c>
      <c r="F56" s="2">
        <f t="shared" si="11"/>
        <v>52</v>
      </c>
      <c r="G56" s="2">
        <f t="shared" ca="1" si="7"/>
        <v>22.05</v>
      </c>
      <c r="H56" s="2">
        <f t="shared" ca="1" si="12"/>
        <v>30.493400000000001</v>
      </c>
      <c r="I56" s="2">
        <f t="shared" ca="1" si="13"/>
        <v>0.42403846153846153</v>
      </c>
      <c r="J56" s="6">
        <f t="shared" ca="1" si="14"/>
        <v>5129.5960059749996</v>
      </c>
      <c r="K56" s="2">
        <f t="shared" si="15"/>
        <v>37.96</v>
      </c>
      <c r="L56" s="2">
        <f t="shared" ca="1" si="8"/>
        <v>24.056121845936385</v>
      </c>
      <c r="M56" s="2">
        <f t="shared" ca="1" si="16"/>
        <v>0.63372291480338205</v>
      </c>
      <c r="N56" s="7">
        <f t="shared" ca="1" si="17"/>
        <v>4888.4484380055974</v>
      </c>
    </row>
    <row r="57" spans="1:14" x14ac:dyDescent="0.2">
      <c r="A57" t="s">
        <v>22</v>
      </c>
      <c r="B57" s="1">
        <f t="shared" si="9"/>
        <v>53</v>
      </c>
      <c r="C57" s="2">
        <f ca="1">Sheet1!C57+RANDBETWEEN(-4000,4000)/2000</f>
        <v>22.516999999999999</v>
      </c>
      <c r="D57" s="2">
        <v>0.3</v>
      </c>
      <c r="E57" s="6">
        <f t="shared" ca="1" si="10"/>
        <v>5342.010809359509</v>
      </c>
      <c r="F57" s="2">
        <f t="shared" si="11"/>
        <v>53</v>
      </c>
      <c r="G57" s="2">
        <f t="shared" ca="1" si="7"/>
        <v>24.04</v>
      </c>
      <c r="H57" s="2">
        <f t="shared" ca="1" si="12"/>
        <v>32.020399999999995</v>
      </c>
      <c r="I57" s="2">
        <f t="shared" ca="1" si="13"/>
        <v>0.45358490566037735</v>
      </c>
      <c r="J57" s="6">
        <f t="shared" ca="1" si="14"/>
        <v>5818.3553701439996</v>
      </c>
      <c r="K57" s="2">
        <f t="shared" si="15"/>
        <v>38.69</v>
      </c>
      <c r="L57" s="2">
        <f t="shared" ca="1" si="8"/>
        <v>25.361024544706957</v>
      </c>
      <c r="M57" s="2">
        <f t="shared" ca="1" si="16"/>
        <v>0.65549300968485291</v>
      </c>
      <c r="N57" s="7">
        <f t="shared" ca="1" si="17"/>
        <v>5342.010809359509</v>
      </c>
    </row>
    <row r="58" spans="1:14" x14ac:dyDescent="0.2">
      <c r="A58" t="s">
        <v>22</v>
      </c>
      <c r="B58" s="1">
        <f t="shared" si="9"/>
        <v>54</v>
      </c>
      <c r="C58" s="2">
        <f ca="1">Sheet1!C58+RANDBETWEEN(-4000,4000)/2000</f>
        <v>22.918499999999998</v>
      </c>
      <c r="D58" s="2">
        <v>0.3</v>
      </c>
      <c r="E58" s="6">
        <f t="shared" ca="1" si="10"/>
        <v>5538.1727987261756</v>
      </c>
      <c r="F58" s="2">
        <f t="shared" si="11"/>
        <v>54</v>
      </c>
      <c r="G58" s="2">
        <f t="shared" ca="1" si="7"/>
        <v>23.926499999999997</v>
      </c>
      <c r="H58" s="2">
        <f t="shared" ca="1" si="12"/>
        <v>32.502200000000002</v>
      </c>
      <c r="I58" s="2">
        <f t="shared" ca="1" si="13"/>
        <v>0.44308333333333327</v>
      </c>
      <c r="J58" s="6">
        <f t="shared" ca="1" si="14"/>
        <v>5857.5209514245762</v>
      </c>
      <c r="K58" s="2">
        <f t="shared" si="15"/>
        <v>39.42</v>
      </c>
      <c r="L58" s="2">
        <f t="shared" ca="1" si="8"/>
        <v>26.374297819734952</v>
      </c>
      <c r="M58" s="2">
        <f t="shared" ca="1" si="16"/>
        <v>0.66905879806532098</v>
      </c>
      <c r="N58" s="7">
        <f t="shared" ca="1" si="17"/>
        <v>5538.1727987261756</v>
      </c>
    </row>
    <row r="59" spans="1:14" x14ac:dyDescent="0.2">
      <c r="A59" t="s">
        <v>22</v>
      </c>
      <c r="B59" s="1">
        <f t="shared" si="9"/>
        <v>55</v>
      </c>
      <c r="C59" s="2">
        <f ca="1">Sheet1!C59+RANDBETWEEN(-4000,4000)/2000</f>
        <v>22.058</v>
      </c>
      <c r="D59" s="2">
        <v>0.3</v>
      </c>
      <c r="E59" s="6">
        <f t="shared" ca="1" si="10"/>
        <v>5339.9030380887598</v>
      </c>
      <c r="F59" s="2">
        <f>B59</f>
        <v>55</v>
      </c>
      <c r="G59" s="2">
        <f t="shared" ca="1" si="7"/>
        <v>21.862500000000001</v>
      </c>
      <c r="H59" s="2">
        <f t="shared" ca="1" si="12"/>
        <v>31.4696</v>
      </c>
      <c r="I59" s="2">
        <f ca="1">G59/F59</f>
        <v>0.39750000000000002</v>
      </c>
      <c r="J59" s="6">
        <f ca="1">3.14159*G59*(F59+G59)</f>
        <v>5279.1479618109379</v>
      </c>
      <c r="K59" s="2">
        <f t="shared" si="15"/>
        <v>40.15</v>
      </c>
      <c r="L59" s="2">
        <f t="shared" ca="1" si="8"/>
        <v>25.606012876654887</v>
      </c>
      <c r="M59" s="2">
        <f t="shared" ca="1" si="16"/>
        <v>0.63775872669127986</v>
      </c>
      <c r="N59" s="7">
        <f t="shared" ca="1" si="17"/>
        <v>5339.9030380887598</v>
      </c>
    </row>
    <row r="60" spans="1:14" x14ac:dyDescent="0.2">
      <c r="A60" t="s">
        <v>22</v>
      </c>
      <c r="B60" s="1">
        <f t="shared" si="9"/>
        <v>56</v>
      </c>
      <c r="C60" s="2">
        <f ca="1">Sheet1!C60+RANDBETWEEN(-4000,4000)/2000</f>
        <v>20.191500000000001</v>
      </c>
      <c r="D60" s="2">
        <v>0.3</v>
      </c>
      <c r="E60" s="6">
        <f t="shared" ca="1" si="10"/>
        <v>4833.0869997338777</v>
      </c>
      <c r="F60" s="2">
        <f t="shared" ref="F60:F123" si="18">B60</f>
        <v>56</v>
      </c>
      <c r="G60" s="2">
        <f t="shared" ca="1" si="7"/>
        <v>21.775500000000001</v>
      </c>
      <c r="H60" s="2">
        <f t="shared" ca="1" si="12"/>
        <v>29.229800000000001</v>
      </c>
      <c r="I60" s="2">
        <f t="shared" ref="I60:I123" ca="1" si="19">G60/F60</f>
        <v>0.38884821428571431</v>
      </c>
      <c r="J60" s="6">
        <f t="shared" ref="J60:J123" ca="1" si="20">3.14159*G60*(F60+G60)</f>
        <v>5320.5980814213972</v>
      </c>
      <c r="K60" s="2">
        <f t="shared" si="15"/>
        <v>40.879999999999995</v>
      </c>
      <c r="L60" s="2">
        <f t="shared" ca="1" si="8"/>
        <v>23.478111140175542</v>
      </c>
      <c r="M60" s="2">
        <f t="shared" ca="1" si="16"/>
        <v>0.57431778718629023</v>
      </c>
      <c r="N60" s="7">
        <f t="shared" ca="1" si="17"/>
        <v>4833.0869997338777</v>
      </c>
    </row>
    <row r="61" spans="1:14" x14ac:dyDescent="0.2">
      <c r="A61" t="s">
        <v>22</v>
      </c>
      <c r="B61" s="1">
        <f t="shared" si="9"/>
        <v>57</v>
      </c>
      <c r="C61" s="2">
        <f ca="1">Sheet1!C61+RANDBETWEEN(-4000,4000)/2000</f>
        <v>22.419499999999999</v>
      </c>
      <c r="D61" s="2">
        <v>0.3</v>
      </c>
      <c r="E61" s="6">
        <f t="shared" ca="1" si="10"/>
        <v>5593.7438752985972</v>
      </c>
      <c r="F61" s="2">
        <f t="shared" si="18"/>
        <v>57</v>
      </c>
      <c r="G61" s="2">
        <f t="shared" ca="1" si="7"/>
        <v>24.696999999999999</v>
      </c>
      <c r="H61" s="2">
        <f t="shared" ca="1" si="12"/>
        <v>31.903399999999998</v>
      </c>
      <c r="I61" s="2">
        <f t="shared" ca="1" si="19"/>
        <v>0.43328070175438593</v>
      </c>
      <c r="J61" s="6">
        <f t="shared" ca="1" si="20"/>
        <v>6338.6944368463091</v>
      </c>
      <c r="K61" s="2">
        <f t="shared" si="15"/>
        <v>41.61</v>
      </c>
      <c r="L61" s="2">
        <f t="shared" ca="1" si="8"/>
        <v>25.395216200495867</v>
      </c>
      <c r="M61" s="2">
        <f t="shared" ca="1" si="16"/>
        <v>0.61031521750771134</v>
      </c>
      <c r="N61" s="7">
        <f t="shared" ca="1" si="17"/>
        <v>5593.7438752985972</v>
      </c>
    </row>
    <row r="62" spans="1:14" x14ac:dyDescent="0.2">
      <c r="A62" t="s">
        <v>22</v>
      </c>
      <c r="B62" s="1">
        <f t="shared" si="9"/>
        <v>58</v>
      </c>
      <c r="C62" s="2">
        <f ca="1">Sheet1!C62+RANDBETWEEN(-4000,4000)/2000</f>
        <v>20.840499999999999</v>
      </c>
      <c r="D62" s="2">
        <v>0.3</v>
      </c>
      <c r="E62" s="6">
        <f t="shared" ca="1" si="10"/>
        <v>5161.8693723349961</v>
      </c>
      <c r="F62" s="2">
        <f t="shared" si="18"/>
        <v>58</v>
      </c>
      <c r="G62" s="2">
        <f t="shared" ca="1" si="7"/>
        <v>21.343999999999998</v>
      </c>
      <c r="H62" s="2">
        <f t="shared" ca="1" si="12"/>
        <v>30.008599999999998</v>
      </c>
      <c r="I62" s="2">
        <f t="shared" ca="1" si="19"/>
        <v>0.36799999999999994</v>
      </c>
      <c r="J62" s="6">
        <f t="shared" ca="1" si="20"/>
        <v>5320.3402691942392</v>
      </c>
      <c r="K62" s="2">
        <f t="shared" si="15"/>
        <v>42.339999999999996</v>
      </c>
      <c r="L62" s="2">
        <f t="shared" ca="1" si="8"/>
        <v>25.083375084565425</v>
      </c>
      <c r="M62" s="2">
        <f t="shared" ca="1" si="16"/>
        <v>0.59242737563924008</v>
      </c>
      <c r="N62" s="7">
        <f t="shared" ca="1" si="17"/>
        <v>5161.8693723349961</v>
      </c>
    </row>
    <row r="63" spans="1:14" x14ac:dyDescent="0.2">
      <c r="A63" t="s">
        <v>22</v>
      </c>
      <c r="B63" s="1">
        <f t="shared" si="9"/>
        <v>59</v>
      </c>
      <c r="C63" s="2">
        <f ca="1">Sheet1!C63+RANDBETWEEN(-4000,4000)/2000</f>
        <v>21.634499999999999</v>
      </c>
      <c r="D63" s="2">
        <v>0.3</v>
      </c>
      <c r="E63" s="6">
        <f t="shared" ca="1" si="10"/>
        <v>5480.4631978584976</v>
      </c>
      <c r="F63" s="2">
        <f t="shared" si="18"/>
        <v>59</v>
      </c>
      <c r="G63" s="2">
        <f t="shared" ca="1" si="7"/>
        <v>21.521999999999998</v>
      </c>
      <c r="H63" s="2">
        <f t="shared" ca="1" si="12"/>
        <v>30.961399999999998</v>
      </c>
      <c r="I63" s="2">
        <f t="shared" ca="1" si="19"/>
        <v>0.36477966101694914</v>
      </c>
      <c r="J63" s="6">
        <f t="shared" ca="1" si="20"/>
        <v>5444.3581409895587</v>
      </c>
      <c r="K63" s="2">
        <f t="shared" si="15"/>
        <v>43.07</v>
      </c>
      <c r="L63" s="2">
        <f t="shared" ca="1" si="8"/>
        <v>25.915449472755437</v>
      </c>
      <c r="M63" s="2">
        <f t="shared" ca="1" si="16"/>
        <v>0.60170535112039558</v>
      </c>
      <c r="N63" s="7">
        <f t="shared" ca="1" si="17"/>
        <v>5480.4631978584976</v>
      </c>
    </row>
    <row r="64" spans="1:14" x14ac:dyDescent="0.2">
      <c r="A64" t="s">
        <v>22</v>
      </c>
      <c r="B64" s="1">
        <f t="shared" si="9"/>
        <v>60</v>
      </c>
      <c r="C64" s="2">
        <f ca="1">Sheet1!C64+RANDBETWEEN(-4000,4000)/2000</f>
        <v>21.704499999999999</v>
      </c>
      <c r="D64" s="2">
        <v>0.3</v>
      </c>
      <c r="E64" s="6">
        <f t="shared" ca="1" si="10"/>
        <v>5571.1553405441964</v>
      </c>
      <c r="F64" s="2">
        <f t="shared" si="18"/>
        <v>60</v>
      </c>
      <c r="G64" s="2">
        <f t="shared" ca="1" si="7"/>
        <v>23.0855</v>
      </c>
      <c r="H64" s="2">
        <f t="shared" ca="1" si="12"/>
        <v>31.045399999999997</v>
      </c>
      <c r="I64" s="2">
        <f t="shared" ca="1" si="19"/>
        <v>0.38475833333333331</v>
      </c>
      <c r="J64" s="6">
        <f t="shared" ca="1" si="20"/>
        <v>6025.790505978297</v>
      </c>
      <c r="K64" s="2">
        <f t="shared" si="15"/>
        <v>43.8</v>
      </c>
      <c r="L64" s="2">
        <f t="shared" ca="1" si="8"/>
        <v>25.639411830616201</v>
      </c>
      <c r="M64" s="2">
        <f t="shared" ca="1" si="16"/>
        <v>0.58537469932913699</v>
      </c>
      <c r="N64" s="7">
        <f t="shared" ca="1" si="17"/>
        <v>5571.1553405441964</v>
      </c>
    </row>
    <row r="65" spans="1:14" x14ac:dyDescent="0.2">
      <c r="A65" t="s">
        <v>22</v>
      </c>
      <c r="B65" s="1">
        <f t="shared" si="9"/>
        <v>61</v>
      </c>
      <c r="C65" s="2">
        <f ca="1">Sheet1!C65+RANDBETWEEN(-4000,4000)/2000</f>
        <v>22.333000000000002</v>
      </c>
      <c r="D65" s="2">
        <v>0.3</v>
      </c>
      <c r="E65" s="6">
        <f t="shared" ca="1" si="10"/>
        <v>5846.73740212351</v>
      </c>
      <c r="F65" s="2">
        <f t="shared" si="18"/>
        <v>61</v>
      </c>
      <c r="G65" s="2">
        <f t="shared" ca="1" si="7"/>
        <v>23.146000000000001</v>
      </c>
      <c r="H65" s="2">
        <f t="shared" ca="1" si="12"/>
        <v>31.799600000000002</v>
      </c>
      <c r="I65" s="2">
        <f t="shared" ca="1" si="19"/>
        <v>0.37944262295081971</v>
      </c>
      <c r="J65" s="6">
        <f t="shared" ca="1" si="20"/>
        <v>6118.6967651124405</v>
      </c>
      <c r="K65" s="2">
        <f t="shared" si="15"/>
        <v>44.53</v>
      </c>
      <c r="L65" s="2">
        <f t="shared" ca="1" si="8"/>
        <v>27.119947525050428</v>
      </c>
      <c r="M65" s="2">
        <f t="shared" ca="1" si="16"/>
        <v>0.60902644341007017</v>
      </c>
      <c r="N65" s="7">
        <f t="shared" ca="1" si="17"/>
        <v>5846.73740212351</v>
      </c>
    </row>
    <row r="66" spans="1:14" x14ac:dyDescent="0.2">
      <c r="A66" t="s">
        <v>22</v>
      </c>
      <c r="B66" s="1">
        <f t="shared" si="9"/>
        <v>62</v>
      </c>
      <c r="C66" s="2">
        <f ca="1">Sheet1!C66+RANDBETWEEN(-4000,4000)/2000</f>
        <v>23.300999999999998</v>
      </c>
      <c r="D66" s="2">
        <v>0.3</v>
      </c>
      <c r="E66" s="6">
        <f t="shared" ca="1" si="10"/>
        <v>6244.2198889155898</v>
      </c>
      <c r="F66" s="2">
        <f t="shared" si="18"/>
        <v>62</v>
      </c>
      <c r="G66" s="2">
        <f t="shared" ca="1" si="7"/>
        <v>24.8385</v>
      </c>
      <c r="H66" s="2">
        <f t="shared" ca="1" si="12"/>
        <v>32.961199999999998</v>
      </c>
      <c r="I66" s="2">
        <f t="shared" ca="1" si="19"/>
        <v>0.40062096774193551</v>
      </c>
      <c r="J66" s="6">
        <f t="shared" ca="1" si="20"/>
        <v>6776.2151098157765</v>
      </c>
      <c r="K66" s="2">
        <f t="shared" si="15"/>
        <v>45.26</v>
      </c>
      <c r="L66" s="2">
        <f t="shared" ca="1" si="8"/>
        <v>27.957404929055713</v>
      </c>
      <c r="M66" s="2">
        <f t="shared" ca="1" si="16"/>
        <v>0.6177066930856322</v>
      </c>
      <c r="N66" s="7">
        <f t="shared" ca="1" si="17"/>
        <v>6244.2198889155898</v>
      </c>
    </row>
    <row r="67" spans="1:14" x14ac:dyDescent="0.2">
      <c r="A67" t="s">
        <v>22</v>
      </c>
      <c r="B67" s="1">
        <f t="shared" si="9"/>
        <v>63</v>
      </c>
      <c r="C67" s="2">
        <f ca="1">Sheet1!C67+RANDBETWEEN(-4000,4000)/2000</f>
        <v>23.645499999999998</v>
      </c>
      <c r="D67" s="2">
        <v>0.3</v>
      </c>
      <c r="E67" s="6">
        <f t="shared" ca="1" si="10"/>
        <v>6436.4147286956968</v>
      </c>
      <c r="F67" s="2">
        <f t="shared" si="18"/>
        <v>63</v>
      </c>
      <c r="G67" s="2">
        <f t="shared" ca="1" si="7"/>
        <v>23.423999999999999</v>
      </c>
      <c r="H67" s="2">
        <f t="shared" ca="1" si="12"/>
        <v>33.374600000000001</v>
      </c>
      <c r="I67" s="2">
        <f t="shared" ca="1" si="19"/>
        <v>0.37180952380952381</v>
      </c>
      <c r="J67" s="6">
        <f t="shared" ca="1" si="20"/>
        <v>6359.8215259238405</v>
      </c>
      <c r="K67" s="2">
        <f t="shared" si="15"/>
        <v>45.99</v>
      </c>
      <c r="L67" s="2">
        <f t="shared" ca="1" si="8"/>
        <v>28.025290033862824</v>
      </c>
      <c r="M67" s="2">
        <f t="shared" ca="1" si="16"/>
        <v>0.60937790897723032</v>
      </c>
      <c r="N67" s="7">
        <f t="shared" ca="1" si="17"/>
        <v>6436.4147286956968</v>
      </c>
    </row>
    <row r="68" spans="1:14" x14ac:dyDescent="0.2">
      <c r="A68" t="s">
        <v>22</v>
      </c>
      <c r="B68" s="1">
        <f t="shared" si="9"/>
        <v>64</v>
      </c>
      <c r="C68" s="2">
        <f ca="1">Sheet1!C68+RANDBETWEEN(-4000,4000)/2000</f>
        <v>24.521000000000001</v>
      </c>
      <c r="D68" s="2">
        <v>0.3</v>
      </c>
      <c r="E68" s="6">
        <f t="shared" ca="1" si="10"/>
        <v>6819.2088960111905</v>
      </c>
      <c r="F68" s="2">
        <f t="shared" si="18"/>
        <v>64</v>
      </c>
      <c r="G68" s="2">
        <f t="shared" ca="1" si="7"/>
        <v>24.6755</v>
      </c>
      <c r="H68" s="2">
        <f t="shared" ca="1" si="12"/>
        <v>34.425200000000004</v>
      </c>
      <c r="I68" s="2">
        <f t="shared" ca="1" si="19"/>
        <v>0.38555468749999999</v>
      </c>
      <c r="J68" s="6">
        <f t="shared" ca="1" si="20"/>
        <v>6874.1517213423967</v>
      </c>
      <c r="K68" s="2">
        <f t="shared" si="15"/>
        <v>46.72</v>
      </c>
      <c r="L68" s="2">
        <f t="shared" ca="1" si="8"/>
        <v>29.312760149394858</v>
      </c>
      <c r="M68" s="2">
        <f t="shared" ca="1" si="16"/>
        <v>0.62741353059492422</v>
      </c>
      <c r="N68" s="7">
        <f t="shared" ca="1" si="17"/>
        <v>6819.2088960111905</v>
      </c>
    </row>
    <row r="69" spans="1:14" x14ac:dyDescent="0.2">
      <c r="A69" t="s">
        <v>22</v>
      </c>
      <c r="B69" s="1">
        <f t="shared" si="9"/>
        <v>65</v>
      </c>
      <c r="C69" s="2">
        <f ca="1">Sheet1!C69+RANDBETWEEN(-4000,4000)/2000</f>
        <v>23.356999999999999</v>
      </c>
      <c r="D69" s="2">
        <v>0.3</v>
      </c>
      <c r="E69" s="6">
        <f t="shared" ca="1" si="10"/>
        <v>6483.4703394339094</v>
      </c>
      <c r="F69" s="2">
        <f t="shared" si="18"/>
        <v>65</v>
      </c>
      <c r="G69" s="2">
        <f t="shared" ref="G69:G132" ca="1" si="21">C69+$P$36+RANDBETWEEN(-3000,3000)/2000</f>
        <v>23.5915</v>
      </c>
      <c r="H69" s="2">
        <f t="shared" ca="1" si="12"/>
        <v>33.028399999999998</v>
      </c>
      <c r="I69" s="2">
        <f t="shared" ca="1" si="19"/>
        <v>0.36294615384615386</v>
      </c>
      <c r="J69" s="6">
        <f t="shared" ca="1" si="20"/>
        <v>6565.9431189968773</v>
      </c>
      <c r="K69" s="2">
        <f t="shared" si="15"/>
        <v>47.449999999999996</v>
      </c>
      <c r="L69" s="2">
        <f t="shared" ref="L69:L132" ca="1" si="22">SQRT(K69^2/4+N69/3.14159)-K69/2+RANDBETWEEN(-4000,4000)/4000</f>
        <v>28.391659254296425</v>
      </c>
      <c r="M69" s="2">
        <f t="shared" ca="1" si="16"/>
        <v>0.59834898323069396</v>
      </c>
      <c r="N69" s="7">
        <f t="shared" ca="1" si="17"/>
        <v>6483.4703394339094</v>
      </c>
    </row>
    <row r="70" spans="1:14" x14ac:dyDescent="0.2">
      <c r="A70" t="s">
        <v>22</v>
      </c>
      <c r="B70" s="1">
        <f t="shared" si="9"/>
        <v>66</v>
      </c>
      <c r="C70" s="2">
        <f ca="1">Sheet1!C70+RANDBETWEEN(-4000,4000)/2000</f>
        <v>25.6495</v>
      </c>
      <c r="D70" s="2">
        <v>0.3</v>
      </c>
      <c r="E70" s="6">
        <f t="shared" ca="1" si="10"/>
        <v>7385.1362043068975</v>
      </c>
      <c r="F70" s="2">
        <f t="shared" si="18"/>
        <v>66</v>
      </c>
      <c r="G70" s="2">
        <f t="shared" ca="1" si="21"/>
        <v>25.49</v>
      </c>
      <c r="H70" s="2">
        <f t="shared" ca="1" si="12"/>
        <v>35.779399999999995</v>
      </c>
      <c r="I70" s="2">
        <f t="shared" ca="1" si="19"/>
        <v>0.38621212121212117</v>
      </c>
      <c r="J70" s="6">
        <f t="shared" ca="1" si="20"/>
        <v>7326.4395213589987</v>
      </c>
      <c r="K70" s="2">
        <f t="shared" si="15"/>
        <v>48.18</v>
      </c>
      <c r="L70" s="2">
        <f t="shared" ca="1" si="22"/>
        <v>30.841559937720223</v>
      </c>
      <c r="M70" s="2">
        <f t="shared" ca="1" si="16"/>
        <v>0.64013200368867218</v>
      </c>
      <c r="N70" s="7">
        <f t="shared" ca="1" si="17"/>
        <v>7385.1362043068975</v>
      </c>
    </row>
    <row r="71" spans="1:14" x14ac:dyDescent="0.2">
      <c r="A71" t="s">
        <v>22</v>
      </c>
      <c r="B71" s="1">
        <f t="shared" ref="B71:B134" si="23">B70+1</f>
        <v>67</v>
      </c>
      <c r="C71" s="2">
        <f ca="1">Sheet1!C71+RANDBETWEEN(-4000,4000)/2000</f>
        <v>25.606499999999997</v>
      </c>
      <c r="D71" s="2">
        <v>0.3</v>
      </c>
      <c r="E71" s="6">
        <f t="shared" ca="1" si="10"/>
        <v>7449.7414067291766</v>
      </c>
      <c r="F71" s="2">
        <f t="shared" si="18"/>
        <v>67</v>
      </c>
      <c r="G71" s="2">
        <f t="shared" ca="1" si="21"/>
        <v>27.452999999999996</v>
      </c>
      <c r="H71" s="2">
        <f t="shared" ca="1" si="12"/>
        <v>35.727799999999995</v>
      </c>
      <c r="I71" s="2">
        <f t="shared" ca="1" si="19"/>
        <v>0.40974626865671637</v>
      </c>
      <c r="J71" s="6">
        <f t="shared" ca="1" si="20"/>
        <v>8146.2000752123095</v>
      </c>
      <c r="K71" s="2">
        <f t="shared" si="15"/>
        <v>48.91</v>
      </c>
      <c r="L71" s="2">
        <f t="shared" ca="1" si="22"/>
        <v>29.183475255536475</v>
      </c>
      <c r="M71" s="2">
        <f t="shared" ca="1" si="16"/>
        <v>0.59667706513057606</v>
      </c>
      <c r="N71" s="7">
        <f t="shared" ca="1" si="17"/>
        <v>7449.7414067291766</v>
      </c>
    </row>
    <row r="72" spans="1:14" x14ac:dyDescent="0.2">
      <c r="A72" t="s">
        <v>22</v>
      </c>
      <c r="B72" s="1">
        <f t="shared" si="23"/>
        <v>68</v>
      </c>
      <c r="C72" s="2">
        <f ca="1">Sheet1!C72+RANDBETWEEN(-4000,4000)/2000</f>
        <v>27.267999999999997</v>
      </c>
      <c r="D72" s="2">
        <v>0.3</v>
      </c>
      <c r="E72" s="6">
        <f t="shared" ca="1" si="10"/>
        <v>8161.1214182001586</v>
      </c>
      <c r="F72" s="2">
        <f t="shared" si="18"/>
        <v>68</v>
      </c>
      <c r="G72" s="2">
        <f t="shared" ca="1" si="21"/>
        <v>29.475999999999996</v>
      </c>
      <c r="H72" s="2">
        <f t="shared" ca="1" si="12"/>
        <v>37.721599999999995</v>
      </c>
      <c r="I72" s="2">
        <f t="shared" ca="1" si="19"/>
        <v>0.43347058823529405</v>
      </c>
      <c r="J72" s="6">
        <f t="shared" ca="1" si="20"/>
        <v>9026.4244807358391</v>
      </c>
      <c r="K72" s="2">
        <f t="shared" si="15"/>
        <v>49.64</v>
      </c>
      <c r="L72" s="2">
        <f t="shared" ca="1" si="22"/>
        <v>32.730389167829848</v>
      </c>
      <c r="M72" s="2">
        <f t="shared" ca="1" si="16"/>
        <v>0.65935514036724108</v>
      </c>
      <c r="N72" s="7">
        <f t="shared" ca="1" si="17"/>
        <v>8161.1214182001586</v>
      </c>
    </row>
    <row r="73" spans="1:14" x14ac:dyDescent="0.2">
      <c r="A73" t="s">
        <v>22</v>
      </c>
      <c r="B73" s="1">
        <f t="shared" si="23"/>
        <v>69</v>
      </c>
      <c r="C73" s="2">
        <f ca="1">Sheet1!C73+RANDBETWEEN(-4000,4000)/2000</f>
        <v>25.961500000000001</v>
      </c>
      <c r="D73" s="2">
        <v>0.3</v>
      </c>
      <c r="E73" s="6">
        <f t="shared" ca="1" si="10"/>
        <v>7745.0968596067778</v>
      </c>
      <c r="F73" s="2">
        <f t="shared" si="18"/>
        <v>69</v>
      </c>
      <c r="G73" s="2">
        <f t="shared" ca="1" si="21"/>
        <v>26.709500000000002</v>
      </c>
      <c r="H73" s="2">
        <f t="shared" ca="1" si="12"/>
        <v>36.153800000000004</v>
      </c>
      <c r="I73" s="2">
        <f t="shared" ca="1" si="19"/>
        <v>0.38709420289855073</v>
      </c>
      <c r="J73" s="6">
        <f t="shared" ca="1" si="20"/>
        <v>8031.0126764804991</v>
      </c>
      <c r="K73" s="2">
        <f t="shared" si="15"/>
        <v>50.37</v>
      </c>
      <c r="L73" s="2">
        <f t="shared" ca="1" si="22"/>
        <v>30.287295749923949</v>
      </c>
      <c r="M73" s="2">
        <f t="shared" ca="1" si="16"/>
        <v>0.60129632221409468</v>
      </c>
      <c r="N73" s="7">
        <f t="shared" ca="1" si="17"/>
        <v>7745.0968596067778</v>
      </c>
    </row>
    <row r="74" spans="1:14" x14ac:dyDescent="0.2">
      <c r="A74" t="s">
        <v>22</v>
      </c>
      <c r="B74" s="1">
        <f t="shared" si="23"/>
        <v>70</v>
      </c>
      <c r="C74" s="2">
        <f ca="1">Sheet1!C74+RANDBETWEEN(-4000,4000)/2000</f>
        <v>25.699000000000002</v>
      </c>
      <c r="D74" s="2">
        <v>0.3</v>
      </c>
      <c r="E74" s="6">
        <f t="shared" ca="1" si="10"/>
        <v>7726.3278032155895</v>
      </c>
      <c r="F74" s="2">
        <f t="shared" si="18"/>
        <v>70</v>
      </c>
      <c r="G74" s="2">
        <f t="shared" ca="1" si="21"/>
        <v>25.612500000000001</v>
      </c>
      <c r="H74" s="2">
        <f t="shared" ca="1" si="12"/>
        <v>35.838799999999999</v>
      </c>
      <c r="I74" s="2">
        <f t="shared" ca="1" si="19"/>
        <v>0.36589285714285713</v>
      </c>
      <c r="J74" s="6">
        <f t="shared" ca="1" si="20"/>
        <v>7693.3617021234368</v>
      </c>
      <c r="K74" s="2">
        <f t="shared" si="15"/>
        <v>51.1</v>
      </c>
      <c r="L74" s="2">
        <f t="shared" ca="1" si="22"/>
        <v>30.012336269858498</v>
      </c>
      <c r="M74" s="2">
        <f t="shared" ca="1" si="16"/>
        <v>0.58732556301092953</v>
      </c>
      <c r="N74" s="7">
        <f t="shared" ca="1" si="17"/>
        <v>7726.3278032155895</v>
      </c>
    </row>
    <row r="75" spans="1:14" x14ac:dyDescent="0.2">
      <c r="A75" t="s">
        <v>22</v>
      </c>
      <c r="B75" s="1">
        <f t="shared" si="23"/>
        <v>71</v>
      </c>
      <c r="C75" s="2">
        <f ca="1">Sheet1!C75+RANDBETWEEN(-4000,4000)/2000</f>
        <v>25.63</v>
      </c>
      <c r="D75" s="2">
        <v>0.3</v>
      </c>
      <c r="E75" s="6">
        <f t="shared" ca="1" si="10"/>
        <v>7780.5463027709984</v>
      </c>
      <c r="F75" s="2">
        <f t="shared" si="18"/>
        <v>71</v>
      </c>
      <c r="G75" s="2">
        <f t="shared" ca="1" si="21"/>
        <v>25.311499999999999</v>
      </c>
      <c r="H75" s="2">
        <f t="shared" ca="1" si="12"/>
        <v>35.756</v>
      </c>
      <c r="I75" s="2">
        <f t="shared" ca="1" si="19"/>
        <v>0.35649999999999998</v>
      </c>
      <c r="J75" s="6">
        <f t="shared" ca="1" si="20"/>
        <v>7658.5320750312767</v>
      </c>
      <c r="K75" s="2">
        <f t="shared" si="15"/>
        <v>51.83</v>
      </c>
      <c r="L75" s="2">
        <f t="shared" ca="1" si="22"/>
        <v>29.398198706957608</v>
      </c>
      <c r="M75" s="2">
        <f t="shared" ca="1" si="16"/>
        <v>0.56720429687357921</v>
      </c>
      <c r="N75" s="7">
        <f t="shared" ca="1" si="17"/>
        <v>7780.5463027709984</v>
      </c>
    </row>
    <row r="76" spans="1:14" x14ac:dyDescent="0.2">
      <c r="A76" t="s">
        <v>22</v>
      </c>
      <c r="B76" s="1">
        <f t="shared" si="23"/>
        <v>72</v>
      </c>
      <c r="C76" s="2">
        <f ca="1">Sheet1!C76+RANDBETWEEN(-4000,4000)/2000</f>
        <v>24.695999999999998</v>
      </c>
      <c r="D76" s="2">
        <v>0.3</v>
      </c>
      <c r="E76" s="6">
        <f t="shared" ca="1" si="10"/>
        <v>7502.1307932614391</v>
      </c>
      <c r="F76" s="2">
        <f t="shared" si="18"/>
        <v>72</v>
      </c>
      <c r="G76" s="2">
        <f t="shared" ca="1" si="21"/>
        <v>26.683999999999997</v>
      </c>
      <c r="H76" s="2">
        <f t="shared" ca="1" si="12"/>
        <v>34.635199999999998</v>
      </c>
      <c r="I76" s="2">
        <f t="shared" ca="1" si="19"/>
        <v>0.37061111111111106</v>
      </c>
      <c r="J76" s="6">
        <f t="shared" ca="1" si="20"/>
        <v>8272.6982291710374</v>
      </c>
      <c r="K76" s="2">
        <f t="shared" si="15"/>
        <v>52.56</v>
      </c>
      <c r="L76" s="2">
        <f t="shared" ca="1" si="22"/>
        <v>29.843518975675085</v>
      </c>
      <c r="M76" s="2">
        <f t="shared" ca="1" si="16"/>
        <v>0.56779906726931284</v>
      </c>
      <c r="N76" s="7">
        <f t="shared" ca="1" si="17"/>
        <v>7502.1307932614391</v>
      </c>
    </row>
    <row r="77" spans="1:14" x14ac:dyDescent="0.2">
      <c r="A77" t="s">
        <v>22</v>
      </c>
      <c r="B77" s="1">
        <f t="shared" si="23"/>
        <v>73</v>
      </c>
      <c r="C77" s="2">
        <f ca="1">Sheet1!C77+RANDBETWEEN(-4000,4000)/2000</f>
        <v>28.834499999999998</v>
      </c>
      <c r="D77" s="2">
        <v>0.3</v>
      </c>
      <c r="E77" s="6">
        <f t="shared" ca="1" si="10"/>
        <v>9224.7980269404961</v>
      </c>
      <c r="F77" s="2">
        <f t="shared" si="18"/>
        <v>73</v>
      </c>
      <c r="G77" s="2">
        <f t="shared" ca="1" si="21"/>
        <v>30.968999999999998</v>
      </c>
      <c r="H77" s="2">
        <f t="shared" ca="1" si="12"/>
        <v>39.601399999999998</v>
      </c>
      <c r="I77" s="2">
        <f t="shared" ca="1" si="19"/>
        <v>0.42423287671232873</v>
      </c>
      <c r="J77" s="6">
        <f t="shared" ca="1" si="20"/>
        <v>10115.341624917988</v>
      </c>
      <c r="K77" s="2">
        <f t="shared" si="15"/>
        <v>53.29</v>
      </c>
      <c r="L77" s="2">
        <f t="shared" ca="1" si="22"/>
        <v>33.993874824950268</v>
      </c>
      <c r="M77" s="2">
        <f t="shared" ca="1" si="16"/>
        <v>0.637903449520553</v>
      </c>
      <c r="N77" s="7">
        <f t="shared" ca="1" si="17"/>
        <v>9224.7980269404961</v>
      </c>
    </row>
    <row r="78" spans="1:14" x14ac:dyDescent="0.2">
      <c r="A78" t="s">
        <v>22</v>
      </c>
      <c r="B78" s="1">
        <f t="shared" si="23"/>
        <v>74</v>
      </c>
      <c r="C78" s="2">
        <f ca="1">Sheet1!C78+RANDBETWEEN(-4000,4000)/2000</f>
        <v>26.726499999999998</v>
      </c>
      <c r="D78" s="2">
        <v>0.3</v>
      </c>
      <c r="E78" s="6">
        <f t="shared" ca="1" si="10"/>
        <v>8457.3701452805763</v>
      </c>
      <c r="F78" s="2">
        <f t="shared" si="18"/>
        <v>74</v>
      </c>
      <c r="G78" s="2">
        <f t="shared" ca="1" si="21"/>
        <v>28.676499999999997</v>
      </c>
      <c r="H78" s="2">
        <f t="shared" ca="1" si="12"/>
        <v>37.071799999999996</v>
      </c>
      <c r="I78" s="2">
        <f t="shared" ca="1" si="19"/>
        <v>0.38752027027027025</v>
      </c>
      <c r="J78" s="6">
        <f t="shared" ca="1" si="20"/>
        <v>9250.105928282077</v>
      </c>
      <c r="K78" s="2">
        <f t="shared" si="15"/>
        <v>54.019999999999996</v>
      </c>
      <c r="L78" s="2">
        <f t="shared" ca="1" si="22"/>
        <v>30.726253179786045</v>
      </c>
      <c r="M78" s="2">
        <f t="shared" ca="1" si="16"/>
        <v>0.56879402406120039</v>
      </c>
      <c r="N78" s="7">
        <f t="shared" ca="1" si="17"/>
        <v>8457.3701452805763</v>
      </c>
    </row>
    <row r="79" spans="1:14" x14ac:dyDescent="0.2">
      <c r="A79" t="s">
        <v>22</v>
      </c>
      <c r="B79" s="1">
        <f t="shared" si="23"/>
        <v>75</v>
      </c>
      <c r="C79" s="2">
        <f ca="1">Sheet1!C79+RANDBETWEEN(-4000,4000)/2000</f>
        <v>26.428000000000001</v>
      </c>
      <c r="D79" s="2">
        <v>0.3</v>
      </c>
      <c r="E79" s="6">
        <f t="shared" ca="1" si="10"/>
        <v>8421.1550950625606</v>
      </c>
      <c r="F79" s="2">
        <f t="shared" si="18"/>
        <v>75</v>
      </c>
      <c r="G79" s="2">
        <f t="shared" ca="1" si="21"/>
        <v>28.353000000000002</v>
      </c>
      <c r="H79" s="2">
        <f t="shared" ca="1" si="12"/>
        <v>36.7136</v>
      </c>
      <c r="I79" s="2">
        <f t="shared" ca="1" si="19"/>
        <v>0.37804000000000004</v>
      </c>
      <c r="J79" s="6">
        <f t="shared" ca="1" si="20"/>
        <v>9206.0135767583124</v>
      </c>
      <c r="K79" s="2">
        <f t="shared" si="15"/>
        <v>54.75</v>
      </c>
      <c r="L79" s="2">
        <f t="shared" ca="1" si="22"/>
        <v>31.565352609381556</v>
      </c>
      <c r="M79" s="2">
        <f t="shared" ca="1" si="16"/>
        <v>0.57653612071929783</v>
      </c>
      <c r="N79" s="7">
        <f t="shared" ca="1" si="17"/>
        <v>8421.1550950625606</v>
      </c>
    </row>
    <row r="80" spans="1:14" x14ac:dyDescent="0.2">
      <c r="A80" t="s">
        <v>22</v>
      </c>
      <c r="B80" s="1">
        <f t="shared" si="23"/>
        <v>76</v>
      </c>
      <c r="C80" s="2">
        <f ca="1">Sheet1!C80+RANDBETWEEN(-4000,4000)/2000</f>
        <v>27.412500000000001</v>
      </c>
      <c r="D80" s="2">
        <v>0.3</v>
      </c>
      <c r="E80" s="6">
        <f t="shared" ca="1" si="10"/>
        <v>8905.7641149234369</v>
      </c>
      <c r="F80" s="2">
        <f t="shared" si="18"/>
        <v>76</v>
      </c>
      <c r="G80" s="2">
        <f t="shared" ca="1" si="21"/>
        <v>29.277000000000001</v>
      </c>
      <c r="H80" s="2">
        <f t="shared" ca="1" si="12"/>
        <v>37.895000000000003</v>
      </c>
      <c r="I80" s="2">
        <f t="shared" ca="1" si="19"/>
        <v>0.38522368421052633</v>
      </c>
      <c r="J80" s="6">
        <f t="shared" ca="1" si="20"/>
        <v>9682.9921386791102</v>
      </c>
      <c r="K80" s="2">
        <f t="shared" si="15"/>
        <v>55.48</v>
      </c>
      <c r="L80" s="2">
        <f t="shared" ca="1" si="22"/>
        <v>32.61784559452795</v>
      </c>
      <c r="M80" s="2">
        <f t="shared" ca="1" si="16"/>
        <v>0.58792079297995592</v>
      </c>
      <c r="N80" s="7">
        <f t="shared" ca="1" si="17"/>
        <v>8905.7641149234369</v>
      </c>
    </row>
    <row r="81" spans="1:14" x14ac:dyDescent="0.2">
      <c r="A81" t="s">
        <v>22</v>
      </c>
      <c r="B81" s="1">
        <f t="shared" si="23"/>
        <v>77</v>
      </c>
      <c r="C81" s="2">
        <f ca="1">Sheet1!C81+RANDBETWEEN(-4000,4000)/2000</f>
        <v>27.435499999999998</v>
      </c>
      <c r="D81" s="2">
        <v>0.3</v>
      </c>
      <c r="E81" s="6">
        <f t="shared" ca="1" si="10"/>
        <v>9001.4098350397962</v>
      </c>
      <c r="F81" s="2">
        <f t="shared" si="18"/>
        <v>77</v>
      </c>
      <c r="G81" s="2">
        <f t="shared" ca="1" si="21"/>
        <v>29.654499999999999</v>
      </c>
      <c r="H81" s="2">
        <f t="shared" ca="1" si="12"/>
        <v>37.922599999999996</v>
      </c>
      <c r="I81" s="2">
        <f t="shared" ca="1" si="19"/>
        <v>0.38512337662337659</v>
      </c>
      <c r="J81" s="6">
        <f t="shared" ca="1" si="20"/>
        <v>9936.1764621186958</v>
      </c>
      <c r="K81" s="2">
        <f t="shared" si="15"/>
        <v>56.21</v>
      </c>
      <c r="L81" s="2">
        <f t="shared" ca="1" si="22"/>
        <v>32.965180945021359</v>
      </c>
      <c r="M81" s="2">
        <f t="shared" ca="1" si="16"/>
        <v>0.58646470281126772</v>
      </c>
      <c r="N81" s="7">
        <f t="shared" ca="1" si="17"/>
        <v>9001.4098350397962</v>
      </c>
    </row>
    <row r="82" spans="1:14" x14ac:dyDescent="0.2">
      <c r="A82" t="s">
        <v>22</v>
      </c>
      <c r="B82" s="1">
        <f t="shared" si="23"/>
        <v>78</v>
      </c>
      <c r="C82" s="2">
        <f ca="1">Sheet1!C82+RANDBETWEEN(-4000,4000)/2000</f>
        <v>27.415499999999998</v>
      </c>
      <c r="D82" s="2">
        <v>0.3</v>
      </c>
      <c r="E82" s="6">
        <f t="shared" ca="1" si="10"/>
        <v>9079.253660022996</v>
      </c>
      <c r="F82" s="2">
        <f t="shared" si="18"/>
        <v>78</v>
      </c>
      <c r="G82" s="2">
        <f t="shared" ca="1" si="21"/>
        <v>27.216499999999996</v>
      </c>
      <c r="H82" s="2">
        <f t="shared" ca="1" si="12"/>
        <v>37.898599999999995</v>
      </c>
      <c r="I82" s="2">
        <f t="shared" ca="1" si="19"/>
        <v>0.34892948717948713</v>
      </c>
      <c r="J82" s="6">
        <f t="shared" ca="1" si="20"/>
        <v>8996.3352624118761</v>
      </c>
      <c r="K82" s="2">
        <f t="shared" si="15"/>
        <v>56.94</v>
      </c>
      <c r="L82" s="2">
        <f t="shared" ca="1" si="22"/>
        <v>31.798474521629977</v>
      </c>
      <c r="M82" s="2">
        <f t="shared" ca="1" si="16"/>
        <v>0.55845582229768143</v>
      </c>
      <c r="N82" s="7">
        <f t="shared" ca="1" si="17"/>
        <v>9079.253660022996</v>
      </c>
    </row>
    <row r="83" spans="1:14" x14ac:dyDescent="0.2">
      <c r="A83" t="s">
        <v>22</v>
      </c>
      <c r="B83" s="1">
        <f t="shared" si="23"/>
        <v>79</v>
      </c>
      <c r="C83" s="2">
        <f ca="1">Sheet1!C83+RANDBETWEEN(-4000,4000)/2000</f>
        <v>29.5305</v>
      </c>
      <c r="D83" s="2">
        <v>0.3</v>
      </c>
      <c r="E83" s="6">
        <f t="shared" ref="E83:E143" ca="1" si="24">3.14159*C83*(B83+C83)</f>
        <v>10068.670067274097</v>
      </c>
      <c r="F83" s="2">
        <f t="shared" si="18"/>
        <v>79</v>
      </c>
      <c r="G83" s="2">
        <f t="shared" ca="1" si="21"/>
        <v>29.268999999999998</v>
      </c>
      <c r="H83" s="2">
        <f t="shared" ref="H83:H146" ca="1" si="25">1.2*C83+5</f>
        <v>40.436599999999999</v>
      </c>
      <c r="I83" s="2">
        <f t="shared" ca="1" si="19"/>
        <v>0.37049367088607593</v>
      </c>
      <c r="J83" s="6">
        <f t="shared" ca="1" si="20"/>
        <v>9955.4642248639884</v>
      </c>
      <c r="K83" s="2">
        <f t="shared" ref="K83:K146" si="26">(100-$P$37)/100*B83</f>
        <v>57.67</v>
      </c>
      <c r="L83" s="2">
        <f t="shared" ca="1" si="22"/>
        <v>35.043053772932922</v>
      </c>
      <c r="M83" s="2">
        <f t="shared" ref="M83:M143" ca="1" si="27">L83/K83</f>
        <v>0.60764788924801316</v>
      </c>
      <c r="N83" s="7">
        <f t="shared" ref="N83:N146" ca="1" si="28">E83</f>
        <v>10068.670067274097</v>
      </c>
    </row>
    <row r="84" spans="1:14" x14ac:dyDescent="0.2">
      <c r="A84" t="s">
        <v>22</v>
      </c>
      <c r="B84" s="1">
        <f t="shared" si="23"/>
        <v>80</v>
      </c>
      <c r="C84" s="2">
        <f ca="1">Sheet1!C84+RANDBETWEEN(-4000,4000)/2000</f>
        <v>30.115500000000001</v>
      </c>
      <c r="D84" s="2">
        <v>0.3</v>
      </c>
      <c r="E84" s="6">
        <f t="shared" ca="1" si="24"/>
        <v>10418.088419895998</v>
      </c>
      <c r="F84" s="2">
        <f t="shared" si="18"/>
        <v>80</v>
      </c>
      <c r="G84" s="2">
        <f t="shared" ca="1" si="21"/>
        <v>31.663</v>
      </c>
      <c r="H84" s="2">
        <f t="shared" ca="1" si="25"/>
        <v>41.138599999999997</v>
      </c>
      <c r="I84" s="2">
        <f t="shared" ca="1" si="19"/>
        <v>0.39578750000000001</v>
      </c>
      <c r="J84" s="6">
        <f t="shared" ca="1" si="20"/>
        <v>11107.36026771471</v>
      </c>
      <c r="K84" s="2">
        <f t="shared" si="26"/>
        <v>58.4</v>
      </c>
      <c r="L84" s="2">
        <f t="shared" ca="1" si="22"/>
        <v>36.313175797391018</v>
      </c>
      <c r="M84" s="2">
        <f t="shared" ca="1" si="27"/>
        <v>0.62180095543477776</v>
      </c>
      <c r="N84" s="7">
        <f t="shared" ca="1" si="28"/>
        <v>10418.088419895998</v>
      </c>
    </row>
    <row r="85" spans="1:14" x14ac:dyDescent="0.2">
      <c r="A85" t="s">
        <v>22</v>
      </c>
      <c r="B85" s="1">
        <f t="shared" si="23"/>
        <v>81</v>
      </c>
      <c r="C85" s="2">
        <f ca="1">Sheet1!C85+RANDBETWEEN(-4000,4000)/2000</f>
        <v>30.779</v>
      </c>
      <c r="D85" s="2">
        <v>0.3</v>
      </c>
      <c r="E85" s="6">
        <f t="shared" ca="1" si="24"/>
        <v>10808.470249627189</v>
      </c>
      <c r="F85" s="2">
        <f t="shared" si="18"/>
        <v>81</v>
      </c>
      <c r="G85" s="2">
        <f t="shared" ca="1" si="21"/>
        <v>30.3735</v>
      </c>
      <c r="H85" s="2">
        <f t="shared" ca="1" si="25"/>
        <v>41.934799999999996</v>
      </c>
      <c r="I85" s="2">
        <f t="shared" ca="1" si="19"/>
        <v>0.37498148148148147</v>
      </c>
      <c r="J85" s="6">
        <f t="shared" ca="1" si="20"/>
        <v>10627.380083838578</v>
      </c>
      <c r="K85" s="2">
        <f t="shared" si="26"/>
        <v>59.129999999999995</v>
      </c>
      <c r="L85" s="2">
        <f t="shared" ca="1" si="22"/>
        <v>35.295620582975261</v>
      </c>
      <c r="M85" s="2">
        <f t="shared" ca="1" si="27"/>
        <v>0.59691561953281347</v>
      </c>
      <c r="N85" s="7">
        <f t="shared" ca="1" si="28"/>
        <v>10808.470249627189</v>
      </c>
    </row>
    <row r="86" spans="1:14" x14ac:dyDescent="0.2">
      <c r="A86" t="s">
        <v>22</v>
      </c>
      <c r="B86" s="1">
        <f t="shared" si="23"/>
        <v>82</v>
      </c>
      <c r="C86" s="2">
        <f ca="1">Sheet1!C86+RANDBETWEEN(-4000,4000)/2000</f>
        <v>27.991499999999998</v>
      </c>
      <c r="D86" s="2">
        <v>0.3</v>
      </c>
      <c r="E86" s="6">
        <f t="shared" ca="1" si="24"/>
        <v>9672.4123419098778</v>
      </c>
      <c r="F86" s="2">
        <f t="shared" si="18"/>
        <v>82</v>
      </c>
      <c r="G86" s="2">
        <f t="shared" ca="1" si="21"/>
        <v>28.773499999999999</v>
      </c>
      <c r="H86" s="2">
        <f t="shared" ca="1" si="25"/>
        <v>38.589799999999997</v>
      </c>
      <c r="I86" s="2">
        <f t="shared" ca="1" si="19"/>
        <v>0.35089634146341464</v>
      </c>
      <c r="J86" s="6">
        <f t="shared" ca="1" si="20"/>
        <v>10013.319561735578</v>
      </c>
      <c r="K86" s="2">
        <f t="shared" si="26"/>
        <v>59.86</v>
      </c>
      <c r="L86" s="2">
        <f t="shared" ca="1" si="22"/>
        <v>32.921182347125836</v>
      </c>
      <c r="M86" s="2">
        <f t="shared" ca="1" si="27"/>
        <v>0.54996963493360906</v>
      </c>
      <c r="N86" s="7">
        <f t="shared" ca="1" si="28"/>
        <v>9672.4123419098778</v>
      </c>
    </row>
    <row r="87" spans="1:14" x14ac:dyDescent="0.2">
      <c r="A87" t="s">
        <v>22</v>
      </c>
      <c r="B87" s="1">
        <f t="shared" si="23"/>
        <v>83</v>
      </c>
      <c r="C87" s="2">
        <f ca="1">Sheet1!C87+RANDBETWEEN(-4000,4000)/2000</f>
        <v>30.858499999999999</v>
      </c>
      <c r="D87" s="2">
        <v>0.3</v>
      </c>
      <c r="E87" s="6">
        <f t="shared" ca="1" si="24"/>
        <v>11037.984388875377</v>
      </c>
      <c r="F87" s="2">
        <f t="shared" si="18"/>
        <v>83</v>
      </c>
      <c r="G87" s="2">
        <f t="shared" ca="1" si="21"/>
        <v>30.712499999999999</v>
      </c>
      <c r="H87" s="2">
        <f t="shared" ca="1" si="25"/>
        <v>42.030200000000001</v>
      </c>
      <c r="I87" s="2">
        <f t="shared" ca="1" si="19"/>
        <v>0.37003012048192768</v>
      </c>
      <c r="J87" s="6">
        <f t="shared" ca="1" si="20"/>
        <v>10971.673698923438</v>
      </c>
      <c r="K87" s="2">
        <f t="shared" si="26"/>
        <v>60.589999999999996</v>
      </c>
      <c r="L87" s="2">
        <f t="shared" ca="1" si="22"/>
        <v>37.095431823438823</v>
      </c>
      <c r="M87" s="2">
        <f t="shared" ca="1" si="27"/>
        <v>0.6122368678567226</v>
      </c>
      <c r="N87" s="7">
        <f t="shared" ca="1" si="28"/>
        <v>11037.984388875377</v>
      </c>
    </row>
    <row r="88" spans="1:14" x14ac:dyDescent="0.2">
      <c r="A88" t="s">
        <v>22</v>
      </c>
      <c r="B88" s="1">
        <f t="shared" si="23"/>
        <v>84</v>
      </c>
      <c r="C88" s="2">
        <f ca="1">Sheet1!C88+RANDBETWEEN(-4000,4000)/2000</f>
        <v>29.6785</v>
      </c>
      <c r="D88" s="2">
        <v>0.3</v>
      </c>
      <c r="E88" s="6">
        <f t="shared" ca="1" si="24"/>
        <v>10599.119471170978</v>
      </c>
      <c r="F88" s="2">
        <f t="shared" si="18"/>
        <v>84</v>
      </c>
      <c r="G88" s="2">
        <f t="shared" ca="1" si="21"/>
        <v>30.210999999999999</v>
      </c>
      <c r="H88" s="2">
        <f t="shared" ca="1" si="25"/>
        <v>40.614199999999997</v>
      </c>
      <c r="I88" s="2">
        <f t="shared" ca="1" si="19"/>
        <v>0.35965476190476187</v>
      </c>
      <c r="J88" s="6">
        <f t="shared" ca="1" si="20"/>
        <v>10839.831737288388</v>
      </c>
      <c r="K88" s="2">
        <f t="shared" si="26"/>
        <v>61.32</v>
      </c>
      <c r="L88" s="2">
        <f t="shared" ca="1" si="22"/>
        <v>35.46410202670603</v>
      </c>
      <c r="M88" s="2">
        <f t="shared" ca="1" si="27"/>
        <v>0.57834478190975258</v>
      </c>
      <c r="N88" s="7">
        <f t="shared" ca="1" si="28"/>
        <v>10599.119471170978</v>
      </c>
    </row>
    <row r="89" spans="1:14" x14ac:dyDescent="0.2">
      <c r="A89" t="s">
        <v>22</v>
      </c>
      <c r="B89" s="1">
        <f t="shared" si="23"/>
        <v>85</v>
      </c>
      <c r="C89" s="2">
        <f ca="1">Sheet1!C89+RANDBETWEEN(-4000,4000)/2000</f>
        <v>30.459499999999998</v>
      </c>
      <c r="D89" s="2">
        <v>0.3</v>
      </c>
      <c r="E89" s="6">
        <f t="shared" ca="1" si="24"/>
        <v>11048.465103822997</v>
      </c>
      <c r="F89" s="2">
        <f t="shared" si="18"/>
        <v>85</v>
      </c>
      <c r="G89" s="2">
        <f t="shared" ca="1" si="21"/>
        <v>30.817</v>
      </c>
      <c r="H89" s="2">
        <f t="shared" ca="1" si="25"/>
        <v>41.551399999999994</v>
      </c>
      <c r="I89" s="2">
        <f t="shared" ca="1" si="19"/>
        <v>0.36255294117647058</v>
      </c>
      <c r="J89" s="6">
        <f t="shared" ca="1" si="20"/>
        <v>11212.750936117511</v>
      </c>
      <c r="K89" s="2">
        <f t="shared" si="26"/>
        <v>62.05</v>
      </c>
      <c r="L89" s="2">
        <f t="shared" ca="1" si="22"/>
        <v>35.66198966943999</v>
      </c>
      <c r="M89" s="2">
        <f t="shared" ca="1" si="27"/>
        <v>0.57472988991845275</v>
      </c>
      <c r="N89" s="7">
        <f t="shared" ca="1" si="28"/>
        <v>11048.465103822997</v>
      </c>
    </row>
    <row r="90" spans="1:14" x14ac:dyDescent="0.2">
      <c r="A90" t="s">
        <v>22</v>
      </c>
      <c r="B90" s="1">
        <f t="shared" si="23"/>
        <v>86</v>
      </c>
      <c r="C90" s="2">
        <f ca="1">Sheet1!C90+RANDBETWEEN(-4000,4000)/2000</f>
        <v>30.336000000000002</v>
      </c>
      <c r="D90" s="2">
        <v>0.3</v>
      </c>
      <c r="E90" s="6">
        <f t="shared" ca="1" si="24"/>
        <v>11087.20171198464</v>
      </c>
      <c r="F90" s="2">
        <f t="shared" si="18"/>
        <v>86</v>
      </c>
      <c r="G90" s="2">
        <f t="shared" ca="1" si="21"/>
        <v>32.682000000000002</v>
      </c>
      <c r="H90" s="2">
        <f t="shared" ca="1" si="25"/>
        <v>41.403199999999998</v>
      </c>
      <c r="I90" s="2">
        <f t="shared" ca="1" si="19"/>
        <v>0.38002325581395352</v>
      </c>
      <c r="J90" s="6">
        <f t="shared" ca="1" si="20"/>
        <v>12185.48972590716</v>
      </c>
      <c r="K90" s="2">
        <f t="shared" si="26"/>
        <v>62.78</v>
      </c>
      <c r="L90" s="2">
        <f t="shared" ca="1" si="22"/>
        <v>35.509036433983283</v>
      </c>
      <c r="M90" s="2">
        <f t="shared" ca="1" si="27"/>
        <v>0.56561064724407906</v>
      </c>
      <c r="N90" s="7">
        <f t="shared" ca="1" si="28"/>
        <v>11087.20171198464</v>
      </c>
    </row>
    <row r="91" spans="1:14" x14ac:dyDescent="0.2">
      <c r="A91" t="s">
        <v>22</v>
      </c>
      <c r="B91" s="1">
        <f t="shared" si="23"/>
        <v>87</v>
      </c>
      <c r="C91" s="2">
        <f ca="1">Sheet1!C91+RANDBETWEEN(-4000,4000)/2000</f>
        <v>30.290499999999998</v>
      </c>
      <c r="D91" s="2">
        <v>0.3</v>
      </c>
      <c r="E91" s="6">
        <f t="shared" ca="1" si="24"/>
        <v>11161.402908130494</v>
      </c>
      <c r="F91" s="2">
        <f t="shared" si="18"/>
        <v>87</v>
      </c>
      <c r="G91" s="2">
        <f t="shared" ca="1" si="21"/>
        <v>31.343499999999999</v>
      </c>
      <c r="H91" s="2">
        <f t="shared" ca="1" si="25"/>
        <v>41.348599999999998</v>
      </c>
      <c r="I91" s="2">
        <f t="shared" ca="1" si="19"/>
        <v>0.3602701149425287</v>
      </c>
      <c r="J91" s="6">
        <f t="shared" ca="1" si="20"/>
        <v>11653.098191857678</v>
      </c>
      <c r="K91" s="2">
        <f t="shared" si="26"/>
        <v>63.51</v>
      </c>
      <c r="L91" s="2">
        <f t="shared" ca="1" si="22"/>
        <v>36.193419176989231</v>
      </c>
      <c r="M91" s="2">
        <f t="shared" ca="1" si="27"/>
        <v>0.56988535942354324</v>
      </c>
      <c r="N91" s="7">
        <f t="shared" ca="1" si="28"/>
        <v>11161.402908130494</v>
      </c>
    </row>
    <row r="92" spans="1:14" x14ac:dyDescent="0.2">
      <c r="A92" t="s">
        <v>22</v>
      </c>
      <c r="B92" s="1">
        <f t="shared" si="23"/>
        <v>88</v>
      </c>
      <c r="C92" s="2">
        <f ca="1">Sheet1!C92+RANDBETWEEN(-4000,4000)/2000</f>
        <v>33.042000000000002</v>
      </c>
      <c r="D92" s="2">
        <v>0.3</v>
      </c>
      <c r="E92" s="6">
        <f t="shared" ca="1" si="24"/>
        <v>12564.69421588476</v>
      </c>
      <c r="F92" s="2">
        <f t="shared" si="18"/>
        <v>88</v>
      </c>
      <c r="G92" s="2">
        <f t="shared" ca="1" si="21"/>
        <v>34.407000000000004</v>
      </c>
      <c r="H92" s="2">
        <f t="shared" ca="1" si="25"/>
        <v>44.650399999999998</v>
      </c>
      <c r="I92" s="2">
        <f t="shared" ca="1" si="19"/>
        <v>0.3909886363636364</v>
      </c>
      <c r="J92" s="6">
        <f t="shared" ca="1" si="20"/>
        <v>13231.301553521911</v>
      </c>
      <c r="K92" s="2">
        <f t="shared" si="26"/>
        <v>64.239999999999995</v>
      </c>
      <c r="L92" s="2">
        <f t="shared" ca="1" si="22"/>
        <v>38.066199728678832</v>
      </c>
      <c r="M92" s="2">
        <f t="shared" ca="1" si="27"/>
        <v>0.59256226227706776</v>
      </c>
      <c r="N92" s="7">
        <f t="shared" ca="1" si="28"/>
        <v>12564.69421588476</v>
      </c>
    </row>
    <row r="93" spans="1:14" x14ac:dyDescent="0.2">
      <c r="A93" t="s">
        <v>22</v>
      </c>
      <c r="B93" s="1">
        <f t="shared" si="23"/>
        <v>89</v>
      </c>
      <c r="C93" s="2">
        <f ca="1">Sheet1!C93+RANDBETWEEN(-4000,4000)/2000</f>
        <v>31.163499999999999</v>
      </c>
      <c r="D93" s="2">
        <v>0.3</v>
      </c>
      <c r="E93" s="6">
        <f t="shared" ca="1" si="24"/>
        <v>11764.359926484276</v>
      </c>
      <c r="F93" s="2">
        <f t="shared" si="18"/>
        <v>89</v>
      </c>
      <c r="G93" s="2">
        <f t="shared" ca="1" si="21"/>
        <v>31.781499999999998</v>
      </c>
      <c r="H93" s="2">
        <f t="shared" ca="1" si="25"/>
        <v>42.3962</v>
      </c>
      <c r="I93" s="2">
        <f t="shared" ca="1" si="19"/>
        <v>0.35709550561797748</v>
      </c>
      <c r="J93" s="6">
        <f t="shared" ca="1" si="20"/>
        <v>12059.361542080176</v>
      </c>
      <c r="K93" s="2">
        <f t="shared" si="26"/>
        <v>64.97</v>
      </c>
      <c r="L93" s="2">
        <f t="shared" ca="1" si="22"/>
        <v>37.383213433854841</v>
      </c>
      <c r="M93" s="2">
        <f t="shared" ca="1" si="27"/>
        <v>0.57539192602516298</v>
      </c>
      <c r="N93" s="7">
        <f t="shared" ca="1" si="28"/>
        <v>11764.359926484276</v>
      </c>
    </row>
    <row r="94" spans="1:14" x14ac:dyDescent="0.2">
      <c r="A94" t="s">
        <v>22</v>
      </c>
      <c r="B94" s="1">
        <f t="shared" si="23"/>
        <v>90</v>
      </c>
      <c r="C94" s="2">
        <f ca="1">Sheet1!C94+RANDBETWEEN(-4000,4000)/2000</f>
        <v>31.135000000000002</v>
      </c>
      <c r="D94" s="2">
        <v>0.3</v>
      </c>
      <c r="E94" s="6">
        <f t="shared" ca="1" si="24"/>
        <v>11848.62677227775</v>
      </c>
      <c r="F94" s="2">
        <f t="shared" si="18"/>
        <v>90</v>
      </c>
      <c r="G94" s="2">
        <f t="shared" ca="1" si="21"/>
        <v>30.879000000000005</v>
      </c>
      <c r="H94" s="2">
        <f t="shared" ca="1" si="25"/>
        <v>42.362000000000002</v>
      </c>
      <c r="I94" s="2">
        <f t="shared" ca="1" si="19"/>
        <v>0.34310000000000007</v>
      </c>
      <c r="J94" s="6">
        <f t="shared" ca="1" si="20"/>
        <v>11726.369962739192</v>
      </c>
      <c r="K94" s="2">
        <f t="shared" si="26"/>
        <v>65.7</v>
      </c>
      <c r="L94" s="2">
        <f t="shared" ca="1" si="22"/>
        <v>36.911934953413258</v>
      </c>
      <c r="M94" s="2">
        <f t="shared" ca="1" si="27"/>
        <v>0.5618254939636721</v>
      </c>
      <c r="N94" s="7">
        <f t="shared" ca="1" si="28"/>
        <v>11848.62677227775</v>
      </c>
    </row>
    <row r="95" spans="1:14" x14ac:dyDescent="0.2">
      <c r="A95" t="s">
        <v>22</v>
      </c>
      <c r="B95" s="1">
        <f t="shared" si="23"/>
        <v>91</v>
      </c>
      <c r="C95" s="2">
        <f ca="1">Sheet1!C95+RANDBETWEEN(-4000,4000)/2000</f>
        <v>33.7575</v>
      </c>
      <c r="D95" s="2">
        <v>0.3</v>
      </c>
      <c r="E95" s="6">
        <f t="shared" ca="1" si="24"/>
        <v>13230.810388701935</v>
      </c>
      <c r="F95" s="2">
        <f t="shared" si="18"/>
        <v>91</v>
      </c>
      <c r="G95" s="2">
        <f t="shared" ca="1" si="21"/>
        <v>34.029000000000003</v>
      </c>
      <c r="H95" s="2">
        <f t="shared" ca="1" si="25"/>
        <v>45.509</v>
      </c>
      <c r="I95" s="2">
        <f t="shared" ca="1" si="19"/>
        <v>0.37394505494505498</v>
      </c>
      <c r="J95" s="6">
        <f t="shared" ca="1" si="20"/>
        <v>13366.246013567192</v>
      </c>
      <c r="K95" s="2">
        <f t="shared" si="26"/>
        <v>66.429999999999993</v>
      </c>
      <c r="L95" s="2">
        <f t="shared" ca="1" si="22"/>
        <v>39.44899640743246</v>
      </c>
      <c r="M95" s="2">
        <f t="shared" ca="1" si="27"/>
        <v>0.59384308907771288</v>
      </c>
      <c r="N95" s="7">
        <f t="shared" ca="1" si="28"/>
        <v>13230.810388701935</v>
      </c>
    </row>
    <row r="96" spans="1:14" x14ac:dyDescent="0.2">
      <c r="A96" t="s">
        <v>22</v>
      </c>
      <c r="B96" s="1">
        <f t="shared" si="23"/>
        <v>92</v>
      </c>
      <c r="C96" s="2">
        <f ca="1">Sheet1!C96+RANDBETWEEN(-4000,4000)/2000</f>
        <v>33.512499999999996</v>
      </c>
      <c r="D96" s="2">
        <v>0.3</v>
      </c>
      <c r="E96" s="6">
        <f t="shared" ca="1" si="24"/>
        <v>13214.274158498434</v>
      </c>
      <c r="F96" s="2">
        <f t="shared" si="18"/>
        <v>92</v>
      </c>
      <c r="G96" s="2">
        <f t="shared" ca="1" si="21"/>
        <v>34.001999999999995</v>
      </c>
      <c r="H96" s="2">
        <f t="shared" ca="1" si="25"/>
        <v>45.214999999999996</v>
      </c>
      <c r="I96" s="2">
        <f t="shared" ca="1" si="19"/>
        <v>0.36958695652173906</v>
      </c>
      <c r="J96" s="6">
        <f t="shared" ca="1" si="20"/>
        <v>13459.576881366356</v>
      </c>
      <c r="K96" s="2">
        <f t="shared" si="26"/>
        <v>67.16</v>
      </c>
      <c r="L96" s="2">
        <f t="shared" ca="1" si="22"/>
        <v>38.943239393101003</v>
      </c>
      <c r="M96" s="2">
        <f t="shared" ca="1" si="27"/>
        <v>0.5798576443284843</v>
      </c>
      <c r="N96" s="7">
        <f t="shared" ca="1" si="28"/>
        <v>13214.274158498434</v>
      </c>
    </row>
    <row r="97" spans="1:14" x14ac:dyDescent="0.2">
      <c r="A97" t="s">
        <v>22</v>
      </c>
      <c r="B97" s="1">
        <f t="shared" si="23"/>
        <v>93</v>
      </c>
      <c r="C97" s="2">
        <f ca="1">Sheet1!C97+RANDBETWEEN(-4000,4000)/2000</f>
        <v>33.505499999999998</v>
      </c>
      <c r="D97" s="2">
        <v>0.3</v>
      </c>
      <c r="E97" s="6">
        <f t="shared" ca="1" si="24"/>
        <v>13316.037716733097</v>
      </c>
      <c r="F97" s="2">
        <f t="shared" si="18"/>
        <v>93</v>
      </c>
      <c r="G97" s="2">
        <f t="shared" ca="1" si="21"/>
        <v>35.1145</v>
      </c>
      <c r="H97" s="2">
        <f t="shared" ca="1" si="25"/>
        <v>45.206599999999995</v>
      </c>
      <c r="I97" s="2">
        <f t="shared" ca="1" si="19"/>
        <v>0.37757526881720432</v>
      </c>
      <c r="J97" s="6">
        <f t="shared" ca="1" si="20"/>
        <v>14132.997451995296</v>
      </c>
      <c r="K97" s="2">
        <f t="shared" si="26"/>
        <v>67.89</v>
      </c>
      <c r="L97" s="2">
        <f t="shared" ca="1" si="22"/>
        <v>40.45620122550654</v>
      </c>
      <c r="M97" s="2">
        <f t="shared" ca="1" si="27"/>
        <v>0.59590810466204946</v>
      </c>
      <c r="N97" s="7">
        <f t="shared" ca="1" si="28"/>
        <v>13316.037716733097</v>
      </c>
    </row>
    <row r="98" spans="1:14" x14ac:dyDescent="0.2">
      <c r="A98" t="s">
        <v>22</v>
      </c>
      <c r="B98" s="1">
        <f t="shared" si="23"/>
        <v>94</v>
      </c>
      <c r="C98" s="2">
        <f ca="1">Sheet1!C98+RANDBETWEEN(-4000,4000)/2000</f>
        <v>34.963000000000001</v>
      </c>
      <c r="D98" s="2">
        <v>0.3</v>
      </c>
      <c r="E98" s="6">
        <f t="shared" ca="1" si="24"/>
        <v>14165.21998271671</v>
      </c>
      <c r="F98" s="2">
        <f t="shared" si="18"/>
        <v>94</v>
      </c>
      <c r="G98" s="2">
        <f t="shared" ca="1" si="21"/>
        <v>35.799500000000002</v>
      </c>
      <c r="H98" s="2">
        <f t="shared" ca="1" si="25"/>
        <v>46.955599999999997</v>
      </c>
      <c r="I98" s="2">
        <f t="shared" ca="1" si="19"/>
        <v>0.38084574468085108</v>
      </c>
      <c r="J98" s="6">
        <f t="shared" ca="1" si="20"/>
        <v>14598.205952733397</v>
      </c>
      <c r="K98" s="2">
        <f t="shared" si="26"/>
        <v>68.62</v>
      </c>
      <c r="L98" s="2">
        <f t="shared" ca="1" si="22"/>
        <v>41.370795950669802</v>
      </c>
      <c r="M98" s="2">
        <f t="shared" ca="1" si="27"/>
        <v>0.60289705553293205</v>
      </c>
      <c r="N98" s="7">
        <f t="shared" ca="1" si="28"/>
        <v>14165.21998271671</v>
      </c>
    </row>
    <row r="99" spans="1:14" x14ac:dyDescent="0.2">
      <c r="A99" t="s">
        <v>22</v>
      </c>
      <c r="B99" s="1">
        <f t="shared" si="23"/>
        <v>95</v>
      </c>
      <c r="C99" s="2">
        <f ca="1">Sheet1!C99+RANDBETWEEN(-4000,4000)/2000</f>
        <v>34.304000000000002</v>
      </c>
      <c r="D99" s="2">
        <v>0.3</v>
      </c>
      <c r="E99" s="6">
        <f t="shared" ca="1" si="24"/>
        <v>13934.976140861441</v>
      </c>
      <c r="F99" s="2">
        <f t="shared" si="18"/>
        <v>95</v>
      </c>
      <c r="G99" s="2">
        <f t="shared" ca="1" si="21"/>
        <v>34.834000000000003</v>
      </c>
      <c r="H99" s="2">
        <f t="shared" ca="1" si="25"/>
        <v>46.1648</v>
      </c>
      <c r="I99" s="2">
        <f t="shared" ca="1" si="19"/>
        <v>0.36667368421052637</v>
      </c>
      <c r="J99" s="6">
        <f t="shared" ca="1" si="20"/>
        <v>14208.272919554041</v>
      </c>
      <c r="K99" s="2">
        <f t="shared" si="26"/>
        <v>69.349999999999994</v>
      </c>
      <c r="L99" s="2">
        <f t="shared" ca="1" si="22"/>
        <v>39.456866923390557</v>
      </c>
      <c r="M99" s="2">
        <f t="shared" ca="1" si="27"/>
        <v>0.56895265931349037</v>
      </c>
      <c r="N99" s="7">
        <f t="shared" ca="1" si="28"/>
        <v>13934.976140861441</v>
      </c>
    </row>
    <row r="100" spans="1:14" x14ac:dyDescent="0.2">
      <c r="A100" t="s">
        <v>22</v>
      </c>
      <c r="B100" s="1">
        <f t="shared" si="23"/>
        <v>96</v>
      </c>
      <c r="C100" s="2">
        <f ca="1">Sheet1!C100+RANDBETWEEN(-4000,4000)/2000</f>
        <v>32.869999999999997</v>
      </c>
      <c r="D100" s="2">
        <v>0.3</v>
      </c>
      <c r="E100" s="6">
        <f t="shared" ca="1" si="24"/>
        <v>13307.639837470999</v>
      </c>
      <c r="F100" s="2">
        <f t="shared" si="18"/>
        <v>96</v>
      </c>
      <c r="G100" s="2">
        <f t="shared" ca="1" si="21"/>
        <v>34.402000000000001</v>
      </c>
      <c r="H100" s="2">
        <f t="shared" ca="1" si="25"/>
        <v>44.443999999999996</v>
      </c>
      <c r="I100" s="2">
        <f t="shared" ca="1" si="19"/>
        <v>0.3583541666666667</v>
      </c>
      <c r="J100" s="6">
        <f t="shared" ca="1" si="20"/>
        <v>14093.454239030358</v>
      </c>
      <c r="K100" s="2">
        <f t="shared" si="26"/>
        <v>70.08</v>
      </c>
      <c r="L100" s="2">
        <f t="shared" ca="1" si="22"/>
        <v>39.086490884654232</v>
      </c>
      <c r="M100" s="2">
        <f t="shared" ca="1" si="27"/>
        <v>0.55774102289746341</v>
      </c>
      <c r="N100" s="7">
        <f t="shared" ca="1" si="28"/>
        <v>13307.639837470999</v>
      </c>
    </row>
    <row r="101" spans="1:14" x14ac:dyDescent="0.2">
      <c r="A101" t="s">
        <v>22</v>
      </c>
      <c r="B101" s="1">
        <f t="shared" si="23"/>
        <v>97</v>
      </c>
      <c r="C101" s="2">
        <f ca="1">Sheet1!C101+RANDBETWEEN(-4000,4000)/2000</f>
        <v>33.086999999999996</v>
      </c>
      <c r="D101" s="2">
        <v>0.3</v>
      </c>
      <c r="E101" s="6">
        <f t="shared" ca="1" si="24"/>
        <v>13521.995766484706</v>
      </c>
      <c r="F101" s="2">
        <f t="shared" si="18"/>
        <v>97</v>
      </c>
      <c r="G101" s="2">
        <f t="shared" ca="1" si="21"/>
        <v>33.316999999999993</v>
      </c>
      <c r="H101" s="2">
        <f t="shared" ca="1" si="25"/>
        <v>44.704399999999993</v>
      </c>
      <c r="I101" s="2">
        <f t="shared" ca="1" si="19"/>
        <v>0.34347422680412365</v>
      </c>
      <c r="J101" s="6">
        <f t="shared" ca="1" si="20"/>
        <v>13640.065892127508</v>
      </c>
      <c r="K101" s="2">
        <f t="shared" si="26"/>
        <v>70.81</v>
      </c>
      <c r="L101" s="2">
        <f t="shared" ca="1" si="22"/>
        <v>39.975750630449362</v>
      </c>
      <c r="M101" s="2">
        <f t="shared" ca="1" si="27"/>
        <v>0.56454950756177602</v>
      </c>
      <c r="N101" s="7">
        <f t="shared" ca="1" si="28"/>
        <v>13521.995766484706</v>
      </c>
    </row>
    <row r="102" spans="1:14" x14ac:dyDescent="0.2">
      <c r="A102" t="s">
        <v>22</v>
      </c>
      <c r="B102" s="1">
        <f t="shared" si="23"/>
        <v>98</v>
      </c>
      <c r="C102" s="2">
        <f ca="1">Sheet1!C102+RANDBETWEEN(-4000,4000)/2000</f>
        <v>34.378499999999995</v>
      </c>
      <c r="D102" s="2">
        <v>0.3</v>
      </c>
      <c r="E102" s="6">
        <f t="shared" ca="1" si="24"/>
        <v>14297.295232541976</v>
      </c>
      <c r="F102" s="2">
        <f t="shared" si="18"/>
        <v>98</v>
      </c>
      <c r="G102" s="2">
        <f t="shared" ca="1" si="21"/>
        <v>36.645999999999994</v>
      </c>
      <c r="H102" s="2">
        <f t="shared" ca="1" si="25"/>
        <v>46.25419999999999</v>
      </c>
      <c r="I102" s="2">
        <f t="shared" ca="1" si="19"/>
        <v>0.37393877551020399</v>
      </c>
      <c r="J102" s="6">
        <f t="shared" ca="1" si="20"/>
        <v>15501.350609572435</v>
      </c>
      <c r="K102" s="2">
        <f t="shared" si="26"/>
        <v>71.539999999999992</v>
      </c>
      <c r="L102" s="2">
        <f t="shared" ca="1" si="22"/>
        <v>41.539495782994351</v>
      </c>
      <c r="M102" s="2">
        <f t="shared" ca="1" si="27"/>
        <v>0.5806471314368794</v>
      </c>
      <c r="N102" s="7">
        <f t="shared" ca="1" si="28"/>
        <v>14297.295232541976</v>
      </c>
    </row>
    <row r="103" spans="1:14" x14ac:dyDescent="0.2">
      <c r="A103" t="s">
        <v>22</v>
      </c>
      <c r="B103" s="1">
        <f t="shared" si="23"/>
        <v>99</v>
      </c>
      <c r="C103" s="2">
        <f ca="1">Sheet1!C103+RANDBETWEEN(-4000,4000)/2000</f>
        <v>36.471500000000006</v>
      </c>
      <c r="D103" s="2">
        <v>0.3</v>
      </c>
      <c r="E103" s="6">
        <f t="shared" ca="1" si="24"/>
        <v>15522.121220076478</v>
      </c>
      <c r="F103" s="2">
        <f t="shared" si="18"/>
        <v>99</v>
      </c>
      <c r="G103" s="2">
        <f t="shared" ca="1" si="21"/>
        <v>36.745500000000007</v>
      </c>
      <c r="H103" s="2">
        <f t="shared" ca="1" si="25"/>
        <v>48.765800000000006</v>
      </c>
      <c r="I103" s="2">
        <f t="shared" ca="1" si="19"/>
        <v>0.37116666666666676</v>
      </c>
      <c r="J103" s="6">
        <f t="shared" ca="1" si="20"/>
        <v>15670.364866254698</v>
      </c>
      <c r="K103" s="2">
        <f t="shared" si="26"/>
        <v>72.27</v>
      </c>
      <c r="L103" s="2">
        <f t="shared" ca="1" si="22"/>
        <v>43.332853084869555</v>
      </c>
      <c r="M103" s="2">
        <f t="shared" ca="1" si="27"/>
        <v>0.59959669413130701</v>
      </c>
      <c r="N103" s="7">
        <f t="shared" ca="1" si="28"/>
        <v>15522.121220076478</v>
      </c>
    </row>
    <row r="104" spans="1:14" x14ac:dyDescent="0.2">
      <c r="A104" t="s">
        <v>22</v>
      </c>
      <c r="B104" s="1">
        <f t="shared" si="23"/>
        <v>100</v>
      </c>
      <c r="C104" s="2">
        <f ca="1">Sheet1!C104+RANDBETWEEN(-4000,4000)/2000</f>
        <v>33.011499999999998</v>
      </c>
      <c r="D104" s="2">
        <v>0.3</v>
      </c>
      <c r="E104" s="6">
        <f t="shared" ca="1" si="24"/>
        <v>13794.436220785277</v>
      </c>
      <c r="F104" s="2">
        <f t="shared" si="18"/>
        <v>100</v>
      </c>
      <c r="G104" s="2">
        <f t="shared" ca="1" si="21"/>
        <v>33.515000000000001</v>
      </c>
      <c r="H104" s="2">
        <f t="shared" ca="1" si="25"/>
        <v>44.613799999999998</v>
      </c>
      <c r="I104" s="2">
        <f t="shared" ca="1" si="19"/>
        <v>0.33515</v>
      </c>
      <c r="J104" s="6">
        <f t="shared" ca="1" si="20"/>
        <v>14057.846267307748</v>
      </c>
      <c r="K104" s="2">
        <f t="shared" si="26"/>
        <v>73</v>
      </c>
      <c r="L104" s="2">
        <f t="shared" ca="1" si="22"/>
        <v>38.786063977554363</v>
      </c>
      <c r="M104" s="2">
        <f t="shared" ca="1" si="27"/>
        <v>0.53131594489800493</v>
      </c>
      <c r="N104" s="7">
        <f t="shared" ca="1" si="28"/>
        <v>13794.436220785277</v>
      </c>
    </row>
    <row r="105" spans="1:14" x14ac:dyDescent="0.2">
      <c r="A105" t="s">
        <v>23</v>
      </c>
      <c r="B105" s="1">
        <f t="shared" si="23"/>
        <v>101</v>
      </c>
      <c r="C105" s="2">
        <f ca="1">Sheet1!C105+RANDBETWEEN(-4000,4000)/2000</f>
        <v>34.671499999999995</v>
      </c>
      <c r="D105" s="2">
        <v>0.3</v>
      </c>
      <c r="E105" s="6">
        <f t="shared" ca="1" si="24"/>
        <v>14777.833310180471</v>
      </c>
      <c r="F105" s="2">
        <f t="shared" si="18"/>
        <v>101</v>
      </c>
      <c r="G105" s="2">
        <f t="shared" ca="1" si="21"/>
        <v>34.333999999999996</v>
      </c>
      <c r="H105" s="2">
        <f t="shared" ca="1" si="25"/>
        <v>46.605799999999995</v>
      </c>
      <c r="I105" s="2">
        <f t="shared" ca="1" si="19"/>
        <v>0.33994059405940591</v>
      </c>
      <c r="J105" s="6">
        <f t="shared" ca="1" si="20"/>
        <v>14597.578752354038</v>
      </c>
      <c r="K105" s="2">
        <f t="shared" si="26"/>
        <v>73.73</v>
      </c>
      <c r="L105" s="2">
        <f t="shared" ca="1" si="22"/>
        <v>40.026778332686021</v>
      </c>
      <c r="M105" s="2">
        <f t="shared" ca="1" si="27"/>
        <v>0.54288319995505252</v>
      </c>
      <c r="N105" s="7">
        <f t="shared" ca="1" si="28"/>
        <v>14777.833310180471</v>
      </c>
    </row>
    <row r="106" spans="1:14" x14ac:dyDescent="0.2">
      <c r="A106" t="s">
        <v>23</v>
      </c>
      <c r="B106" s="1">
        <f t="shared" si="23"/>
        <v>102</v>
      </c>
      <c r="C106" s="2">
        <f ca="1">Sheet1!C106+RANDBETWEEN(-4000,4000)/2000</f>
        <v>37.379999999999995</v>
      </c>
      <c r="D106" s="2">
        <v>0.3</v>
      </c>
      <c r="E106" s="6">
        <f t="shared" ca="1" si="24"/>
        <v>16367.760554795997</v>
      </c>
      <c r="F106" s="2">
        <f t="shared" si="18"/>
        <v>102</v>
      </c>
      <c r="G106" s="2">
        <f t="shared" ca="1" si="21"/>
        <v>39.041499999999992</v>
      </c>
      <c r="H106" s="2">
        <f t="shared" ca="1" si="25"/>
        <v>49.855999999999995</v>
      </c>
      <c r="I106" s="2">
        <f t="shared" ca="1" si="19"/>
        <v>0.38275980392156855</v>
      </c>
      <c r="J106" s="6">
        <f t="shared" ca="1" si="20"/>
        <v>17299.07649790337</v>
      </c>
      <c r="K106" s="2">
        <f t="shared" si="26"/>
        <v>74.459999999999994</v>
      </c>
      <c r="L106" s="2">
        <f t="shared" ca="1" si="22"/>
        <v>44.697861036431568</v>
      </c>
      <c r="M106" s="2">
        <f t="shared" ca="1" si="27"/>
        <v>0.60029359436518359</v>
      </c>
      <c r="N106" s="7">
        <f t="shared" ca="1" si="28"/>
        <v>16367.760554795997</v>
      </c>
    </row>
    <row r="107" spans="1:14" x14ac:dyDescent="0.2">
      <c r="A107" t="s">
        <v>23</v>
      </c>
      <c r="B107" s="1">
        <f t="shared" si="23"/>
        <v>103</v>
      </c>
      <c r="C107" s="2">
        <f ca="1">Sheet1!C107+RANDBETWEEN(-4000,4000)/2000</f>
        <v>34.693999999999996</v>
      </c>
      <c r="D107" s="2">
        <v>0.3</v>
      </c>
      <c r="E107" s="6">
        <f t="shared" ca="1" si="24"/>
        <v>15007.864374501236</v>
      </c>
      <c r="F107" s="2">
        <f t="shared" si="18"/>
        <v>103</v>
      </c>
      <c r="G107" s="2">
        <f t="shared" ca="1" si="21"/>
        <v>34.434999999999995</v>
      </c>
      <c r="H107" s="2">
        <f t="shared" ca="1" si="25"/>
        <v>46.632799999999996</v>
      </c>
      <c r="I107" s="2">
        <f t="shared" ca="1" si="19"/>
        <v>0.3343203883495145</v>
      </c>
      <c r="J107" s="6">
        <f t="shared" ca="1" si="20"/>
        <v>14867.807859517749</v>
      </c>
      <c r="K107" s="2">
        <f t="shared" si="26"/>
        <v>75.19</v>
      </c>
      <c r="L107" s="2">
        <f t="shared" ca="1" si="22"/>
        <v>41.386482594049916</v>
      </c>
      <c r="M107" s="2">
        <f t="shared" ca="1" si="27"/>
        <v>0.55042535701622441</v>
      </c>
      <c r="N107" s="7">
        <f t="shared" ca="1" si="28"/>
        <v>15007.864374501236</v>
      </c>
    </row>
    <row r="108" spans="1:14" x14ac:dyDescent="0.2">
      <c r="A108" t="s">
        <v>23</v>
      </c>
      <c r="B108" s="1">
        <f t="shared" si="23"/>
        <v>104</v>
      </c>
      <c r="C108" s="2">
        <f ca="1">Sheet1!C108+RANDBETWEEN(-4000,4000)/2000</f>
        <v>34.881</v>
      </c>
      <c r="D108" s="2">
        <v>0.3</v>
      </c>
      <c r="E108" s="6">
        <f t="shared" ca="1" si="24"/>
        <v>15218.830075515991</v>
      </c>
      <c r="F108" s="2">
        <f t="shared" si="18"/>
        <v>104</v>
      </c>
      <c r="G108" s="2">
        <f t="shared" ca="1" si="21"/>
        <v>35.408500000000004</v>
      </c>
      <c r="H108" s="2">
        <f t="shared" ca="1" si="25"/>
        <v>46.857199999999999</v>
      </c>
      <c r="I108" s="2">
        <f t="shared" ca="1" si="19"/>
        <v>0.34046634615384619</v>
      </c>
      <c r="J108" s="6">
        <f t="shared" ca="1" si="20"/>
        <v>15507.66066980188</v>
      </c>
      <c r="K108" s="2">
        <f t="shared" si="26"/>
        <v>75.92</v>
      </c>
      <c r="L108" s="2">
        <f t="shared" ca="1" si="22"/>
        <v>42.231693244865681</v>
      </c>
      <c r="M108" s="2">
        <f t="shared" ca="1" si="27"/>
        <v>0.5562657171346902</v>
      </c>
      <c r="N108" s="7">
        <f t="shared" ca="1" si="28"/>
        <v>15218.830075515991</v>
      </c>
    </row>
    <row r="109" spans="1:14" x14ac:dyDescent="0.2">
      <c r="A109" t="s">
        <v>23</v>
      </c>
      <c r="B109" s="1">
        <f t="shared" si="23"/>
        <v>105</v>
      </c>
      <c r="C109" s="2">
        <f ca="1">Sheet1!C109+RANDBETWEEN(-4000,4000)/2000</f>
        <v>35.988500000000002</v>
      </c>
      <c r="D109" s="2">
        <v>0.3</v>
      </c>
      <c r="E109" s="6">
        <f t="shared" ca="1" si="24"/>
        <v>15940.316549030276</v>
      </c>
      <c r="F109" s="2">
        <f t="shared" si="18"/>
        <v>105</v>
      </c>
      <c r="G109" s="2">
        <f t="shared" ca="1" si="21"/>
        <v>36.813500000000005</v>
      </c>
      <c r="H109" s="2">
        <f t="shared" ca="1" si="25"/>
        <v>48.186199999999999</v>
      </c>
      <c r="I109" s="2">
        <f t="shared" ca="1" si="19"/>
        <v>0.35060476190476197</v>
      </c>
      <c r="J109" s="6">
        <f t="shared" ca="1" si="20"/>
        <v>16401.14586180378</v>
      </c>
      <c r="K109" s="2">
        <f t="shared" si="26"/>
        <v>76.649999999999991</v>
      </c>
      <c r="L109" s="2">
        <f t="shared" ca="1" si="22"/>
        <v>43.535892449318091</v>
      </c>
      <c r="M109" s="2">
        <f t="shared" ca="1" si="27"/>
        <v>0.56798294128268878</v>
      </c>
      <c r="N109" s="7">
        <f t="shared" ca="1" si="28"/>
        <v>15940.316549030276</v>
      </c>
    </row>
    <row r="110" spans="1:14" x14ac:dyDescent="0.2">
      <c r="A110" t="s">
        <v>23</v>
      </c>
      <c r="B110" s="1">
        <f t="shared" si="23"/>
        <v>106</v>
      </c>
      <c r="C110" s="2">
        <f ca="1">Sheet1!C110+RANDBETWEEN(-4000,4000)/2000</f>
        <v>38.189499999999995</v>
      </c>
      <c r="D110" s="2">
        <v>0.3</v>
      </c>
      <c r="E110" s="6">
        <f t="shared" ca="1" si="24"/>
        <v>17299.243592792296</v>
      </c>
      <c r="F110" s="2">
        <f t="shared" si="18"/>
        <v>106</v>
      </c>
      <c r="G110" s="2">
        <f t="shared" ca="1" si="21"/>
        <v>38.600999999999992</v>
      </c>
      <c r="H110" s="2">
        <f t="shared" ca="1" si="25"/>
        <v>50.82739999999999</v>
      </c>
      <c r="I110" s="2">
        <f t="shared" ca="1" si="19"/>
        <v>0.36416037735849049</v>
      </c>
      <c r="J110" s="6">
        <f t="shared" ca="1" si="20"/>
        <v>17535.548622829585</v>
      </c>
      <c r="K110" s="2">
        <f t="shared" si="26"/>
        <v>77.38</v>
      </c>
      <c r="L110" s="2">
        <f t="shared" ca="1" si="22"/>
        <v>44.482564096335089</v>
      </c>
      <c r="M110" s="2">
        <f t="shared" ca="1" si="27"/>
        <v>0.57485867273630253</v>
      </c>
      <c r="N110" s="7">
        <f t="shared" ca="1" si="28"/>
        <v>17299.243592792296</v>
      </c>
    </row>
    <row r="111" spans="1:14" x14ac:dyDescent="0.2">
      <c r="A111" t="s">
        <v>23</v>
      </c>
      <c r="B111" s="1">
        <f t="shared" si="23"/>
        <v>107</v>
      </c>
      <c r="C111" s="2">
        <f ca="1">Sheet1!C111+RANDBETWEEN(-4000,4000)/2000</f>
        <v>38.469500000000004</v>
      </c>
      <c r="D111" s="2">
        <v>0.3</v>
      </c>
      <c r="E111" s="6">
        <f t="shared" ca="1" si="24"/>
        <v>17580.774101884101</v>
      </c>
      <c r="F111" s="2">
        <f t="shared" si="18"/>
        <v>107</v>
      </c>
      <c r="G111" s="2">
        <f t="shared" ca="1" si="21"/>
        <v>38.451500000000003</v>
      </c>
      <c r="H111" s="2">
        <f t="shared" ca="1" si="25"/>
        <v>51.163400000000003</v>
      </c>
      <c r="I111" s="2">
        <f t="shared" ca="1" si="19"/>
        <v>0.35935981308411219</v>
      </c>
      <c r="J111" s="6">
        <f t="shared" ca="1" si="20"/>
        <v>17570.373623145078</v>
      </c>
      <c r="K111" s="2">
        <f t="shared" si="26"/>
        <v>78.11</v>
      </c>
      <c r="L111" s="2">
        <f t="shared" ca="1" si="22"/>
        <v>45.353827160952306</v>
      </c>
      <c r="M111" s="2">
        <f t="shared" ca="1" si="27"/>
        <v>0.58064047063055058</v>
      </c>
      <c r="N111" s="7">
        <f t="shared" ca="1" si="28"/>
        <v>17580.774101884101</v>
      </c>
    </row>
    <row r="112" spans="1:14" x14ac:dyDescent="0.2">
      <c r="A112" t="s">
        <v>23</v>
      </c>
      <c r="B112" s="1">
        <f t="shared" si="23"/>
        <v>108</v>
      </c>
      <c r="C112" s="2">
        <f ca="1">Sheet1!C112+RANDBETWEEN(-4000,4000)/2000</f>
        <v>37.348999999999997</v>
      </c>
      <c r="D112" s="2">
        <v>0.3</v>
      </c>
      <c r="E112" s="6">
        <f t="shared" ca="1" si="24"/>
        <v>17054.560512423588</v>
      </c>
      <c r="F112" s="2">
        <f t="shared" si="18"/>
        <v>108</v>
      </c>
      <c r="G112" s="2">
        <f t="shared" ca="1" si="21"/>
        <v>37.036999999999999</v>
      </c>
      <c r="H112" s="2">
        <f t="shared" ca="1" si="25"/>
        <v>49.818799999999996</v>
      </c>
      <c r="I112" s="2">
        <f t="shared" ca="1" si="19"/>
        <v>0.34293518518518518</v>
      </c>
      <c r="J112" s="6">
        <f t="shared" ca="1" si="20"/>
        <v>16875.790117896711</v>
      </c>
      <c r="K112" s="2">
        <f t="shared" si="26"/>
        <v>78.84</v>
      </c>
      <c r="L112" s="2">
        <f t="shared" ca="1" si="22"/>
        <v>44.29331066133021</v>
      </c>
      <c r="M112" s="2">
        <f t="shared" ca="1" si="27"/>
        <v>0.56181266693721721</v>
      </c>
      <c r="N112" s="7">
        <f t="shared" ca="1" si="28"/>
        <v>17054.560512423588</v>
      </c>
    </row>
    <row r="113" spans="1:14" x14ac:dyDescent="0.2">
      <c r="A113" t="s">
        <v>23</v>
      </c>
      <c r="B113" s="1">
        <f t="shared" si="23"/>
        <v>109</v>
      </c>
      <c r="C113" s="2">
        <f ca="1">Sheet1!C113+RANDBETWEEN(-4000,4000)/2000</f>
        <v>35.965499999999999</v>
      </c>
      <c r="D113" s="2">
        <v>0.3</v>
      </c>
      <c r="E113" s="6">
        <f t="shared" ca="1" si="24"/>
        <v>16379.485880522494</v>
      </c>
      <c r="F113" s="2">
        <f t="shared" si="18"/>
        <v>109</v>
      </c>
      <c r="G113" s="2">
        <f t="shared" ca="1" si="21"/>
        <v>36.698999999999998</v>
      </c>
      <c r="H113" s="2">
        <f t="shared" ca="1" si="25"/>
        <v>48.1586</v>
      </c>
      <c r="I113" s="2">
        <f t="shared" ca="1" si="19"/>
        <v>0.33668807339449541</v>
      </c>
      <c r="J113" s="6">
        <f t="shared" ca="1" si="20"/>
        <v>16798.105609225589</v>
      </c>
      <c r="K113" s="2">
        <f t="shared" si="26"/>
        <v>79.569999999999993</v>
      </c>
      <c r="L113" s="2">
        <f t="shared" ca="1" si="22"/>
        <v>42.972262087358025</v>
      </c>
      <c r="M113" s="2">
        <f t="shared" ca="1" si="27"/>
        <v>0.54005607750858398</v>
      </c>
      <c r="N113" s="7">
        <f t="shared" ca="1" si="28"/>
        <v>16379.485880522494</v>
      </c>
    </row>
    <row r="114" spans="1:14" x14ac:dyDescent="0.2">
      <c r="A114" t="s">
        <v>23</v>
      </c>
      <c r="B114" s="1">
        <f t="shared" si="23"/>
        <v>110</v>
      </c>
      <c r="C114" s="2">
        <f ca="1">Sheet1!C114+RANDBETWEEN(-4000,4000)/2000</f>
        <v>36.044499999999999</v>
      </c>
      <c r="D114" s="2">
        <v>0.3</v>
      </c>
      <c r="E114" s="6">
        <f t="shared" ca="1" si="24"/>
        <v>16537.646998543598</v>
      </c>
      <c r="F114" s="2">
        <f t="shared" si="18"/>
        <v>110</v>
      </c>
      <c r="G114" s="2">
        <f t="shared" ca="1" si="21"/>
        <v>37.665999999999997</v>
      </c>
      <c r="H114" s="2">
        <f t="shared" ca="1" si="25"/>
        <v>48.253399999999999</v>
      </c>
      <c r="I114" s="2">
        <f t="shared" ca="1" si="19"/>
        <v>0.34241818181818179</v>
      </c>
      <c r="J114" s="6">
        <f t="shared" ca="1" si="20"/>
        <v>17473.484486054036</v>
      </c>
      <c r="K114" s="2">
        <f t="shared" si="26"/>
        <v>80.3</v>
      </c>
      <c r="L114" s="2">
        <f t="shared" ca="1" si="22"/>
        <v>42.680644322945113</v>
      </c>
      <c r="M114" s="2">
        <f t="shared" ca="1" si="27"/>
        <v>0.53151487326208113</v>
      </c>
      <c r="N114" s="7">
        <f t="shared" ca="1" si="28"/>
        <v>16537.646998543598</v>
      </c>
    </row>
    <row r="115" spans="1:14" x14ac:dyDescent="0.2">
      <c r="A115" t="s">
        <v>23</v>
      </c>
      <c r="B115" s="1">
        <f t="shared" si="23"/>
        <v>111</v>
      </c>
      <c r="C115" s="2">
        <f ca="1">Sheet1!C115+RANDBETWEEN(-4000,4000)/2000</f>
        <v>36.849999999999994</v>
      </c>
      <c r="D115" s="2">
        <v>0.3</v>
      </c>
      <c r="E115" s="6">
        <f t="shared" ca="1" si="24"/>
        <v>17116.238403274998</v>
      </c>
      <c r="F115" s="2">
        <f t="shared" si="18"/>
        <v>111</v>
      </c>
      <c r="G115" s="2">
        <f t="shared" ca="1" si="21"/>
        <v>38.912999999999997</v>
      </c>
      <c r="H115" s="2">
        <f t="shared" ca="1" si="25"/>
        <v>49.219999999999992</v>
      </c>
      <c r="I115" s="2">
        <f t="shared" ca="1" si="19"/>
        <v>0.35056756756756752</v>
      </c>
      <c r="J115" s="6">
        <f t="shared" ca="1" si="20"/>
        <v>18326.668114324708</v>
      </c>
      <c r="K115" s="2">
        <f t="shared" si="26"/>
        <v>81.03</v>
      </c>
      <c r="L115" s="2">
        <f t="shared" ca="1" si="22"/>
        <v>43.825080312727053</v>
      </c>
      <c r="M115" s="2">
        <f t="shared" ca="1" si="27"/>
        <v>0.54085005939438546</v>
      </c>
      <c r="N115" s="7">
        <f t="shared" ca="1" si="28"/>
        <v>17116.238403274998</v>
      </c>
    </row>
    <row r="116" spans="1:14" x14ac:dyDescent="0.2">
      <c r="A116" t="s">
        <v>23</v>
      </c>
      <c r="B116" s="1">
        <f t="shared" si="23"/>
        <v>112</v>
      </c>
      <c r="C116" s="2">
        <f ca="1">Sheet1!C116+RANDBETWEEN(-4000,4000)/2000</f>
        <v>39.920999999999999</v>
      </c>
      <c r="D116" s="2">
        <v>0.3</v>
      </c>
      <c r="E116" s="6">
        <f t="shared" ca="1" si="24"/>
        <v>19053.23516954319</v>
      </c>
      <c r="F116" s="2">
        <f t="shared" si="18"/>
        <v>112</v>
      </c>
      <c r="G116" s="2">
        <f t="shared" ca="1" si="21"/>
        <v>40.741500000000002</v>
      </c>
      <c r="H116" s="2">
        <f t="shared" ca="1" si="25"/>
        <v>52.905200000000001</v>
      </c>
      <c r="I116" s="2">
        <f t="shared" ca="1" si="19"/>
        <v>0.36376339285714288</v>
      </c>
      <c r="J116" s="6">
        <f t="shared" ca="1" si="20"/>
        <v>19549.856401202378</v>
      </c>
      <c r="K116" s="2">
        <f t="shared" si="26"/>
        <v>81.759999999999991</v>
      </c>
      <c r="L116" s="2">
        <f t="shared" ca="1" si="22"/>
        <v>46.615605570146244</v>
      </c>
      <c r="M116" s="2">
        <f t="shared" ca="1" si="27"/>
        <v>0.57015173153309995</v>
      </c>
      <c r="N116" s="7">
        <f t="shared" ca="1" si="28"/>
        <v>19053.23516954319</v>
      </c>
    </row>
    <row r="117" spans="1:14" x14ac:dyDescent="0.2">
      <c r="A117" t="s">
        <v>23</v>
      </c>
      <c r="B117" s="1">
        <f t="shared" si="23"/>
        <v>113</v>
      </c>
      <c r="C117" s="2">
        <f ca="1">Sheet1!C117+RANDBETWEEN(-4000,4000)/2000</f>
        <v>39.491</v>
      </c>
      <c r="D117" s="2">
        <v>0.3</v>
      </c>
      <c r="E117" s="6">
        <f t="shared" ca="1" si="24"/>
        <v>18918.724349448788</v>
      </c>
      <c r="F117" s="2">
        <f t="shared" si="18"/>
        <v>113</v>
      </c>
      <c r="G117" s="2">
        <f t="shared" ca="1" si="21"/>
        <v>41.499499999999998</v>
      </c>
      <c r="H117" s="2">
        <f t="shared" ca="1" si="25"/>
        <v>52.389199999999995</v>
      </c>
      <c r="I117" s="2">
        <f t="shared" ca="1" si="19"/>
        <v>0.36725221238938049</v>
      </c>
      <c r="J117" s="6">
        <f t="shared" ca="1" si="20"/>
        <v>20142.781807465399</v>
      </c>
      <c r="K117" s="2">
        <f t="shared" si="26"/>
        <v>82.49</v>
      </c>
      <c r="L117" s="2">
        <f t="shared" ca="1" si="22"/>
        <v>47.039580015382057</v>
      </c>
      <c r="M117" s="2">
        <f t="shared" ca="1" si="27"/>
        <v>0.57024584816804536</v>
      </c>
      <c r="N117" s="7">
        <f t="shared" ca="1" si="28"/>
        <v>18918.724349448788</v>
      </c>
    </row>
    <row r="118" spans="1:14" x14ac:dyDescent="0.2">
      <c r="A118" t="s">
        <v>23</v>
      </c>
      <c r="B118" s="1">
        <f t="shared" si="23"/>
        <v>114</v>
      </c>
      <c r="C118" s="2">
        <f ca="1">Sheet1!C118+RANDBETWEEN(-4000,4000)/2000</f>
        <v>40.992999999999995</v>
      </c>
      <c r="D118" s="2">
        <v>0.3</v>
      </c>
      <c r="E118" s="6">
        <f t="shared" ca="1" si="24"/>
        <v>19960.494342457907</v>
      </c>
      <c r="F118" s="2">
        <f t="shared" si="18"/>
        <v>114</v>
      </c>
      <c r="G118" s="2">
        <f t="shared" ca="1" si="21"/>
        <v>40.989499999999992</v>
      </c>
      <c r="H118" s="2">
        <f t="shared" ca="1" si="25"/>
        <v>54.191599999999994</v>
      </c>
      <c r="I118" s="2">
        <f t="shared" ca="1" si="19"/>
        <v>0.3595570175438596</v>
      </c>
      <c r="J118" s="6">
        <f t="shared" ca="1" si="20"/>
        <v>19958.339404140293</v>
      </c>
      <c r="K118" s="2">
        <f t="shared" si="26"/>
        <v>83.22</v>
      </c>
      <c r="L118" s="2">
        <f t="shared" ca="1" si="22"/>
        <v>49.030490093266273</v>
      </c>
      <c r="M118" s="2">
        <f t="shared" ca="1" si="27"/>
        <v>0.58916714844107509</v>
      </c>
      <c r="N118" s="7">
        <f t="shared" ca="1" si="28"/>
        <v>19960.494342457907</v>
      </c>
    </row>
    <row r="119" spans="1:14" x14ac:dyDescent="0.2">
      <c r="A119" t="s">
        <v>23</v>
      </c>
      <c r="B119" s="1">
        <f t="shared" si="23"/>
        <v>115</v>
      </c>
      <c r="C119" s="2">
        <f ca="1">Sheet1!C119+RANDBETWEEN(-4000,4000)/2000</f>
        <v>39.066000000000003</v>
      </c>
      <c r="D119" s="2">
        <v>0.3</v>
      </c>
      <c r="E119" s="6">
        <f t="shared" ca="1" si="24"/>
        <v>18908.420798186042</v>
      </c>
      <c r="F119" s="2">
        <f t="shared" si="18"/>
        <v>115</v>
      </c>
      <c r="G119" s="2">
        <f t="shared" ca="1" si="21"/>
        <v>40.984500000000004</v>
      </c>
      <c r="H119" s="2">
        <f t="shared" ca="1" si="25"/>
        <v>51.879200000000004</v>
      </c>
      <c r="I119" s="2">
        <f t="shared" ca="1" si="19"/>
        <v>0.35638695652173918</v>
      </c>
      <c r="J119" s="6">
        <f t="shared" ca="1" si="20"/>
        <v>20084.017549701995</v>
      </c>
      <c r="K119" s="2">
        <f t="shared" si="26"/>
        <v>83.95</v>
      </c>
      <c r="L119" s="2">
        <f t="shared" ca="1" si="22"/>
        <v>45.943953048463833</v>
      </c>
      <c r="M119" s="2">
        <f t="shared" ca="1" si="27"/>
        <v>0.54727758247127856</v>
      </c>
      <c r="N119" s="7">
        <f t="shared" ca="1" si="28"/>
        <v>18908.420798186042</v>
      </c>
    </row>
    <row r="120" spans="1:14" x14ac:dyDescent="0.2">
      <c r="A120" t="s">
        <v>23</v>
      </c>
      <c r="B120" s="1">
        <f t="shared" si="23"/>
        <v>116</v>
      </c>
      <c r="C120" s="2">
        <f ca="1">Sheet1!C120+RANDBETWEEN(-4000,4000)/2000</f>
        <v>40.286999999999999</v>
      </c>
      <c r="D120" s="2">
        <v>0.3</v>
      </c>
      <c r="E120" s="6">
        <f t="shared" ca="1" si="24"/>
        <v>19780.501090306709</v>
      </c>
      <c r="F120" s="2">
        <f t="shared" si="18"/>
        <v>116</v>
      </c>
      <c r="G120" s="2">
        <f t="shared" ca="1" si="21"/>
        <v>39.994500000000002</v>
      </c>
      <c r="H120" s="2">
        <f t="shared" ca="1" si="25"/>
        <v>53.3444</v>
      </c>
      <c r="I120" s="2">
        <f t="shared" ca="1" si="19"/>
        <v>0.34478017241379311</v>
      </c>
      <c r="J120" s="6">
        <f t="shared" ca="1" si="20"/>
        <v>19600.135061013101</v>
      </c>
      <c r="K120" s="2">
        <f t="shared" si="26"/>
        <v>84.679999999999993</v>
      </c>
      <c r="L120" s="2">
        <f t="shared" ca="1" si="22"/>
        <v>47.460923548150163</v>
      </c>
      <c r="M120" s="2">
        <f t="shared" ca="1" si="27"/>
        <v>0.56047382555680403</v>
      </c>
      <c r="N120" s="7">
        <f t="shared" ca="1" si="28"/>
        <v>19780.501090306709</v>
      </c>
    </row>
    <row r="121" spans="1:14" x14ac:dyDescent="0.2">
      <c r="A121" t="s">
        <v>23</v>
      </c>
      <c r="B121" s="1">
        <f t="shared" si="23"/>
        <v>117</v>
      </c>
      <c r="C121" s="2">
        <f ca="1">Sheet1!C121+RANDBETWEEN(-4000,4000)/2000</f>
        <v>38.221499999999999</v>
      </c>
      <c r="D121" s="2">
        <v>0.3</v>
      </c>
      <c r="E121" s="6">
        <f t="shared" ca="1" si="24"/>
        <v>18638.420635178976</v>
      </c>
      <c r="F121" s="2">
        <f t="shared" si="18"/>
        <v>117</v>
      </c>
      <c r="G121" s="2">
        <f t="shared" ca="1" si="21"/>
        <v>40.603999999999999</v>
      </c>
      <c r="H121" s="2">
        <f t="shared" ca="1" si="25"/>
        <v>50.8658</v>
      </c>
      <c r="I121" s="2">
        <f t="shared" ca="1" si="19"/>
        <v>0.34704273504273503</v>
      </c>
      <c r="J121" s="6">
        <f t="shared" ca="1" si="20"/>
        <v>20104.142813217437</v>
      </c>
      <c r="K121" s="2">
        <f t="shared" si="26"/>
        <v>85.41</v>
      </c>
      <c r="L121" s="2">
        <f t="shared" ca="1" si="22"/>
        <v>44.930332582479934</v>
      </c>
      <c r="M121" s="2">
        <f t="shared" ca="1" si="27"/>
        <v>0.52605470767451046</v>
      </c>
      <c r="N121" s="7">
        <f t="shared" ca="1" si="28"/>
        <v>18638.420635178976</v>
      </c>
    </row>
    <row r="122" spans="1:14" x14ac:dyDescent="0.2">
      <c r="A122" t="s">
        <v>23</v>
      </c>
      <c r="B122" s="1">
        <f t="shared" si="23"/>
        <v>118</v>
      </c>
      <c r="C122" s="2">
        <f ca="1">Sheet1!C122+RANDBETWEEN(-4000,4000)/2000</f>
        <v>38.631</v>
      </c>
      <c r="D122" s="2">
        <v>0.3</v>
      </c>
      <c r="E122" s="6">
        <f t="shared" ca="1" si="24"/>
        <v>19009.17097687599</v>
      </c>
      <c r="F122" s="2">
        <f t="shared" si="18"/>
        <v>118</v>
      </c>
      <c r="G122" s="2">
        <f t="shared" ca="1" si="21"/>
        <v>40.774999999999999</v>
      </c>
      <c r="H122" s="2">
        <f t="shared" ca="1" si="25"/>
        <v>51.357199999999999</v>
      </c>
      <c r="I122" s="2">
        <f t="shared" ca="1" si="19"/>
        <v>0.3455508474576271</v>
      </c>
      <c r="J122" s="6">
        <f t="shared" ca="1" si="20"/>
        <v>20338.81270299375</v>
      </c>
      <c r="K122" s="2">
        <f t="shared" si="26"/>
        <v>86.14</v>
      </c>
      <c r="L122" s="2">
        <f t="shared" ca="1" si="22"/>
        <v>46.51152414355839</v>
      </c>
      <c r="M122" s="2">
        <f t="shared" ca="1" si="27"/>
        <v>0.53995268334755497</v>
      </c>
      <c r="N122" s="7">
        <f t="shared" ca="1" si="28"/>
        <v>19009.17097687599</v>
      </c>
    </row>
    <row r="123" spans="1:14" x14ac:dyDescent="0.2">
      <c r="A123" t="s">
        <v>23</v>
      </c>
      <c r="B123" s="1">
        <f t="shared" si="23"/>
        <v>119</v>
      </c>
      <c r="C123" s="2">
        <f ca="1">Sheet1!C123+RANDBETWEEN(-4000,4000)/2000</f>
        <v>41.726499999999994</v>
      </c>
      <c r="D123" s="2">
        <v>0.3</v>
      </c>
      <c r="E123" s="6">
        <f t="shared" ca="1" si="24"/>
        <v>21069.243930405573</v>
      </c>
      <c r="F123" s="2">
        <f t="shared" si="18"/>
        <v>119</v>
      </c>
      <c r="G123" s="2">
        <f t="shared" ca="1" si="21"/>
        <v>41.419499999999992</v>
      </c>
      <c r="H123" s="2">
        <f t="shared" ca="1" si="25"/>
        <v>55.071799999999989</v>
      </c>
      <c r="I123" s="2">
        <f t="shared" ca="1" si="19"/>
        <v>0.34806302521008398</v>
      </c>
      <c r="J123" s="6">
        <f t="shared" ca="1" si="20"/>
        <v>20874.280555798592</v>
      </c>
      <c r="K123" s="2">
        <f t="shared" si="26"/>
        <v>86.87</v>
      </c>
      <c r="L123" s="2">
        <f t="shared" ca="1" si="22"/>
        <v>49.975013898102226</v>
      </c>
      <c r="M123" s="2">
        <f t="shared" ca="1" si="27"/>
        <v>0.57528506847130456</v>
      </c>
      <c r="N123" s="7">
        <f t="shared" ca="1" si="28"/>
        <v>21069.243930405573</v>
      </c>
    </row>
    <row r="124" spans="1:14" x14ac:dyDescent="0.2">
      <c r="A124" t="s">
        <v>23</v>
      </c>
      <c r="B124" s="1">
        <f t="shared" si="23"/>
        <v>120</v>
      </c>
      <c r="C124" s="2">
        <f ca="1">Sheet1!C124+RANDBETWEEN(-4000,4000)/2000</f>
        <v>42.09</v>
      </c>
      <c r="D124" s="2">
        <v>0.3</v>
      </c>
      <c r="E124" s="6">
        <f t="shared" ca="1" si="24"/>
        <v>21433.083399278999</v>
      </c>
      <c r="F124" s="2">
        <f t="shared" ref="F124:F187" si="29">B124</f>
        <v>120</v>
      </c>
      <c r="G124" s="2">
        <f t="shared" ca="1" si="21"/>
        <v>42.583000000000006</v>
      </c>
      <c r="H124" s="2">
        <f t="shared" ca="1" si="25"/>
        <v>55.508000000000003</v>
      </c>
      <c r="I124" s="2">
        <f t="shared" ref="I124:I143" ca="1" si="30">G124/F124</f>
        <v>0.35485833333333339</v>
      </c>
      <c r="J124" s="6">
        <f t="shared" ref="J124:J187" ca="1" si="31">3.14159*G124*(F124+G124)</f>
        <v>21750.081733763513</v>
      </c>
      <c r="K124" s="2">
        <f t="shared" si="26"/>
        <v>87.6</v>
      </c>
      <c r="L124" s="2">
        <f t="shared" ca="1" si="22"/>
        <v>50.182788986846404</v>
      </c>
      <c r="M124" s="2">
        <f t="shared" ca="1" si="27"/>
        <v>0.57286288797769869</v>
      </c>
      <c r="N124" s="7">
        <f t="shared" ca="1" si="28"/>
        <v>21433.083399278999</v>
      </c>
    </row>
    <row r="125" spans="1:14" x14ac:dyDescent="0.2">
      <c r="A125" t="s">
        <v>23</v>
      </c>
      <c r="B125" s="1">
        <f t="shared" si="23"/>
        <v>121</v>
      </c>
      <c r="C125" s="2">
        <f ca="1">Sheet1!C125+RANDBETWEEN(-4000,4000)/2000</f>
        <v>39.634</v>
      </c>
      <c r="D125" s="2">
        <v>0.3</v>
      </c>
      <c r="E125" s="6">
        <f t="shared" ca="1" si="24"/>
        <v>20001.146224890039</v>
      </c>
      <c r="F125" s="2">
        <f t="shared" si="29"/>
        <v>121</v>
      </c>
      <c r="G125" s="2">
        <f t="shared" ca="1" si="21"/>
        <v>41.222500000000004</v>
      </c>
      <c r="H125" s="2">
        <f t="shared" ca="1" si="25"/>
        <v>52.5608</v>
      </c>
      <c r="I125" s="2">
        <f t="shared" ca="1" si="30"/>
        <v>0.3406818181818182</v>
      </c>
      <c r="J125" s="6">
        <f t="shared" ca="1" si="31"/>
        <v>21008.494074664937</v>
      </c>
      <c r="K125" s="2">
        <f t="shared" si="26"/>
        <v>88.33</v>
      </c>
      <c r="L125" s="2">
        <f t="shared" ca="1" si="22"/>
        <v>46.311219176692262</v>
      </c>
      <c r="M125" s="2">
        <f t="shared" ca="1" si="27"/>
        <v>0.52429773776397892</v>
      </c>
      <c r="N125" s="7">
        <f t="shared" ca="1" si="28"/>
        <v>20001.146224890039</v>
      </c>
    </row>
    <row r="126" spans="1:14" x14ac:dyDescent="0.2">
      <c r="A126" t="s">
        <v>23</v>
      </c>
      <c r="B126" s="1">
        <f t="shared" si="23"/>
        <v>122</v>
      </c>
      <c r="C126" s="2">
        <f ca="1">Sheet1!C126+RANDBETWEEN(-4000,4000)/2000</f>
        <v>39.883499999999998</v>
      </c>
      <c r="D126" s="2">
        <v>0.3</v>
      </c>
      <c r="E126" s="6">
        <f t="shared" ca="1" si="24"/>
        <v>20283.614800974876</v>
      </c>
      <c r="F126" s="2">
        <f t="shared" si="29"/>
        <v>122</v>
      </c>
      <c r="G126" s="2">
        <f t="shared" ca="1" si="21"/>
        <v>39.451999999999998</v>
      </c>
      <c r="H126" s="2">
        <f t="shared" ca="1" si="25"/>
        <v>52.860199999999999</v>
      </c>
      <c r="I126" s="2">
        <f t="shared" ca="1" si="30"/>
        <v>0.32337704918032784</v>
      </c>
      <c r="J126" s="6">
        <f t="shared" ca="1" si="31"/>
        <v>20010.685185403359</v>
      </c>
      <c r="K126" s="2">
        <f t="shared" si="26"/>
        <v>89.06</v>
      </c>
      <c r="L126" s="2">
        <f t="shared" ca="1" si="22"/>
        <v>47.92046507523861</v>
      </c>
      <c r="M126" s="2">
        <f t="shared" ca="1" si="27"/>
        <v>0.53806944840824844</v>
      </c>
      <c r="N126" s="7">
        <f t="shared" ca="1" si="28"/>
        <v>20283.614800974876</v>
      </c>
    </row>
    <row r="127" spans="1:14" x14ac:dyDescent="0.2">
      <c r="A127" t="s">
        <v>23</v>
      </c>
      <c r="B127" s="1">
        <f t="shared" si="23"/>
        <v>123</v>
      </c>
      <c r="C127" s="2">
        <f ca="1">Sheet1!C127+RANDBETWEEN(-4000,4000)/2000</f>
        <v>40.927</v>
      </c>
      <c r="D127" s="2">
        <v>0.3</v>
      </c>
      <c r="E127" s="6">
        <f t="shared" ca="1" si="24"/>
        <v>21077.054007183109</v>
      </c>
      <c r="F127" s="2">
        <f t="shared" si="29"/>
        <v>123</v>
      </c>
      <c r="G127" s="2">
        <f t="shared" ca="1" si="21"/>
        <v>42.08</v>
      </c>
      <c r="H127" s="2">
        <f t="shared" ca="1" si="25"/>
        <v>54.112400000000001</v>
      </c>
      <c r="I127" s="2">
        <f t="shared" ca="1" si="30"/>
        <v>0.34211382113821137</v>
      </c>
      <c r="J127" s="6">
        <f t="shared" ca="1" si="31"/>
        <v>21823.263536575996</v>
      </c>
      <c r="K127" s="2">
        <f t="shared" si="26"/>
        <v>89.789999999999992</v>
      </c>
      <c r="L127" s="2">
        <f t="shared" ca="1" si="22"/>
        <v>49.043574533857466</v>
      </c>
      <c r="M127" s="2">
        <f t="shared" ca="1" si="27"/>
        <v>0.54620307978458038</v>
      </c>
      <c r="N127" s="7">
        <f t="shared" ca="1" si="28"/>
        <v>21077.054007183109</v>
      </c>
    </row>
    <row r="128" spans="1:14" x14ac:dyDescent="0.2">
      <c r="A128" t="s">
        <v>23</v>
      </c>
      <c r="B128" s="1">
        <f t="shared" si="23"/>
        <v>124</v>
      </c>
      <c r="C128" s="2">
        <f ca="1">Sheet1!C128+RANDBETWEEN(-4000,4000)/2000</f>
        <v>41.935999999999993</v>
      </c>
      <c r="D128" s="2">
        <v>0.3</v>
      </c>
      <c r="E128" s="6">
        <f t="shared" ca="1" si="24"/>
        <v>21861.357501872633</v>
      </c>
      <c r="F128" s="2">
        <f t="shared" si="29"/>
        <v>124</v>
      </c>
      <c r="G128" s="2">
        <f t="shared" ca="1" si="21"/>
        <v>43.565499999999993</v>
      </c>
      <c r="H128" s="2">
        <f t="shared" ca="1" si="25"/>
        <v>55.323199999999993</v>
      </c>
      <c r="I128" s="2">
        <f t="shared" ca="1" si="30"/>
        <v>0.35133467741935476</v>
      </c>
      <c r="J128" s="6">
        <f t="shared" ca="1" si="31"/>
        <v>22933.841960301488</v>
      </c>
      <c r="K128" s="2">
        <f t="shared" si="26"/>
        <v>90.52</v>
      </c>
      <c r="L128" s="2">
        <f t="shared" ca="1" si="22"/>
        <v>50.231057214489738</v>
      </c>
      <c r="M128" s="2">
        <f t="shared" ca="1" si="27"/>
        <v>0.55491667271862288</v>
      </c>
      <c r="N128" s="7">
        <f t="shared" ca="1" si="28"/>
        <v>21861.357501872633</v>
      </c>
    </row>
    <row r="129" spans="1:14" x14ac:dyDescent="0.2">
      <c r="A129" t="s">
        <v>23</v>
      </c>
      <c r="B129" s="1">
        <f t="shared" si="23"/>
        <v>125</v>
      </c>
      <c r="C129" s="2">
        <f ca="1">Sheet1!C129+RANDBETWEEN(-4000,4000)/2000</f>
        <v>44.104500000000002</v>
      </c>
      <c r="D129" s="2">
        <v>0.3</v>
      </c>
      <c r="E129" s="6">
        <f t="shared" ca="1" si="24"/>
        <v>23430.8246279632</v>
      </c>
      <c r="F129" s="2">
        <f t="shared" si="29"/>
        <v>125</v>
      </c>
      <c r="G129" s="2">
        <f t="shared" ca="1" si="21"/>
        <v>46.0565</v>
      </c>
      <c r="H129" s="2">
        <f t="shared" ca="1" si="25"/>
        <v>57.925400000000003</v>
      </c>
      <c r="I129" s="2">
        <f t="shared" ca="1" si="30"/>
        <v>0.368452</v>
      </c>
      <c r="J129" s="6">
        <f t="shared" ca="1" si="31"/>
        <v>24750.274432935676</v>
      </c>
      <c r="K129" s="2">
        <f t="shared" si="26"/>
        <v>91.25</v>
      </c>
      <c r="L129" s="2">
        <f t="shared" ca="1" si="22"/>
        <v>51.848213085815551</v>
      </c>
      <c r="M129" s="2">
        <f t="shared" ca="1" si="27"/>
        <v>0.5681995954609923</v>
      </c>
      <c r="N129" s="7">
        <f t="shared" ca="1" si="28"/>
        <v>23430.8246279632</v>
      </c>
    </row>
    <row r="130" spans="1:14" x14ac:dyDescent="0.2">
      <c r="A130" t="s">
        <v>23</v>
      </c>
      <c r="B130" s="1">
        <f t="shared" si="23"/>
        <v>126</v>
      </c>
      <c r="C130" s="2">
        <f ca="1">Sheet1!C130+RANDBETWEEN(-4000,4000)/2000</f>
        <v>44.327500000000001</v>
      </c>
      <c r="D130" s="2">
        <v>0.3</v>
      </c>
      <c r="E130" s="6">
        <f t="shared" ca="1" si="24"/>
        <v>23719.608490312436</v>
      </c>
      <c r="F130" s="2">
        <f t="shared" si="29"/>
        <v>126</v>
      </c>
      <c r="G130" s="2">
        <f t="shared" ca="1" si="21"/>
        <v>46.231000000000002</v>
      </c>
      <c r="H130" s="2">
        <f t="shared" ca="1" si="25"/>
        <v>58.192999999999998</v>
      </c>
      <c r="I130" s="2">
        <f t="shared" ca="1" si="30"/>
        <v>0.36691269841269841</v>
      </c>
      <c r="J130" s="6">
        <f t="shared" ca="1" si="31"/>
        <v>25014.631907603987</v>
      </c>
      <c r="K130" s="2">
        <f t="shared" si="26"/>
        <v>91.98</v>
      </c>
      <c r="L130" s="2">
        <f t="shared" ca="1" si="22"/>
        <v>52.651617036762048</v>
      </c>
      <c r="M130" s="2">
        <f t="shared" ca="1" si="27"/>
        <v>0.57242462531813487</v>
      </c>
      <c r="N130" s="7">
        <f t="shared" ca="1" si="28"/>
        <v>23719.608490312436</v>
      </c>
    </row>
    <row r="131" spans="1:14" x14ac:dyDescent="0.2">
      <c r="A131" t="s">
        <v>23</v>
      </c>
      <c r="B131" s="1">
        <f t="shared" si="23"/>
        <v>127</v>
      </c>
      <c r="C131" s="2">
        <f ca="1">Sheet1!C131+RANDBETWEEN(-4000,4000)/2000</f>
        <v>44.014499999999998</v>
      </c>
      <c r="D131" s="2">
        <v>0.3</v>
      </c>
      <c r="E131" s="6">
        <f t="shared" ca="1" si="24"/>
        <v>23647.117727344292</v>
      </c>
      <c r="F131" s="2">
        <f t="shared" si="29"/>
        <v>127</v>
      </c>
      <c r="G131" s="2">
        <f t="shared" ca="1" si="21"/>
        <v>46.408000000000001</v>
      </c>
      <c r="H131" s="2">
        <f t="shared" ca="1" si="25"/>
        <v>57.817399999999999</v>
      </c>
      <c r="I131" s="2">
        <f t="shared" ca="1" si="30"/>
        <v>0.36541732283464567</v>
      </c>
      <c r="J131" s="6">
        <f t="shared" ca="1" si="31"/>
        <v>25282.003531317761</v>
      </c>
      <c r="K131" s="2">
        <f t="shared" si="26"/>
        <v>92.71</v>
      </c>
      <c r="L131" s="2">
        <f t="shared" ca="1" si="22"/>
        <v>51.554171701708498</v>
      </c>
      <c r="M131" s="2">
        <f t="shared" ca="1" si="27"/>
        <v>0.55607994500818148</v>
      </c>
      <c r="N131" s="7">
        <f t="shared" ca="1" si="28"/>
        <v>23647.117727344292</v>
      </c>
    </row>
    <row r="132" spans="1:14" x14ac:dyDescent="0.2">
      <c r="A132" t="s">
        <v>23</v>
      </c>
      <c r="B132" s="1">
        <f t="shared" si="23"/>
        <v>128</v>
      </c>
      <c r="C132" s="2">
        <f ca="1">Sheet1!C132+RANDBETWEEN(-4000,4000)/2000</f>
        <v>44.021999999999998</v>
      </c>
      <c r="D132" s="2">
        <v>0.3</v>
      </c>
      <c r="E132" s="6">
        <f t="shared" ca="1" si="24"/>
        <v>23790.48347620956</v>
      </c>
      <c r="F132" s="2">
        <f t="shared" si="29"/>
        <v>128</v>
      </c>
      <c r="G132" s="2">
        <f t="shared" ca="1" si="21"/>
        <v>45.272999999999996</v>
      </c>
      <c r="H132" s="2">
        <f t="shared" ca="1" si="25"/>
        <v>57.8264</v>
      </c>
      <c r="I132" s="2">
        <f t="shared" ca="1" si="30"/>
        <v>0.35369531249999997</v>
      </c>
      <c r="J132" s="6">
        <f t="shared" ca="1" si="31"/>
        <v>24644.480876821108</v>
      </c>
      <c r="K132" s="2">
        <f t="shared" si="26"/>
        <v>93.44</v>
      </c>
      <c r="L132" s="2">
        <f t="shared" ca="1" si="22"/>
        <v>53.017489794471473</v>
      </c>
      <c r="M132" s="2">
        <f t="shared" ca="1" si="27"/>
        <v>0.56739608084836768</v>
      </c>
      <c r="N132" s="7">
        <f t="shared" ca="1" si="28"/>
        <v>23790.48347620956</v>
      </c>
    </row>
    <row r="133" spans="1:14" x14ac:dyDescent="0.2">
      <c r="A133" t="s">
        <v>23</v>
      </c>
      <c r="B133" s="1">
        <f t="shared" si="23"/>
        <v>129</v>
      </c>
      <c r="C133" s="2">
        <f ca="1">Sheet1!C133+RANDBETWEEN(-4000,4000)/2000</f>
        <v>42.647999999999996</v>
      </c>
      <c r="D133" s="2">
        <v>0.3</v>
      </c>
      <c r="E133" s="6">
        <f t="shared" ca="1" si="24"/>
        <v>22997.833364367358</v>
      </c>
      <c r="F133" s="2">
        <f t="shared" si="29"/>
        <v>129</v>
      </c>
      <c r="G133" s="2">
        <f t="shared" ref="G133:G143" ca="1" si="32">C133+$P$36+RANDBETWEEN(-3000,3000)/2000</f>
        <v>44.842499999999994</v>
      </c>
      <c r="H133" s="2">
        <f t="shared" ca="1" si="25"/>
        <v>56.177599999999991</v>
      </c>
      <c r="I133" s="2">
        <f t="shared" ca="1" si="30"/>
        <v>0.34761627906976739</v>
      </c>
      <c r="J133" s="6">
        <f t="shared" ca="1" si="31"/>
        <v>24490.366337991931</v>
      </c>
      <c r="K133" s="2">
        <f t="shared" si="26"/>
        <v>94.17</v>
      </c>
      <c r="L133" s="2">
        <f t="shared" ref="L133:L143" ca="1" si="33">SQRT(K133^2/4+N133/3.14159)-K133/2+RANDBETWEEN(-4000,4000)/4000</f>
        <v>50.37057351509754</v>
      </c>
      <c r="M133" s="2">
        <f t="shared" ca="1" si="27"/>
        <v>0.53488981114046452</v>
      </c>
      <c r="N133" s="7">
        <f t="shared" ca="1" si="28"/>
        <v>22997.833364367358</v>
      </c>
    </row>
    <row r="134" spans="1:14" x14ac:dyDescent="0.2">
      <c r="A134" t="s">
        <v>23</v>
      </c>
      <c r="B134" s="1">
        <f t="shared" si="23"/>
        <v>130</v>
      </c>
      <c r="C134" s="2">
        <f ca="1">Sheet1!C134+RANDBETWEEN(-4000,4000)/2000</f>
        <v>45.060499999999998</v>
      </c>
      <c r="D134" s="2">
        <v>0.3</v>
      </c>
      <c r="E134" s="6">
        <f t="shared" ca="1" si="24"/>
        <v>24781.847311904796</v>
      </c>
      <c r="F134" s="2">
        <f t="shared" si="29"/>
        <v>130</v>
      </c>
      <c r="G134" s="2">
        <f t="shared" ca="1" si="32"/>
        <v>45.736999999999995</v>
      </c>
      <c r="H134" s="2">
        <f t="shared" ca="1" si="25"/>
        <v>59.072599999999994</v>
      </c>
      <c r="I134" s="2">
        <f t="shared" ca="1" si="30"/>
        <v>0.35182307692307691</v>
      </c>
      <c r="J134" s="6">
        <f t="shared" ca="1" si="31"/>
        <v>25251.105066898705</v>
      </c>
      <c r="K134" s="2">
        <f t="shared" si="26"/>
        <v>94.899999999999991</v>
      </c>
      <c r="L134" s="2">
        <f t="shared" ca="1" si="33"/>
        <v>52.627904166114192</v>
      </c>
      <c r="M134" s="2">
        <f t="shared" ca="1" si="27"/>
        <v>0.55456168773566061</v>
      </c>
      <c r="N134" s="7">
        <f t="shared" ca="1" si="28"/>
        <v>24781.847311904796</v>
      </c>
    </row>
    <row r="135" spans="1:14" x14ac:dyDescent="0.2">
      <c r="A135" t="s">
        <v>23</v>
      </c>
      <c r="B135" s="1">
        <f t="shared" ref="B135:B143" si="34">B134+1</f>
        <v>131</v>
      </c>
      <c r="C135" s="2">
        <f ca="1">Sheet1!C135+RANDBETWEEN(-4000,4000)/2000</f>
        <v>44.040499999999994</v>
      </c>
      <c r="D135" s="2">
        <v>0.3</v>
      </c>
      <c r="E135" s="6">
        <f t="shared" ca="1" si="24"/>
        <v>24218.112485497993</v>
      </c>
      <c r="F135" s="2">
        <f t="shared" si="29"/>
        <v>131</v>
      </c>
      <c r="G135" s="2">
        <f t="shared" ca="1" si="32"/>
        <v>45.173499999999997</v>
      </c>
      <c r="H135" s="2">
        <f t="shared" ca="1" si="25"/>
        <v>57.84859999999999</v>
      </c>
      <c r="I135" s="2">
        <f t="shared" ca="1" si="30"/>
        <v>0.3448358778625954</v>
      </c>
      <c r="J135" s="6">
        <f t="shared" ca="1" si="31"/>
        <v>25001.946925092572</v>
      </c>
      <c r="K135" s="2">
        <f t="shared" si="26"/>
        <v>95.63</v>
      </c>
      <c r="L135" s="2">
        <f t="shared" ca="1" si="33"/>
        <v>52.798473879599882</v>
      </c>
      <c r="M135" s="2">
        <f t="shared" ca="1" si="27"/>
        <v>0.552112034712955</v>
      </c>
      <c r="N135" s="7">
        <f t="shared" ca="1" si="28"/>
        <v>24218.112485497993</v>
      </c>
    </row>
    <row r="136" spans="1:14" x14ac:dyDescent="0.2">
      <c r="A136" t="s">
        <v>23</v>
      </c>
      <c r="B136" s="1">
        <f t="shared" si="34"/>
        <v>132</v>
      </c>
      <c r="C136" s="2">
        <f ca="1">Sheet1!C136+RANDBETWEEN(-4000,4000)/2000</f>
        <v>43.797000000000004</v>
      </c>
      <c r="D136" s="2">
        <v>0.3</v>
      </c>
      <c r="E136" s="6">
        <f t="shared" ca="1" si="24"/>
        <v>24188.299012382311</v>
      </c>
      <c r="F136" s="2">
        <f t="shared" si="29"/>
        <v>132</v>
      </c>
      <c r="G136" s="2">
        <f t="shared" ca="1" si="32"/>
        <v>45.835500000000003</v>
      </c>
      <c r="H136" s="2">
        <f t="shared" ca="1" si="25"/>
        <v>57.556400000000004</v>
      </c>
      <c r="I136" s="2">
        <f t="shared" ca="1" si="30"/>
        <v>0.34723863636363639</v>
      </c>
      <c r="J136" s="6">
        <f t="shared" ca="1" si="31"/>
        <v>25607.662623890796</v>
      </c>
      <c r="K136" s="2">
        <f t="shared" si="26"/>
        <v>96.36</v>
      </c>
      <c r="L136" s="2">
        <f t="shared" ca="1" si="33"/>
        <v>51.678914572131355</v>
      </c>
      <c r="M136" s="2">
        <f t="shared" ca="1" si="27"/>
        <v>0.5363108610640448</v>
      </c>
      <c r="N136" s="7">
        <f t="shared" ca="1" si="28"/>
        <v>24188.299012382311</v>
      </c>
    </row>
    <row r="137" spans="1:14" x14ac:dyDescent="0.2">
      <c r="A137" t="s">
        <v>23</v>
      </c>
      <c r="B137" s="1">
        <f t="shared" si="34"/>
        <v>133</v>
      </c>
      <c r="C137" s="2">
        <f ca="1">Sheet1!C137+RANDBETWEEN(-4000,4000)/2000</f>
        <v>45.335000000000001</v>
      </c>
      <c r="D137" s="2">
        <v>0.3</v>
      </c>
      <c r="E137" s="6">
        <f t="shared" ca="1" si="24"/>
        <v>25399.180945887751</v>
      </c>
      <c r="F137" s="2">
        <f t="shared" si="29"/>
        <v>133</v>
      </c>
      <c r="G137" s="2">
        <f t="shared" ca="1" si="32"/>
        <v>47.106500000000004</v>
      </c>
      <c r="H137" s="2">
        <f t="shared" ca="1" si="25"/>
        <v>59.402000000000001</v>
      </c>
      <c r="I137" s="2">
        <f t="shared" ca="1" si="30"/>
        <v>0.35418421052631582</v>
      </c>
      <c r="J137" s="6">
        <f t="shared" ca="1" si="31"/>
        <v>26653.836541744178</v>
      </c>
      <c r="K137" s="2">
        <f t="shared" si="26"/>
        <v>97.09</v>
      </c>
      <c r="L137" s="2">
        <f t="shared" ca="1" si="33"/>
        <v>53.739836459522593</v>
      </c>
      <c r="M137" s="2">
        <f t="shared" ca="1" si="27"/>
        <v>0.55350537088806873</v>
      </c>
      <c r="N137" s="7">
        <f t="shared" ca="1" si="28"/>
        <v>25399.180945887751</v>
      </c>
    </row>
    <row r="138" spans="1:14" x14ac:dyDescent="0.2">
      <c r="A138" t="s">
        <v>23</v>
      </c>
      <c r="B138" s="1">
        <f t="shared" si="34"/>
        <v>134</v>
      </c>
      <c r="C138" s="2">
        <f ca="1">Sheet1!C138+RANDBETWEEN(-4000,4000)/2000</f>
        <v>46.959999999999994</v>
      </c>
      <c r="D138" s="2">
        <v>0.3</v>
      </c>
      <c r="E138" s="6">
        <f t="shared" ca="1" si="24"/>
        <v>26696.859855743991</v>
      </c>
      <c r="F138" s="2">
        <f t="shared" si="29"/>
        <v>134</v>
      </c>
      <c r="G138" s="2">
        <f t="shared" ca="1" si="32"/>
        <v>47.912999999999997</v>
      </c>
      <c r="H138" s="2">
        <f t="shared" ca="1" si="25"/>
        <v>61.35199999999999</v>
      </c>
      <c r="I138" s="2">
        <f t="shared" ca="1" si="30"/>
        <v>0.3575597014925373</v>
      </c>
      <c r="J138" s="6">
        <f t="shared" ca="1" si="31"/>
        <v>27382.090802794708</v>
      </c>
      <c r="K138" s="2">
        <f t="shared" si="26"/>
        <v>97.82</v>
      </c>
      <c r="L138" s="2">
        <f t="shared" ca="1" si="33"/>
        <v>55.583496740708377</v>
      </c>
      <c r="M138" s="2">
        <f t="shared" ca="1" si="27"/>
        <v>0.56822221162040876</v>
      </c>
      <c r="N138" s="7">
        <f t="shared" ca="1" si="28"/>
        <v>26696.859855743991</v>
      </c>
    </row>
    <row r="139" spans="1:14" x14ac:dyDescent="0.2">
      <c r="A139" t="s">
        <v>23</v>
      </c>
      <c r="B139" s="1">
        <f t="shared" si="34"/>
        <v>135</v>
      </c>
      <c r="C139" s="2">
        <f ca="1">Sheet1!C139+RANDBETWEEN(-4000,4000)/2000</f>
        <v>46.96</v>
      </c>
      <c r="D139" s="2">
        <v>0.3</v>
      </c>
      <c r="E139" s="6">
        <f t="shared" ca="1" si="24"/>
        <v>26844.388922144</v>
      </c>
      <c r="F139" s="2">
        <f t="shared" si="29"/>
        <v>135</v>
      </c>
      <c r="G139" s="2">
        <f t="shared" ca="1" si="32"/>
        <v>46.473500000000001</v>
      </c>
      <c r="H139" s="2">
        <f t="shared" ca="1" si="25"/>
        <v>61.351999999999997</v>
      </c>
      <c r="I139" s="2">
        <f t="shared" ca="1" si="30"/>
        <v>0.34424814814814814</v>
      </c>
      <c r="J139" s="6">
        <f t="shared" ca="1" si="31"/>
        <v>26495.254921901575</v>
      </c>
      <c r="K139" s="2">
        <f t="shared" si="26"/>
        <v>98.55</v>
      </c>
      <c r="L139" s="2">
        <f t="shared" ca="1" si="33"/>
        <v>56.277704524507683</v>
      </c>
      <c r="M139" s="2">
        <f t="shared" ca="1" si="27"/>
        <v>0.57105737721468985</v>
      </c>
      <c r="N139" s="7">
        <f t="shared" ca="1" si="28"/>
        <v>26844.388922144</v>
      </c>
    </row>
    <row r="140" spans="1:14" x14ac:dyDescent="0.2">
      <c r="A140" t="s">
        <v>23</v>
      </c>
      <c r="B140" s="1">
        <f t="shared" si="34"/>
        <v>136</v>
      </c>
      <c r="C140" s="2">
        <f ca="1">Sheet1!C140+RANDBETWEEN(-4000,4000)/2000</f>
        <v>44.839999999999996</v>
      </c>
      <c r="D140" s="2">
        <v>0.3</v>
      </c>
      <c r="E140" s="6">
        <f t="shared" ca="1" si="24"/>
        <v>25474.731080303995</v>
      </c>
      <c r="F140" s="2">
        <f t="shared" si="29"/>
        <v>136</v>
      </c>
      <c r="G140" s="2">
        <f t="shared" ca="1" si="32"/>
        <v>46.478999999999999</v>
      </c>
      <c r="H140" s="2">
        <f t="shared" ca="1" si="25"/>
        <v>58.807999999999993</v>
      </c>
      <c r="I140" s="2">
        <f t="shared" ca="1" si="30"/>
        <v>0.34175735294117648</v>
      </c>
      <c r="J140" s="6">
        <f t="shared" ca="1" si="31"/>
        <v>26645.211616631186</v>
      </c>
      <c r="K140" s="2">
        <f t="shared" si="26"/>
        <v>99.28</v>
      </c>
      <c r="L140" s="2">
        <f t="shared" ca="1" si="33"/>
        <v>54.170570872817777</v>
      </c>
      <c r="M140" s="2">
        <f t="shared" ca="1" si="27"/>
        <v>0.54563427551186316</v>
      </c>
      <c r="N140" s="7">
        <f t="shared" ca="1" si="28"/>
        <v>25474.731080303995</v>
      </c>
    </row>
    <row r="141" spans="1:14" x14ac:dyDescent="0.2">
      <c r="A141" t="s">
        <v>23</v>
      </c>
      <c r="B141" s="1">
        <f t="shared" si="34"/>
        <v>137</v>
      </c>
      <c r="C141" s="2">
        <f ca="1">Sheet1!C141+RANDBETWEEN(-4000,4000)/2000</f>
        <v>47.856000000000002</v>
      </c>
      <c r="D141" s="2">
        <v>0.3</v>
      </c>
      <c r="E141" s="6">
        <f t="shared" ca="1" si="24"/>
        <v>27791.977716330239</v>
      </c>
      <c r="F141" s="2">
        <f t="shared" si="29"/>
        <v>137</v>
      </c>
      <c r="G141" s="2">
        <f t="shared" ca="1" si="32"/>
        <v>47.846000000000004</v>
      </c>
      <c r="H141" s="2">
        <f t="shared" ca="1" si="25"/>
        <v>62.427199999999999</v>
      </c>
      <c r="I141" s="2">
        <f t="shared" ca="1" si="30"/>
        <v>0.34924087591240877</v>
      </c>
      <c r="J141" s="6">
        <f t="shared" ca="1" si="31"/>
        <v>27784.667173568443</v>
      </c>
      <c r="K141" s="2">
        <f t="shared" si="26"/>
        <v>100.00999999999999</v>
      </c>
      <c r="L141" s="2">
        <f t="shared" ca="1" si="33"/>
        <v>56.68165150380694</v>
      </c>
      <c r="M141" s="2">
        <f t="shared" ca="1" si="27"/>
        <v>0.56675983905416405</v>
      </c>
      <c r="N141" s="7">
        <f t="shared" ca="1" si="28"/>
        <v>27791.977716330239</v>
      </c>
    </row>
    <row r="142" spans="1:14" x14ac:dyDescent="0.2">
      <c r="A142" t="s">
        <v>23</v>
      </c>
      <c r="B142" s="1">
        <f t="shared" si="34"/>
        <v>138</v>
      </c>
      <c r="C142" s="2">
        <f ca="1">Sheet1!C142+RANDBETWEEN(-4000,4000)/2000</f>
        <v>46.351999999999997</v>
      </c>
      <c r="D142" s="2">
        <v>0.3</v>
      </c>
      <c r="E142" s="6">
        <f t="shared" ca="1" si="24"/>
        <v>26845.150141967359</v>
      </c>
      <c r="F142" s="2">
        <f t="shared" si="29"/>
        <v>138</v>
      </c>
      <c r="G142" s="2">
        <f t="shared" ca="1" si="32"/>
        <v>46.5535</v>
      </c>
      <c r="H142" s="2">
        <f t="shared" ca="1" si="25"/>
        <v>60.622399999999992</v>
      </c>
      <c r="I142" s="2">
        <f t="shared" ca="1" si="30"/>
        <v>0.33734420289855072</v>
      </c>
      <c r="J142" s="6">
        <f t="shared" ca="1" si="31"/>
        <v>26991.320339530976</v>
      </c>
      <c r="K142" s="2">
        <f t="shared" si="26"/>
        <v>100.74</v>
      </c>
      <c r="L142" s="2">
        <f t="shared" ca="1" si="33"/>
        <v>54.557127384222646</v>
      </c>
      <c r="M142" s="2">
        <f t="shared" ca="1" si="27"/>
        <v>0.54156370244413987</v>
      </c>
      <c r="N142" s="7">
        <f t="shared" ca="1" si="28"/>
        <v>26845.150141967359</v>
      </c>
    </row>
    <row r="143" spans="1:14" x14ac:dyDescent="0.2">
      <c r="A143" t="s">
        <v>23</v>
      </c>
      <c r="B143" s="1">
        <f t="shared" si="34"/>
        <v>139</v>
      </c>
      <c r="C143" s="2">
        <f ca="1">Sheet1!C143+RANDBETWEEN(-4000,4000)/2000</f>
        <v>46.589999999999996</v>
      </c>
      <c r="D143" s="2">
        <v>0.3</v>
      </c>
      <c r="E143" s="6">
        <f t="shared" ca="1" si="24"/>
        <v>27164.191788578995</v>
      </c>
      <c r="F143" s="2">
        <f t="shared" si="29"/>
        <v>139</v>
      </c>
      <c r="G143" s="2">
        <f t="shared" ca="1" si="32"/>
        <v>47.238</v>
      </c>
      <c r="H143" s="2">
        <f t="shared" ca="1" si="25"/>
        <v>60.907999999999994</v>
      </c>
      <c r="I143" s="2">
        <f t="shared" ca="1" si="30"/>
        <v>0.33984172661870504</v>
      </c>
      <c r="J143" s="6">
        <f t="shared" ca="1" si="31"/>
        <v>27638.17146408396</v>
      </c>
      <c r="K143" s="2">
        <f t="shared" si="26"/>
        <v>101.47</v>
      </c>
      <c r="L143" s="2">
        <f t="shared" ca="1" si="33"/>
        <v>55.461203293331138</v>
      </c>
      <c r="M143" s="2">
        <f t="shared" ca="1" si="27"/>
        <v>0.54657734594787755</v>
      </c>
      <c r="N143" s="7">
        <f t="shared" ca="1" si="28"/>
        <v>27164.191788578995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Spinner 3">
              <controlPr defaultSize="0" autoPict="0">
                <anchor moveWithCells="1" sizeWithCells="1">
                  <from>
                    <xdr:col>22</xdr:col>
                    <xdr:colOff>800100</xdr:colOff>
                    <xdr:row>13</xdr:row>
                    <xdr:rowOff>12700</xdr:rowOff>
                  </from>
                  <to>
                    <xdr:col>23</xdr:col>
                    <xdr:colOff>292100</xdr:colOff>
                    <xdr:row>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4" name="Spinner 4">
              <controlPr defaultSize="0" autoPict="0">
                <anchor moveWithCells="1" sizeWithCells="1">
                  <from>
                    <xdr:col>22</xdr:col>
                    <xdr:colOff>800100</xdr:colOff>
                    <xdr:row>18</xdr:row>
                    <xdr:rowOff>63500</xdr:rowOff>
                  </from>
                  <to>
                    <xdr:col>23</xdr:col>
                    <xdr:colOff>279400</xdr:colOff>
                    <xdr:row>22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6B83-1E6D-3B45-B0DE-BFCB0A58350D}">
  <dimension ref="A1:U143"/>
  <sheetViews>
    <sheetView tabSelected="1" topLeftCell="D1" workbookViewId="0">
      <selection activeCell="H4" sqref="H4:H143"/>
    </sheetView>
  </sheetViews>
  <sheetFormatPr baseColWidth="10" defaultRowHeight="16" x14ac:dyDescent="0.2"/>
  <cols>
    <col min="2" max="17" width="9.1640625" customWidth="1"/>
  </cols>
  <sheetData>
    <row r="1" spans="1:17" x14ac:dyDescent="0.2">
      <c r="E1" t="s">
        <v>20</v>
      </c>
    </row>
    <row r="2" spans="1:17" ht="17" thickBot="1" x14ac:dyDescent="0.25">
      <c r="B2" t="s">
        <v>13</v>
      </c>
      <c r="C2" s="8"/>
      <c r="D2" s="8"/>
      <c r="G2" t="s">
        <v>14</v>
      </c>
      <c r="H2" t="s">
        <v>19</v>
      </c>
      <c r="M2" t="s">
        <v>15</v>
      </c>
      <c r="N2" t="s">
        <v>18</v>
      </c>
    </row>
    <row r="3" spans="1:17" x14ac:dyDescent="0.2">
      <c r="B3" s="3" t="s">
        <v>1</v>
      </c>
      <c r="C3" s="4" t="s">
        <v>0</v>
      </c>
      <c r="D3" s="4" t="s">
        <v>24</v>
      </c>
      <c r="E3" s="4" t="s">
        <v>2</v>
      </c>
      <c r="F3" s="4" t="s">
        <v>3</v>
      </c>
      <c r="G3" s="4" t="s">
        <v>6</v>
      </c>
      <c r="H3" s="4" t="s">
        <v>4</v>
      </c>
      <c r="I3" s="4"/>
      <c r="J3" s="4"/>
      <c r="K3" s="4" t="s">
        <v>7</v>
      </c>
      <c r="L3" s="4" t="s">
        <v>8</v>
      </c>
      <c r="M3" s="4" t="s">
        <v>9</v>
      </c>
      <c r="N3" s="4" t="s">
        <v>10</v>
      </c>
      <c r="O3" s="4"/>
      <c r="P3" s="4" t="s">
        <v>11</v>
      </c>
      <c r="Q3" s="5" t="s">
        <v>12</v>
      </c>
    </row>
    <row r="4" spans="1:17" x14ac:dyDescent="0.2">
      <c r="A4" s="2">
        <f ca="1">RANDBETWEEN(-4000,4000)/2000</f>
        <v>1.095</v>
      </c>
      <c r="B4" s="1" t="b">
        <v>1</v>
      </c>
      <c r="C4" s="2">
        <f>Sheet1!C4+D4</f>
        <v>5.5330000000000004</v>
      </c>
      <c r="D4" s="2">
        <v>0.53300000000000003</v>
      </c>
      <c r="E4" s="2">
        <v>0.3</v>
      </c>
      <c r="F4" s="6">
        <f t="shared" ref="F4:F17" si="0">3.14159*C4*(B4+C4)</f>
        <v>113.55933333151</v>
      </c>
      <c r="G4" s="2" t="b">
        <f t="shared" ref="G4:G17" si="1">B4</f>
        <v>1</v>
      </c>
      <c r="H4" s="2">
        <f>C4+$S$36+I4</f>
        <v>11.094500000000002</v>
      </c>
      <c r="I4" s="2">
        <v>1.5615000000000001</v>
      </c>
      <c r="J4" s="2">
        <f t="shared" ref="J4:J17" si="2">1.2*C4+5</f>
        <v>11.639600000000002</v>
      </c>
      <c r="K4" s="2">
        <f t="shared" ref="K4:K17" si="3">H4/G4</f>
        <v>11.094500000000002</v>
      </c>
      <c r="L4" s="6">
        <f t="shared" ref="L4:L17" si="4">3.14159*H4*(G4+H4)</f>
        <v>421.54618104909764</v>
      </c>
      <c r="M4" s="2">
        <f>(100-$S$37)/100*B4</f>
        <v>0.73</v>
      </c>
      <c r="N4" s="2">
        <f>SQRT(M4^2/4+Q4/3.14159)-M4/2+O4</f>
        <v>5.1243142039910223</v>
      </c>
      <c r="O4" s="2">
        <v>-0.53400000000000003</v>
      </c>
      <c r="P4" s="2">
        <f t="shared" ref="P4:P17" si="5">N4/M4</f>
        <v>7.0196084986178393</v>
      </c>
      <c r="Q4" s="7">
        <f t="shared" ref="Q4:Q17" si="6">F4</f>
        <v>113.55933333151</v>
      </c>
    </row>
    <row r="5" spans="1:17" x14ac:dyDescent="0.2">
      <c r="A5" s="2">
        <f t="shared" ref="A5:A68" ca="1" si="7">RANDBETWEEN(-4000,4000)/2000</f>
        <v>0.624</v>
      </c>
      <c r="B5" s="1">
        <f>B4+1</f>
        <v>2</v>
      </c>
      <c r="C5" s="2">
        <f>Sheet1!C5+D5</f>
        <v>3.7915000000000001</v>
      </c>
      <c r="D5" s="2">
        <v>-1.5085</v>
      </c>
      <c r="E5" s="2">
        <v>0.3</v>
      </c>
      <c r="F5" s="6">
        <f t="shared" si="0"/>
        <v>68.9845168358775</v>
      </c>
      <c r="G5" s="2">
        <f t="shared" si="1"/>
        <v>2</v>
      </c>
      <c r="H5" s="2">
        <f t="shared" ref="H5:H68" si="8">C5+$S$36+I5</f>
        <v>8.7810000000000006</v>
      </c>
      <c r="I5" s="2">
        <v>0.98950000000000005</v>
      </c>
      <c r="J5" s="2">
        <f t="shared" si="2"/>
        <v>9.5498000000000012</v>
      </c>
      <c r="K5" s="2">
        <f t="shared" si="3"/>
        <v>4.3905000000000003</v>
      </c>
      <c r="L5" s="6">
        <f t="shared" si="4"/>
        <v>297.40791959799003</v>
      </c>
      <c r="M5" s="2">
        <f>(100-$S$37)/100*B5</f>
        <v>1.46</v>
      </c>
      <c r="N5" s="2">
        <f t="shared" ref="N5:N68" si="9">SQRT(M5^2/4+Q5/3.14159)-M5/2+O5</f>
        <v>3.727256958350194</v>
      </c>
      <c r="O5" s="2">
        <v>-0.28525</v>
      </c>
      <c r="P5" s="2">
        <f t="shared" si="5"/>
        <v>2.5529157248973933</v>
      </c>
      <c r="Q5" s="7">
        <f t="shared" si="6"/>
        <v>68.9845168358775</v>
      </c>
    </row>
    <row r="6" spans="1:17" x14ac:dyDescent="0.2">
      <c r="A6" s="2">
        <f t="shared" ca="1" si="7"/>
        <v>-1.4384999999999999</v>
      </c>
      <c r="B6" s="1">
        <f>B5+1</f>
        <v>3</v>
      </c>
      <c r="C6" s="2">
        <f>Sheet1!C6+D6</f>
        <v>4.0489999999999995</v>
      </c>
      <c r="D6" s="2">
        <v>-1.5509999999999999</v>
      </c>
      <c r="E6" s="2">
        <v>0.3</v>
      </c>
      <c r="F6" s="6">
        <f t="shared" si="0"/>
        <v>89.665379967589971</v>
      </c>
      <c r="G6" s="2">
        <f t="shared" si="1"/>
        <v>3</v>
      </c>
      <c r="H6" s="2">
        <f t="shared" si="8"/>
        <v>7.2294999999999998</v>
      </c>
      <c r="I6" s="2">
        <v>-0.81950000000000001</v>
      </c>
      <c r="J6" s="2">
        <f t="shared" si="2"/>
        <v>9.8587999999999987</v>
      </c>
      <c r="K6" s="2">
        <f t="shared" si="3"/>
        <v>2.4098333333333333</v>
      </c>
      <c r="L6" s="6">
        <f t="shared" si="4"/>
        <v>232.33368171569748</v>
      </c>
      <c r="M6" s="2">
        <f>(100-$S$37)/100*B6</f>
        <v>2.19</v>
      </c>
      <c r="N6" s="2">
        <f t="shared" si="9"/>
        <v>4.248978339555407</v>
      </c>
      <c r="O6" s="2">
        <v>-0.1095</v>
      </c>
      <c r="P6" s="2">
        <f t="shared" si="5"/>
        <v>1.9401727577878571</v>
      </c>
      <c r="Q6" s="7">
        <f t="shared" si="6"/>
        <v>89.665379967589971</v>
      </c>
    </row>
    <row r="7" spans="1:17" x14ac:dyDescent="0.2">
      <c r="A7" s="2">
        <f t="shared" ca="1" si="7"/>
        <v>-0.41749999999999998</v>
      </c>
      <c r="B7" s="1">
        <f t="shared" ref="B7:B70" si="10">B6+1</f>
        <v>4</v>
      </c>
      <c r="C7" s="2">
        <f>Sheet1!C7+D7</f>
        <v>5.952</v>
      </c>
      <c r="D7" s="2">
        <v>5.1999999999999998E-2</v>
      </c>
      <c r="E7" s="2">
        <v>0.3</v>
      </c>
      <c r="F7" s="6">
        <f t="shared" si="0"/>
        <v>186.08989710335999</v>
      </c>
      <c r="G7" s="2">
        <f t="shared" si="1"/>
        <v>4</v>
      </c>
      <c r="H7" s="2">
        <f t="shared" si="8"/>
        <v>8.3640000000000008</v>
      </c>
      <c r="I7" s="2">
        <v>-1.5880000000000001</v>
      </c>
      <c r="J7" s="2">
        <f t="shared" si="2"/>
        <v>12.142399999999999</v>
      </c>
      <c r="K7" s="2">
        <f t="shared" si="3"/>
        <v>2.0910000000000002</v>
      </c>
      <c r="L7" s="6">
        <f t="shared" si="4"/>
        <v>324.87966330864003</v>
      </c>
      <c r="M7" s="2">
        <f>(100-$S$37)/100*B7</f>
        <v>2.92</v>
      </c>
      <c r="N7" s="2">
        <f t="shared" si="9"/>
        <v>5.9106392564375847</v>
      </c>
      <c r="O7" s="2">
        <v>-0.46300000000000002</v>
      </c>
      <c r="P7" s="2">
        <f t="shared" si="5"/>
        <v>2.0241915261772552</v>
      </c>
      <c r="Q7" s="7">
        <f t="shared" si="6"/>
        <v>186.08989710335999</v>
      </c>
    </row>
    <row r="8" spans="1:17" x14ac:dyDescent="0.2">
      <c r="A8" s="2">
        <f t="shared" ca="1" si="7"/>
        <v>-1.8414999999999999</v>
      </c>
      <c r="B8" s="1">
        <f t="shared" si="10"/>
        <v>5</v>
      </c>
      <c r="C8" s="2">
        <f>Sheet1!C8+D8</f>
        <v>5.5259999999999998</v>
      </c>
      <c r="D8" s="2">
        <v>-0.67400000000000004</v>
      </c>
      <c r="E8" s="2">
        <v>0.3</v>
      </c>
      <c r="F8" s="6">
        <f t="shared" si="0"/>
        <v>182.73584765484</v>
      </c>
      <c r="G8" s="2">
        <f t="shared" si="1"/>
        <v>5</v>
      </c>
      <c r="H8" s="2">
        <f t="shared" si="8"/>
        <v>11.062999999999999</v>
      </c>
      <c r="I8" s="2">
        <v>1.5369999999999999</v>
      </c>
      <c r="J8" s="2">
        <f t="shared" si="2"/>
        <v>11.6312</v>
      </c>
      <c r="K8" s="2">
        <f t="shared" si="3"/>
        <v>2.2125999999999997</v>
      </c>
      <c r="L8" s="6">
        <f t="shared" si="4"/>
        <v>558.27615356070987</v>
      </c>
      <c r="M8" s="2">
        <f>(100-$S$37)/100*B8</f>
        <v>3.65</v>
      </c>
      <c r="N8" s="2">
        <f t="shared" si="9"/>
        <v>7.0162714868361586</v>
      </c>
      <c r="O8" s="2">
        <v>0.99924999999999997</v>
      </c>
      <c r="P8" s="2">
        <f t="shared" si="5"/>
        <v>1.9222661607770297</v>
      </c>
      <c r="Q8" s="7">
        <f t="shared" si="6"/>
        <v>182.73584765484</v>
      </c>
    </row>
    <row r="9" spans="1:17" x14ac:dyDescent="0.2">
      <c r="A9" s="2">
        <f t="shared" ca="1" si="7"/>
        <v>-1.0920000000000001</v>
      </c>
      <c r="B9" s="1">
        <f t="shared" si="10"/>
        <v>6</v>
      </c>
      <c r="C9" s="2">
        <f>Sheet1!C9+D9</f>
        <v>7.5685000000000002</v>
      </c>
      <c r="D9" s="2">
        <v>1.0685</v>
      </c>
      <c r="E9" s="2">
        <v>0.3</v>
      </c>
      <c r="F9" s="6">
        <f t="shared" si="0"/>
        <v>322.61990584067752</v>
      </c>
      <c r="G9" s="2">
        <f t="shared" si="1"/>
        <v>6</v>
      </c>
      <c r="H9" s="2">
        <f t="shared" si="8"/>
        <v>12.039</v>
      </c>
      <c r="I9" s="2">
        <v>0.47049999999999997</v>
      </c>
      <c r="J9" s="2">
        <f t="shared" si="2"/>
        <v>14.0822</v>
      </c>
      <c r="K9" s="2">
        <f t="shared" si="3"/>
        <v>2.0065</v>
      </c>
      <c r="L9" s="6">
        <f t="shared" si="4"/>
        <v>682.26387865839001</v>
      </c>
      <c r="M9" s="2">
        <f>(100-$S$37)/100*B9</f>
        <v>4.38</v>
      </c>
      <c r="N9" s="2">
        <f t="shared" si="9"/>
        <v>9.0337042902467086</v>
      </c>
      <c r="O9" s="2">
        <v>0.85599999999999998</v>
      </c>
      <c r="P9" s="2">
        <f t="shared" si="5"/>
        <v>2.062489563983267</v>
      </c>
      <c r="Q9" s="7">
        <f t="shared" si="6"/>
        <v>322.61990584067752</v>
      </c>
    </row>
    <row r="10" spans="1:17" x14ac:dyDescent="0.2">
      <c r="A10" s="2">
        <f t="shared" ca="1" si="7"/>
        <v>-1.6445000000000001</v>
      </c>
      <c r="B10" s="1">
        <f t="shared" si="10"/>
        <v>7</v>
      </c>
      <c r="C10" s="2">
        <f>Sheet1!C10+D10</f>
        <v>5.9965000000000002</v>
      </c>
      <c r="D10" s="2">
        <v>-0.80349999999999999</v>
      </c>
      <c r="E10" s="2">
        <v>0.3</v>
      </c>
      <c r="F10" s="6">
        <f t="shared" si="0"/>
        <v>244.83514274947751</v>
      </c>
      <c r="G10" s="2">
        <f t="shared" si="1"/>
        <v>7</v>
      </c>
      <c r="H10" s="2">
        <f t="shared" si="8"/>
        <v>11.754000000000001</v>
      </c>
      <c r="I10" s="2">
        <v>1.7575000000000001</v>
      </c>
      <c r="J10" s="2">
        <f t="shared" si="2"/>
        <v>12.1958</v>
      </c>
      <c r="K10" s="2">
        <f t="shared" si="3"/>
        <v>1.6791428571428573</v>
      </c>
      <c r="L10" s="6">
        <f t="shared" si="4"/>
        <v>692.51487112044003</v>
      </c>
      <c r="M10" s="2">
        <f>(100-$S$37)/100*B10</f>
        <v>5.1099999999999994</v>
      </c>
      <c r="N10" s="2">
        <f t="shared" si="9"/>
        <v>6.2092958195043977</v>
      </c>
      <c r="O10" s="2">
        <v>-0.42599999999999999</v>
      </c>
      <c r="P10" s="2">
        <f t="shared" si="5"/>
        <v>1.2151263834646573</v>
      </c>
      <c r="Q10" s="7">
        <f t="shared" si="6"/>
        <v>244.83514274947751</v>
      </c>
    </row>
    <row r="11" spans="1:17" x14ac:dyDescent="0.2">
      <c r="A11" s="2">
        <f t="shared" ca="1" si="7"/>
        <v>-0.74750000000000005</v>
      </c>
      <c r="B11" s="1">
        <f t="shared" si="10"/>
        <v>8</v>
      </c>
      <c r="C11" s="2">
        <f>Sheet1!C11+D11</f>
        <v>8.5470000000000006</v>
      </c>
      <c r="D11" s="2">
        <v>1.4470000000000001</v>
      </c>
      <c r="E11" s="2">
        <v>0.3</v>
      </c>
      <c r="F11" s="6">
        <f t="shared" si="0"/>
        <v>444.30630552231003</v>
      </c>
      <c r="G11" s="2">
        <f t="shared" si="1"/>
        <v>8</v>
      </c>
      <c r="H11" s="2">
        <f t="shared" si="8"/>
        <v>11.2005</v>
      </c>
      <c r="I11" s="2">
        <v>-1.3465</v>
      </c>
      <c r="J11" s="2">
        <f t="shared" si="2"/>
        <v>15.256400000000001</v>
      </c>
      <c r="K11" s="2">
        <f t="shared" si="3"/>
        <v>1.4000625</v>
      </c>
      <c r="L11" s="6">
        <f t="shared" si="4"/>
        <v>675.61526655339742</v>
      </c>
      <c r="M11" s="2">
        <f>(100-$S$37)/100*B11</f>
        <v>5.84</v>
      </c>
      <c r="N11" s="2">
        <f t="shared" si="9"/>
        <v>8.526054662815401</v>
      </c>
      <c r="O11" s="2">
        <v>-0.79949999999999999</v>
      </c>
      <c r="P11" s="2">
        <f t="shared" si="5"/>
        <v>1.4599408669204454</v>
      </c>
      <c r="Q11" s="7">
        <f t="shared" si="6"/>
        <v>444.30630552231003</v>
      </c>
    </row>
    <row r="12" spans="1:17" x14ac:dyDescent="0.2">
      <c r="A12" s="2">
        <f t="shared" ca="1" si="7"/>
        <v>-0.26450000000000001</v>
      </c>
      <c r="B12" s="1">
        <f t="shared" si="10"/>
        <v>9</v>
      </c>
      <c r="C12" s="2">
        <f>Sheet1!C12+D12</f>
        <v>7.2280000000000006</v>
      </c>
      <c r="D12" s="2">
        <v>-0.17199999999999999</v>
      </c>
      <c r="E12" s="2">
        <v>0.3</v>
      </c>
      <c r="F12" s="6">
        <f t="shared" si="0"/>
        <v>368.49589037456008</v>
      </c>
      <c r="G12" s="2">
        <f t="shared" si="1"/>
        <v>9</v>
      </c>
      <c r="H12" s="2">
        <f t="shared" si="8"/>
        <v>10.506000000000002</v>
      </c>
      <c r="I12" s="2">
        <v>-0.72199999999999998</v>
      </c>
      <c r="J12" s="2">
        <f t="shared" si="2"/>
        <v>13.6736</v>
      </c>
      <c r="K12" s="2">
        <f t="shared" si="3"/>
        <v>1.1673333333333336</v>
      </c>
      <c r="L12" s="6">
        <f t="shared" si="4"/>
        <v>643.80615179724009</v>
      </c>
      <c r="M12" s="2">
        <f>(100-$S$37)/100*B12</f>
        <v>6.57</v>
      </c>
      <c r="N12" s="2">
        <f t="shared" si="9"/>
        <v>7.2850619724391183</v>
      </c>
      <c r="O12" s="2">
        <v>-0.74750000000000005</v>
      </c>
      <c r="P12" s="2">
        <f t="shared" si="5"/>
        <v>1.1088374387274151</v>
      </c>
      <c r="Q12" s="7">
        <f t="shared" si="6"/>
        <v>368.49589037456008</v>
      </c>
    </row>
    <row r="13" spans="1:17" x14ac:dyDescent="0.2">
      <c r="A13" s="2">
        <f t="shared" ca="1" si="7"/>
        <v>0.434</v>
      </c>
      <c r="B13" s="1">
        <f t="shared" si="10"/>
        <v>10</v>
      </c>
      <c r="C13" s="2">
        <f>Sheet1!C13+D13</f>
        <v>9.4874999999999989</v>
      </c>
      <c r="D13" s="2">
        <v>1.7875000000000001</v>
      </c>
      <c r="E13" s="2">
        <v>0.3</v>
      </c>
      <c r="F13" s="6">
        <f t="shared" si="0"/>
        <v>580.8412119984373</v>
      </c>
      <c r="G13" s="2">
        <f t="shared" si="1"/>
        <v>10</v>
      </c>
      <c r="H13" s="2">
        <f t="shared" si="8"/>
        <v>14.225499999999998</v>
      </c>
      <c r="I13" s="2">
        <v>0.73799999999999999</v>
      </c>
      <c r="J13" s="2">
        <f t="shared" si="2"/>
        <v>16.384999999999998</v>
      </c>
      <c r="K13" s="2">
        <f t="shared" si="3"/>
        <v>1.4225499999999998</v>
      </c>
      <c r="L13" s="6">
        <f t="shared" si="4"/>
        <v>1082.6542753468973</v>
      </c>
      <c r="M13" s="2">
        <f>(100-$S$37)/100*B13</f>
        <v>7.3</v>
      </c>
      <c r="N13" s="2">
        <f t="shared" si="9"/>
        <v>9.8949628761829622</v>
      </c>
      <c r="O13" s="2">
        <v>-0.53374999999999995</v>
      </c>
      <c r="P13" s="2">
        <f t="shared" si="5"/>
        <v>1.3554743666004059</v>
      </c>
      <c r="Q13" s="7">
        <f t="shared" si="6"/>
        <v>580.8412119984373</v>
      </c>
    </row>
    <row r="14" spans="1:17" x14ac:dyDescent="0.2">
      <c r="A14" s="2">
        <f t="shared" ca="1" si="7"/>
        <v>-0.81499999999999995</v>
      </c>
      <c r="B14" s="1">
        <f t="shared" si="10"/>
        <v>11</v>
      </c>
      <c r="C14" s="2">
        <f>Sheet1!C14+D14</f>
        <v>7.6795</v>
      </c>
      <c r="D14" s="2">
        <v>-0.32050000000000001</v>
      </c>
      <c r="E14" s="2">
        <v>0.3</v>
      </c>
      <c r="F14" s="6">
        <f t="shared" si="0"/>
        <v>450.65863584519747</v>
      </c>
      <c r="G14" s="2">
        <f t="shared" si="1"/>
        <v>11</v>
      </c>
      <c r="H14" s="2">
        <f t="shared" si="8"/>
        <v>13.333500000000001</v>
      </c>
      <c r="I14" s="2">
        <v>1.6539999999999999</v>
      </c>
      <c r="J14" s="2">
        <f t="shared" si="2"/>
        <v>14.215399999999999</v>
      </c>
      <c r="K14" s="2">
        <f t="shared" si="3"/>
        <v>1.2121363636363638</v>
      </c>
      <c r="L14" s="6">
        <f t="shared" si="4"/>
        <v>1019.2911445133775</v>
      </c>
      <c r="M14" s="2">
        <f>(100-$S$37)/100*B14</f>
        <v>8.0299999999999994</v>
      </c>
      <c r="N14" s="2">
        <f t="shared" si="9"/>
        <v>8.822830004892305</v>
      </c>
      <c r="O14" s="2">
        <v>0.20574999999999999</v>
      </c>
      <c r="P14" s="2">
        <f t="shared" si="5"/>
        <v>1.0987334999865885</v>
      </c>
      <c r="Q14" s="7">
        <f t="shared" si="6"/>
        <v>450.65863584519747</v>
      </c>
    </row>
    <row r="15" spans="1:17" x14ac:dyDescent="0.2">
      <c r="A15" s="2">
        <f t="shared" ca="1" si="7"/>
        <v>-0.128</v>
      </c>
      <c r="B15" s="1">
        <f t="shared" si="10"/>
        <v>12</v>
      </c>
      <c r="C15" s="2">
        <f>Sheet1!C15+D15</f>
        <v>9.0635000000000012</v>
      </c>
      <c r="D15" s="2">
        <v>0.76349999999999996</v>
      </c>
      <c r="E15" s="2">
        <v>0.3</v>
      </c>
      <c r="F15" s="6">
        <f t="shared" si="0"/>
        <v>599.75790662627753</v>
      </c>
      <c r="G15" s="2">
        <f t="shared" si="1"/>
        <v>12</v>
      </c>
      <c r="H15" s="2">
        <f t="shared" si="8"/>
        <v>12.279500000000001</v>
      </c>
      <c r="I15" s="2">
        <v>-0.78400000000000003</v>
      </c>
      <c r="J15" s="2">
        <f t="shared" si="2"/>
        <v>15.876200000000001</v>
      </c>
      <c r="K15" s="2">
        <f t="shared" si="3"/>
        <v>1.0232916666666667</v>
      </c>
      <c r="L15" s="6">
        <f t="shared" si="4"/>
        <v>936.63402037619744</v>
      </c>
      <c r="M15" s="2">
        <f>(100-$S$37)/100*B15</f>
        <v>8.76</v>
      </c>
      <c r="N15" s="2">
        <f t="shared" si="9"/>
        <v>10.502600106591421</v>
      </c>
      <c r="O15" s="2">
        <v>0.38800000000000001</v>
      </c>
      <c r="P15" s="2">
        <f t="shared" si="5"/>
        <v>1.1989269528072399</v>
      </c>
      <c r="Q15" s="7">
        <f t="shared" si="6"/>
        <v>599.75790662627753</v>
      </c>
    </row>
    <row r="16" spans="1:17" x14ac:dyDescent="0.2">
      <c r="A16" s="2">
        <f t="shared" ca="1" si="7"/>
        <v>0.496</v>
      </c>
      <c r="B16" s="1">
        <f t="shared" si="10"/>
        <v>13</v>
      </c>
      <c r="C16" s="2">
        <f>Sheet1!C16+D16</f>
        <v>10.151</v>
      </c>
      <c r="D16" s="2">
        <v>1.5509999999999999</v>
      </c>
      <c r="E16" s="2">
        <v>0.3</v>
      </c>
      <c r="F16" s="6">
        <f t="shared" si="0"/>
        <v>738.29187436358995</v>
      </c>
      <c r="G16" s="2">
        <f t="shared" si="1"/>
        <v>13</v>
      </c>
      <c r="H16" s="2">
        <f t="shared" si="8"/>
        <v>13.6465</v>
      </c>
      <c r="I16" s="2">
        <v>-0.50449999999999995</v>
      </c>
      <c r="J16" s="2">
        <f t="shared" si="2"/>
        <v>17.181199999999997</v>
      </c>
      <c r="K16" s="2">
        <f t="shared" si="3"/>
        <v>1.0497307692307691</v>
      </c>
      <c r="L16" s="6">
        <f t="shared" si="4"/>
        <v>1142.3809654899774</v>
      </c>
      <c r="M16" s="2">
        <f>(100-$S$37)/100*B16</f>
        <v>9.49</v>
      </c>
      <c r="N16" s="2">
        <f t="shared" si="9"/>
        <v>10.436455436922078</v>
      </c>
      <c r="O16" s="2">
        <v>-0.86599999999999999</v>
      </c>
      <c r="P16" s="2">
        <f t="shared" si="5"/>
        <v>1.0997318690118101</v>
      </c>
      <c r="Q16" s="7">
        <f t="shared" si="6"/>
        <v>738.29187436358995</v>
      </c>
    </row>
    <row r="17" spans="1:17" x14ac:dyDescent="0.2">
      <c r="A17" s="2">
        <f t="shared" ca="1" si="7"/>
        <v>-0.1125</v>
      </c>
      <c r="B17" s="1">
        <f t="shared" si="10"/>
        <v>14</v>
      </c>
      <c r="C17" s="2">
        <f>Sheet1!C17+D17</f>
        <v>7.4725000000000001</v>
      </c>
      <c r="D17" s="2">
        <v>-1.4275</v>
      </c>
      <c r="E17" s="2">
        <v>0.3</v>
      </c>
      <c r="F17" s="6">
        <f t="shared" si="0"/>
        <v>504.07834530243747</v>
      </c>
      <c r="G17" s="2">
        <f t="shared" si="1"/>
        <v>14</v>
      </c>
      <c r="H17" s="2">
        <f t="shared" si="8"/>
        <v>11.612</v>
      </c>
      <c r="I17" s="2">
        <v>0.13950000000000001</v>
      </c>
      <c r="J17" s="2">
        <f t="shared" si="2"/>
        <v>13.967000000000001</v>
      </c>
      <c r="K17" s="2">
        <f t="shared" si="3"/>
        <v>0.8294285714285714</v>
      </c>
      <c r="L17" s="6">
        <f t="shared" si="4"/>
        <v>934.32942456496005</v>
      </c>
      <c r="M17" s="2">
        <f>(100-$S$37)/100*B17</f>
        <v>10.219999999999999</v>
      </c>
      <c r="N17" s="2">
        <f t="shared" si="9"/>
        <v>9.3416429364718283</v>
      </c>
      <c r="O17" s="2">
        <v>0.79274999999999995</v>
      </c>
      <c r="P17" s="2">
        <f t="shared" si="5"/>
        <v>0.91405508184655859</v>
      </c>
      <c r="Q17" s="7">
        <f t="shared" si="6"/>
        <v>504.07834530243747</v>
      </c>
    </row>
    <row r="18" spans="1:17" x14ac:dyDescent="0.2">
      <c r="A18" s="2">
        <f t="shared" ca="1" si="7"/>
        <v>0.56850000000000001</v>
      </c>
      <c r="B18" s="1">
        <f t="shared" si="10"/>
        <v>15</v>
      </c>
      <c r="C18" s="2">
        <f>Sheet1!C18+D18</f>
        <v>9.7279999999999998</v>
      </c>
      <c r="D18" s="2">
        <v>0.52800000000000002</v>
      </c>
      <c r="E18" s="2">
        <v>0.3</v>
      </c>
      <c r="F18" s="6">
        <f>3.14159*C18*(B18+C18)</f>
        <v>755.72199059456</v>
      </c>
      <c r="G18" s="2">
        <f>B18</f>
        <v>15</v>
      </c>
      <c r="H18" s="2">
        <f t="shared" si="8"/>
        <v>13.3385</v>
      </c>
      <c r="I18" s="2">
        <v>-0.38950000000000001</v>
      </c>
      <c r="J18" s="2">
        <f>1.2*C18+5</f>
        <v>16.6736</v>
      </c>
      <c r="K18" s="2">
        <f>H18/G18</f>
        <v>0.88923333333333332</v>
      </c>
      <c r="L18" s="6">
        <f>3.14159*H18*(G18+H18)</f>
        <v>1187.4992872657774</v>
      </c>
      <c r="M18" s="2">
        <f>(100-$S$37)/100*B18</f>
        <v>10.95</v>
      </c>
      <c r="N18" s="2">
        <f t="shared" si="9"/>
        <v>10.359784318868</v>
      </c>
      <c r="O18" s="2">
        <v>-0.61299999999999999</v>
      </c>
      <c r="P18" s="2">
        <f>N18/M18</f>
        <v>0.94609902455415529</v>
      </c>
      <c r="Q18" s="7">
        <f>F18</f>
        <v>755.72199059456</v>
      </c>
    </row>
    <row r="19" spans="1:17" x14ac:dyDescent="0.2">
      <c r="A19" s="2">
        <f t="shared" ca="1" si="7"/>
        <v>0.61399999999999999</v>
      </c>
      <c r="B19" s="1">
        <f t="shared" si="10"/>
        <v>16</v>
      </c>
      <c r="C19" s="2">
        <f>Sheet1!C19+D19</f>
        <v>9.5640000000000001</v>
      </c>
      <c r="D19" s="2">
        <v>6.4000000000000001E-2</v>
      </c>
      <c r="E19" s="2">
        <v>0.3</v>
      </c>
      <c r="F19" s="6">
        <f t="shared" ref="F19:F82" si="11">3.14159*C19*(B19+C19)</f>
        <v>768.10020705263992</v>
      </c>
      <c r="G19" s="2">
        <f t="shared" ref="G19:G58" si="12">B19</f>
        <v>16</v>
      </c>
      <c r="H19" s="2">
        <f t="shared" si="8"/>
        <v>14.480499999999999</v>
      </c>
      <c r="I19" s="2">
        <v>0.91649999999999998</v>
      </c>
      <c r="J19" s="2">
        <f t="shared" ref="J19:J82" si="13">1.2*C19+5</f>
        <v>16.476799999999997</v>
      </c>
      <c r="K19" s="2">
        <f t="shared" ref="K19:K58" si="14">H19/G19</f>
        <v>0.90503124999999995</v>
      </c>
      <c r="L19" s="6">
        <f t="shared" ref="L19:L58" si="15">3.14159*H19*(G19+H19)</f>
        <v>1386.6126268645974</v>
      </c>
      <c r="M19" s="2">
        <f t="shared" ref="M19:M82" si="16">(100-$S$37)/100*B19</f>
        <v>11.68</v>
      </c>
      <c r="N19" s="2">
        <f t="shared" si="9"/>
        <v>10.001056000430285</v>
      </c>
      <c r="O19" s="2">
        <v>-0.85024999999999995</v>
      </c>
      <c r="P19" s="2">
        <f t="shared" ref="P19:P82" si="17">N19/M19</f>
        <v>0.85625479455738751</v>
      </c>
      <c r="Q19" s="7">
        <f t="shared" ref="Q19:Q82" si="18">F19</f>
        <v>768.10020705263992</v>
      </c>
    </row>
    <row r="20" spans="1:17" x14ac:dyDescent="0.2">
      <c r="A20" s="2">
        <f t="shared" ca="1" si="7"/>
        <v>-1.8314999999999999</v>
      </c>
      <c r="B20" s="1">
        <f t="shared" si="10"/>
        <v>17</v>
      </c>
      <c r="C20" s="2">
        <f>Sheet1!C20+D20</f>
        <v>8.7285000000000004</v>
      </c>
      <c r="D20" s="2">
        <v>-1.0714999999999999</v>
      </c>
      <c r="E20" s="2">
        <v>0.3</v>
      </c>
      <c r="F20" s="6">
        <f t="shared" si="11"/>
        <v>705.51067469247744</v>
      </c>
      <c r="G20" s="2">
        <f t="shared" si="12"/>
        <v>17</v>
      </c>
      <c r="H20" s="2">
        <f t="shared" si="8"/>
        <v>11.679</v>
      </c>
      <c r="I20" s="2">
        <v>-1.0495000000000001</v>
      </c>
      <c r="J20" s="2">
        <f t="shared" si="13"/>
        <v>15.4742</v>
      </c>
      <c r="K20" s="2">
        <f t="shared" si="14"/>
        <v>0.68700000000000006</v>
      </c>
      <c r="L20" s="6">
        <f t="shared" si="15"/>
        <v>1052.2505665851902</v>
      </c>
      <c r="M20" s="2">
        <f t="shared" si="16"/>
        <v>12.41</v>
      </c>
      <c r="N20" s="2">
        <f t="shared" si="9"/>
        <v>10.940032584202298</v>
      </c>
      <c r="O20" s="2">
        <v>0.92549999999999999</v>
      </c>
      <c r="P20" s="2">
        <f t="shared" si="17"/>
        <v>0.88154976504450422</v>
      </c>
      <c r="Q20" s="7">
        <f t="shared" si="18"/>
        <v>705.51067469247744</v>
      </c>
    </row>
    <row r="21" spans="1:17" x14ac:dyDescent="0.2">
      <c r="A21" s="2">
        <f t="shared" ca="1" si="7"/>
        <v>6.9000000000000006E-2</v>
      </c>
      <c r="B21" s="1">
        <f t="shared" si="10"/>
        <v>18</v>
      </c>
      <c r="C21" s="2">
        <f>Sheet1!C21+D21</f>
        <v>10.731</v>
      </c>
      <c r="D21" s="2">
        <v>0.63100000000000001</v>
      </c>
      <c r="E21" s="2">
        <v>0.3</v>
      </c>
      <c r="F21" s="6">
        <f t="shared" si="11"/>
        <v>968.59103019399004</v>
      </c>
      <c r="G21" s="2">
        <f t="shared" si="12"/>
        <v>18</v>
      </c>
      <c r="H21" s="2">
        <f t="shared" si="8"/>
        <v>16.4665</v>
      </c>
      <c r="I21" s="2">
        <v>1.7355</v>
      </c>
      <c r="J21" s="2">
        <f t="shared" si="13"/>
        <v>17.877200000000002</v>
      </c>
      <c r="K21" s="2">
        <f t="shared" si="14"/>
        <v>0.91480555555555554</v>
      </c>
      <c r="L21" s="6">
        <f t="shared" si="15"/>
        <v>1782.9862266343771</v>
      </c>
      <c r="M21" s="2">
        <f t="shared" si="16"/>
        <v>13.14</v>
      </c>
      <c r="N21" s="2">
        <f t="shared" si="9"/>
        <v>12.791976822204338</v>
      </c>
      <c r="O21" s="2">
        <v>0.61424999999999996</v>
      </c>
      <c r="P21" s="2">
        <f t="shared" si="17"/>
        <v>0.97351421782377001</v>
      </c>
      <c r="Q21" s="7">
        <f t="shared" si="18"/>
        <v>968.59103019399004</v>
      </c>
    </row>
    <row r="22" spans="1:17" x14ac:dyDescent="0.2">
      <c r="A22" s="2">
        <f t="shared" ca="1" si="7"/>
        <v>0.62250000000000005</v>
      </c>
      <c r="B22" s="1">
        <f t="shared" si="10"/>
        <v>19</v>
      </c>
      <c r="C22" s="2">
        <f>Sheet1!C22+D22</f>
        <v>11.933499999999999</v>
      </c>
      <c r="D22" s="2">
        <v>1.5335000000000001</v>
      </c>
      <c r="E22" s="2">
        <v>0.3</v>
      </c>
      <c r="F22" s="6">
        <f t="shared" si="11"/>
        <v>1159.7019962913773</v>
      </c>
      <c r="G22" s="2">
        <f t="shared" si="12"/>
        <v>19</v>
      </c>
      <c r="H22" s="2">
        <f t="shared" si="8"/>
        <v>16.140999999999998</v>
      </c>
      <c r="I22" s="2">
        <v>0.20749999999999999</v>
      </c>
      <c r="J22" s="2">
        <f t="shared" si="13"/>
        <v>19.3202</v>
      </c>
      <c r="K22" s="2">
        <f t="shared" si="14"/>
        <v>0.84952631578947357</v>
      </c>
      <c r="L22" s="6">
        <f t="shared" si="15"/>
        <v>1781.9440316407897</v>
      </c>
      <c r="M22" s="2">
        <f t="shared" si="16"/>
        <v>13.87</v>
      </c>
      <c r="N22" s="2">
        <f t="shared" si="9"/>
        <v>12.909182562980741</v>
      </c>
      <c r="O22" s="2">
        <v>-0.58225000000000005</v>
      </c>
      <c r="P22" s="2">
        <f t="shared" si="17"/>
        <v>0.93072693316371602</v>
      </c>
      <c r="Q22" s="7">
        <f t="shared" si="18"/>
        <v>1159.7019962913773</v>
      </c>
    </row>
    <row r="23" spans="1:17" x14ac:dyDescent="0.2">
      <c r="A23" s="2">
        <f t="shared" ca="1" si="7"/>
        <v>-1.302</v>
      </c>
      <c r="B23" s="1">
        <f t="shared" si="10"/>
        <v>20</v>
      </c>
      <c r="C23" s="2">
        <f>Sheet1!C23+D23</f>
        <v>11.688499999999999</v>
      </c>
      <c r="D23" s="2">
        <v>0.98850000000000005</v>
      </c>
      <c r="E23" s="2">
        <v>0.3</v>
      </c>
      <c r="F23" s="6">
        <f t="shared" si="11"/>
        <v>1163.6167630062773</v>
      </c>
      <c r="G23" s="2">
        <f t="shared" si="12"/>
        <v>20</v>
      </c>
      <c r="H23" s="2">
        <f t="shared" si="8"/>
        <v>16.968</v>
      </c>
      <c r="I23" s="2">
        <v>1.2795000000000001</v>
      </c>
      <c r="J23" s="2">
        <f t="shared" si="13"/>
        <v>19.026199999999999</v>
      </c>
      <c r="K23" s="2">
        <f t="shared" si="14"/>
        <v>0.84840000000000004</v>
      </c>
      <c r="L23" s="6">
        <f t="shared" si="15"/>
        <v>1970.6346594681602</v>
      </c>
      <c r="M23" s="2">
        <f t="shared" si="16"/>
        <v>14.6</v>
      </c>
      <c r="N23" s="2">
        <f t="shared" si="9"/>
        <v>12.740013603124224</v>
      </c>
      <c r="O23" s="2">
        <v>-0.54349999999999998</v>
      </c>
      <c r="P23" s="2">
        <f t="shared" si="17"/>
        <v>0.87260367144686468</v>
      </c>
      <c r="Q23" s="7">
        <f t="shared" si="18"/>
        <v>1163.6167630062773</v>
      </c>
    </row>
    <row r="24" spans="1:17" x14ac:dyDescent="0.2">
      <c r="A24" s="2">
        <f t="shared" ca="1" si="7"/>
        <v>-0.89249999999999996</v>
      </c>
      <c r="B24" s="1">
        <f t="shared" si="10"/>
        <v>21</v>
      </c>
      <c r="C24" s="2">
        <f>Sheet1!C24+D24</f>
        <v>9.3539999999999992</v>
      </c>
      <c r="D24" s="2">
        <v>-1.6459999999999999</v>
      </c>
      <c r="E24" s="2">
        <v>0.3</v>
      </c>
      <c r="F24" s="6">
        <f t="shared" si="11"/>
        <v>891.99578303243982</v>
      </c>
      <c r="G24" s="2">
        <f t="shared" si="12"/>
        <v>21</v>
      </c>
      <c r="H24" s="2">
        <f t="shared" si="8"/>
        <v>12.482999999999999</v>
      </c>
      <c r="I24" s="2">
        <v>-0.871</v>
      </c>
      <c r="J24" s="2">
        <f t="shared" si="13"/>
        <v>16.224799999999998</v>
      </c>
      <c r="K24" s="2">
        <f t="shared" si="14"/>
        <v>0.59442857142857142</v>
      </c>
      <c r="L24" s="6">
        <f t="shared" si="15"/>
        <v>1313.0849970395097</v>
      </c>
      <c r="M24" s="2">
        <f t="shared" si="16"/>
        <v>15.33</v>
      </c>
      <c r="N24" s="2">
        <f t="shared" si="9"/>
        <v>9.9129636159783985</v>
      </c>
      <c r="O24" s="2">
        <v>-0.93374999999999997</v>
      </c>
      <c r="P24" s="2">
        <f t="shared" si="17"/>
        <v>0.6466382006509066</v>
      </c>
      <c r="Q24" s="7">
        <f t="shared" si="18"/>
        <v>891.99578303243982</v>
      </c>
    </row>
    <row r="25" spans="1:17" x14ac:dyDescent="0.2">
      <c r="A25" s="2">
        <f t="shared" ca="1" si="7"/>
        <v>-0.71799999999999997</v>
      </c>
      <c r="B25" s="1">
        <f t="shared" si="10"/>
        <v>22</v>
      </c>
      <c r="C25" s="2">
        <f>Sheet1!C25+D25</f>
        <v>12.445500000000001</v>
      </c>
      <c r="D25" s="2">
        <v>1.1455</v>
      </c>
      <c r="E25" s="2">
        <v>0.3</v>
      </c>
      <c r="F25" s="6">
        <f t="shared" si="11"/>
        <v>1346.7728360226977</v>
      </c>
      <c r="G25" s="2">
        <f t="shared" si="12"/>
        <v>22</v>
      </c>
      <c r="H25" s="2">
        <f t="shared" si="8"/>
        <v>15.267500000000002</v>
      </c>
      <c r="I25" s="2">
        <v>-1.1779999999999999</v>
      </c>
      <c r="J25" s="2">
        <f t="shared" si="13"/>
        <v>19.9346</v>
      </c>
      <c r="K25" s="2">
        <f t="shared" si="14"/>
        <v>0.69397727272727283</v>
      </c>
      <c r="L25" s="6">
        <f t="shared" si="15"/>
        <v>1787.5067672994376</v>
      </c>
      <c r="M25" s="2">
        <f t="shared" si="16"/>
        <v>16.059999999999999</v>
      </c>
      <c r="N25" s="2">
        <f t="shared" si="9"/>
        <v>13.886734554762166</v>
      </c>
      <c r="O25" s="2">
        <v>-0.29075000000000001</v>
      </c>
      <c r="P25" s="2">
        <f t="shared" si="17"/>
        <v>0.86467836580088209</v>
      </c>
      <c r="Q25" s="7">
        <f t="shared" si="18"/>
        <v>1346.7728360226977</v>
      </c>
    </row>
    <row r="26" spans="1:17" x14ac:dyDescent="0.2">
      <c r="A26" s="2">
        <f t="shared" ca="1" si="7"/>
        <v>-1.899</v>
      </c>
      <c r="B26" s="1">
        <f t="shared" si="10"/>
        <v>23</v>
      </c>
      <c r="C26" s="2">
        <f>Sheet1!C26+D26</f>
        <v>12.8215</v>
      </c>
      <c r="D26" s="2">
        <v>1.2215</v>
      </c>
      <c r="E26" s="2">
        <v>0.3</v>
      </c>
      <c r="F26" s="6">
        <f t="shared" si="11"/>
        <v>1442.8863011909775</v>
      </c>
      <c r="G26" s="2">
        <f t="shared" si="12"/>
        <v>23</v>
      </c>
      <c r="H26" s="2">
        <f t="shared" si="8"/>
        <v>18.0855</v>
      </c>
      <c r="I26" s="2">
        <v>1.264</v>
      </c>
      <c r="J26" s="2">
        <f t="shared" si="13"/>
        <v>20.3858</v>
      </c>
      <c r="K26" s="2">
        <f t="shared" si="14"/>
        <v>0.78632608695652173</v>
      </c>
      <c r="L26" s="6">
        <f t="shared" si="15"/>
        <v>2334.3641365632971</v>
      </c>
      <c r="M26" s="2">
        <f t="shared" si="16"/>
        <v>16.79</v>
      </c>
      <c r="N26" s="2">
        <f t="shared" si="9"/>
        <v>13.765795945254254</v>
      </c>
      <c r="O26" s="2">
        <v>-0.85575000000000001</v>
      </c>
      <c r="P26" s="2">
        <f t="shared" si="17"/>
        <v>0.81988063997940763</v>
      </c>
      <c r="Q26" s="7">
        <f t="shared" si="18"/>
        <v>1442.8863011909775</v>
      </c>
    </row>
    <row r="27" spans="1:17" x14ac:dyDescent="0.2">
      <c r="A27" s="2">
        <f t="shared" ca="1" si="7"/>
        <v>1.2855000000000001</v>
      </c>
      <c r="B27" s="1">
        <f t="shared" si="10"/>
        <v>24</v>
      </c>
      <c r="C27" s="2">
        <f>Sheet1!C27+D27</f>
        <v>12.962499999999999</v>
      </c>
      <c r="D27" s="2">
        <v>1.0625</v>
      </c>
      <c r="E27" s="2">
        <v>0.3</v>
      </c>
      <c r="F27" s="6">
        <f t="shared" si="11"/>
        <v>1505.2187266109372</v>
      </c>
      <c r="G27" s="2">
        <f t="shared" si="12"/>
        <v>24</v>
      </c>
      <c r="H27" s="2">
        <f t="shared" si="8"/>
        <v>17.593999999999998</v>
      </c>
      <c r="I27" s="2">
        <v>0.63149999999999995</v>
      </c>
      <c r="J27" s="2">
        <f t="shared" si="13"/>
        <v>20.555</v>
      </c>
      <c r="K27" s="2">
        <f t="shared" si="14"/>
        <v>0.7330833333333332</v>
      </c>
      <c r="L27" s="6">
        <f t="shared" si="15"/>
        <v>2299.0307547292391</v>
      </c>
      <c r="M27" s="2">
        <f t="shared" si="16"/>
        <v>17.52</v>
      </c>
      <c r="N27" s="2">
        <f t="shared" si="9"/>
        <v>15.005518358916369</v>
      </c>
      <c r="O27" s="2">
        <v>0.18875</v>
      </c>
      <c r="P27" s="2">
        <f>N27/M27</f>
        <v>0.85647935838563749</v>
      </c>
      <c r="Q27" s="7">
        <f t="shared" si="18"/>
        <v>1505.2187266109372</v>
      </c>
    </row>
    <row r="28" spans="1:17" x14ac:dyDescent="0.2">
      <c r="A28" s="2">
        <f t="shared" ca="1" si="7"/>
        <v>-0.69750000000000001</v>
      </c>
      <c r="B28" s="1">
        <f t="shared" si="10"/>
        <v>25</v>
      </c>
      <c r="C28" s="2">
        <f>Sheet1!C28+D28</f>
        <v>12.4825</v>
      </c>
      <c r="D28" s="2">
        <v>0.28249999999999997</v>
      </c>
      <c r="E28" s="2">
        <v>0.3</v>
      </c>
      <c r="F28" s="6">
        <f t="shared" si="11"/>
        <v>1469.8723833619374</v>
      </c>
      <c r="G28" s="2">
        <f t="shared" si="12"/>
        <v>25</v>
      </c>
      <c r="H28" s="2">
        <f t="shared" si="8"/>
        <v>17.434000000000001</v>
      </c>
      <c r="I28" s="2">
        <v>0.95150000000000001</v>
      </c>
      <c r="J28" s="2">
        <f t="shared" si="13"/>
        <v>19.978999999999999</v>
      </c>
      <c r="K28" s="2">
        <f t="shared" si="14"/>
        <v>0.69736000000000009</v>
      </c>
      <c r="L28" s="6">
        <f t="shared" si="15"/>
        <v>2324.1305508660398</v>
      </c>
      <c r="M28" s="2">
        <f t="shared" si="16"/>
        <v>18.25</v>
      </c>
      <c r="N28" s="2">
        <f t="shared" si="9"/>
        <v>13.891890933233329</v>
      </c>
      <c r="O28" s="2">
        <v>-0.45950000000000002</v>
      </c>
      <c r="P28" s="2">
        <f t="shared" si="17"/>
        <v>0.76119950319086738</v>
      </c>
      <c r="Q28" s="7">
        <f t="shared" si="18"/>
        <v>1469.8723833619374</v>
      </c>
    </row>
    <row r="29" spans="1:17" x14ac:dyDescent="0.2">
      <c r="A29" s="2">
        <f t="shared" ca="1" si="7"/>
        <v>-0.90749999999999997</v>
      </c>
      <c r="B29" s="1">
        <f t="shared" si="10"/>
        <v>26</v>
      </c>
      <c r="C29" s="2">
        <f>Sheet1!C29+D29</f>
        <v>10.686</v>
      </c>
      <c r="D29" s="2">
        <v>-1.8140000000000001</v>
      </c>
      <c r="E29" s="2">
        <v>0.3</v>
      </c>
      <c r="F29" s="6">
        <f t="shared" si="11"/>
        <v>1231.5868337276399</v>
      </c>
      <c r="G29" s="2">
        <f t="shared" si="12"/>
        <v>26</v>
      </c>
      <c r="H29" s="2">
        <f t="shared" si="8"/>
        <v>13.436</v>
      </c>
      <c r="I29" s="2">
        <v>-1.25</v>
      </c>
      <c r="J29" s="2">
        <f t="shared" si="13"/>
        <v>17.8232</v>
      </c>
      <c r="K29" s="2">
        <f t="shared" si="14"/>
        <v>0.51676923076923076</v>
      </c>
      <c r="L29" s="6">
        <f t="shared" si="15"/>
        <v>1664.60946217264</v>
      </c>
      <c r="M29" s="2">
        <f t="shared" si="16"/>
        <v>18.98</v>
      </c>
      <c r="N29" s="2">
        <f t="shared" si="9"/>
        <v>12.872222758619493</v>
      </c>
      <c r="O29" s="2">
        <v>0.40575</v>
      </c>
      <c r="P29" s="2">
        <f t="shared" si="17"/>
        <v>0.678199302350869</v>
      </c>
      <c r="Q29" s="7">
        <f t="shared" si="18"/>
        <v>1231.5868337276399</v>
      </c>
    </row>
    <row r="30" spans="1:17" x14ac:dyDescent="0.2">
      <c r="A30" s="2">
        <f t="shared" ca="1" si="7"/>
        <v>-1.077</v>
      </c>
      <c r="B30" s="1">
        <f t="shared" si="10"/>
        <v>27</v>
      </c>
      <c r="C30" s="2">
        <f>Sheet1!C30+D30</f>
        <v>14.3155</v>
      </c>
      <c r="D30" s="2">
        <v>1.5155000000000001</v>
      </c>
      <c r="E30" s="2">
        <v>0.3</v>
      </c>
      <c r="F30" s="6">
        <f t="shared" si="11"/>
        <v>1858.0998151289975</v>
      </c>
      <c r="G30" s="2">
        <f t="shared" si="12"/>
        <v>27</v>
      </c>
      <c r="H30" s="2">
        <f t="shared" si="8"/>
        <v>18.2075</v>
      </c>
      <c r="I30" s="2">
        <v>-0.108</v>
      </c>
      <c r="J30" s="2">
        <f t="shared" si="13"/>
        <v>22.178599999999999</v>
      </c>
      <c r="K30" s="2">
        <f t="shared" si="14"/>
        <v>0.67435185185185187</v>
      </c>
      <c r="L30" s="6">
        <f t="shared" si="15"/>
        <v>2585.8916003594372</v>
      </c>
      <c r="M30" s="2">
        <f t="shared" si="16"/>
        <v>19.71</v>
      </c>
      <c r="N30" s="2">
        <f t="shared" si="9"/>
        <v>16.129175777311833</v>
      </c>
      <c r="O30" s="2">
        <v>-0.25650000000000001</v>
      </c>
      <c r="P30" s="2">
        <f t="shared" si="17"/>
        <v>0.81832449402901231</v>
      </c>
      <c r="Q30" s="7">
        <f t="shared" si="18"/>
        <v>1858.0998151289975</v>
      </c>
    </row>
    <row r="31" spans="1:17" x14ac:dyDescent="0.2">
      <c r="A31" s="2">
        <f t="shared" ca="1" si="7"/>
        <v>4.3999999999999997E-2</v>
      </c>
      <c r="B31" s="1">
        <f t="shared" si="10"/>
        <v>28</v>
      </c>
      <c r="C31" s="2">
        <f>Sheet1!C31+D31</f>
        <v>12.528499999999999</v>
      </c>
      <c r="D31" s="2">
        <v>-0.57150000000000001</v>
      </c>
      <c r="E31" s="2">
        <v>0.3</v>
      </c>
      <c r="F31" s="6">
        <f t="shared" si="11"/>
        <v>1595.1778609514774</v>
      </c>
      <c r="G31" s="2">
        <f t="shared" si="12"/>
        <v>28</v>
      </c>
      <c r="H31" s="2">
        <f t="shared" si="8"/>
        <v>17.806000000000001</v>
      </c>
      <c r="I31" s="2">
        <v>1.2775000000000001</v>
      </c>
      <c r="J31" s="2">
        <f t="shared" si="13"/>
        <v>20.034199999999998</v>
      </c>
      <c r="K31" s="2">
        <f t="shared" si="14"/>
        <v>0.63592857142857151</v>
      </c>
      <c r="L31" s="6">
        <f t="shared" si="15"/>
        <v>2562.3487754412399</v>
      </c>
      <c r="M31" s="2">
        <f t="shared" si="16"/>
        <v>20.439999999999998</v>
      </c>
      <c r="N31" s="2">
        <f t="shared" si="9"/>
        <v>14.204621948300586</v>
      </c>
      <c r="O31" s="2">
        <v>-0.31824999999999998</v>
      </c>
      <c r="P31" s="2">
        <f t="shared" si="17"/>
        <v>0.69494236537674103</v>
      </c>
      <c r="Q31" s="7">
        <f t="shared" si="18"/>
        <v>1595.1778609514774</v>
      </c>
    </row>
    <row r="32" spans="1:17" x14ac:dyDescent="0.2">
      <c r="A32" s="2">
        <f t="shared" ca="1" si="7"/>
        <v>-1.3174999999999999</v>
      </c>
      <c r="B32" s="1">
        <f t="shared" si="10"/>
        <v>29</v>
      </c>
      <c r="C32" s="2">
        <f>Sheet1!C32+D32</f>
        <v>11.795500000000001</v>
      </c>
      <c r="D32" s="2">
        <v>-1.6045</v>
      </c>
      <c r="E32" s="2">
        <v>0.3</v>
      </c>
      <c r="F32" s="6">
        <f t="shared" si="11"/>
        <v>1511.7435388641977</v>
      </c>
      <c r="G32" s="2">
        <f t="shared" si="12"/>
        <v>29</v>
      </c>
      <c r="H32" s="2">
        <f t="shared" si="8"/>
        <v>16.1035</v>
      </c>
      <c r="I32" s="2">
        <v>0.308</v>
      </c>
      <c r="J32" s="2">
        <f t="shared" si="13"/>
        <v>19.154600000000002</v>
      </c>
      <c r="K32" s="2">
        <f t="shared" si="14"/>
        <v>0.55529310344827587</v>
      </c>
      <c r="L32" s="6">
        <f t="shared" si="15"/>
        <v>2281.8128819624771</v>
      </c>
      <c r="M32" s="2">
        <f t="shared" si="16"/>
        <v>21.169999999999998</v>
      </c>
      <c r="N32" s="2">
        <f t="shared" si="9"/>
        <v>12.901382469411697</v>
      </c>
      <c r="O32" s="2">
        <v>-0.87024999999999997</v>
      </c>
      <c r="P32" s="2">
        <f t="shared" si="17"/>
        <v>0.60941816104920632</v>
      </c>
      <c r="Q32" s="7">
        <f t="shared" si="18"/>
        <v>1511.7435388641977</v>
      </c>
    </row>
    <row r="33" spans="1:21" x14ac:dyDescent="0.2">
      <c r="A33" s="2">
        <f t="shared" ca="1" si="7"/>
        <v>-0.92900000000000005</v>
      </c>
      <c r="B33" s="1">
        <f t="shared" si="10"/>
        <v>30</v>
      </c>
      <c r="C33" s="2">
        <f>Sheet1!C33+D33</f>
        <v>13.3575</v>
      </c>
      <c r="D33" s="2">
        <v>-0.34250000000000003</v>
      </c>
      <c r="E33" s="2">
        <v>0.3</v>
      </c>
      <c r="F33" s="6">
        <f t="shared" si="11"/>
        <v>1819.4449566369374</v>
      </c>
      <c r="G33" s="2">
        <f t="shared" si="12"/>
        <v>30</v>
      </c>
      <c r="H33" s="2">
        <f t="shared" si="8"/>
        <v>18.23</v>
      </c>
      <c r="I33" s="2">
        <v>0.87250000000000005</v>
      </c>
      <c r="J33" s="2">
        <f t="shared" si="13"/>
        <v>21.029</v>
      </c>
      <c r="K33" s="2">
        <f t="shared" si="14"/>
        <v>0.60766666666666669</v>
      </c>
      <c r="L33" s="6">
        <f t="shared" si="15"/>
        <v>2762.1892863110002</v>
      </c>
      <c r="M33" s="2">
        <f t="shared" si="16"/>
        <v>21.9</v>
      </c>
      <c r="N33" s="2">
        <f t="shared" si="9"/>
        <v>14.80255949425028</v>
      </c>
      <c r="O33" s="2">
        <v>-0.68700000000000006</v>
      </c>
      <c r="P33" s="2">
        <f t="shared" si="17"/>
        <v>0.6759159586415654</v>
      </c>
      <c r="Q33" s="7">
        <f t="shared" si="18"/>
        <v>1819.4449566369374</v>
      </c>
    </row>
    <row r="34" spans="1:21" x14ac:dyDescent="0.2">
      <c r="A34" s="2">
        <f t="shared" ca="1" si="7"/>
        <v>-0.88200000000000001</v>
      </c>
      <c r="B34" s="1">
        <f t="shared" si="10"/>
        <v>31</v>
      </c>
      <c r="C34" s="2">
        <f>Sheet1!C34+D34</f>
        <v>12.595499999999999</v>
      </c>
      <c r="D34" s="2">
        <v>-1.4045000000000001</v>
      </c>
      <c r="E34" s="2">
        <v>0.3</v>
      </c>
      <c r="F34" s="6">
        <f t="shared" si="11"/>
        <v>1725.0694379061974</v>
      </c>
      <c r="G34" s="2">
        <f t="shared" si="12"/>
        <v>31</v>
      </c>
      <c r="H34" s="2">
        <f t="shared" si="8"/>
        <v>16.607000000000003</v>
      </c>
      <c r="I34" s="2">
        <v>1.15E-2</v>
      </c>
      <c r="J34" s="2">
        <f t="shared" si="13"/>
        <v>20.114599999999999</v>
      </c>
      <c r="K34" s="2">
        <f t="shared" si="14"/>
        <v>0.53570967741935493</v>
      </c>
      <c r="L34" s="6">
        <f t="shared" si="15"/>
        <v>2483.7707388839103</v>
      </c>
      <c r="M34" s="2">
        <f t="shared" si="16"/>
        <v>22.63</v>
      </c>
      <c r="N34" s="2">
        <f t="shared" si="9"/>
        <v>13.966343617430338</v>
      </c>
      <c r="O34" s="2">
        <v>-0.74050000000000005</v>
      </c>
      <c r="P34" s="2">
        <f t="shared" si="17"/>
        <v>0.61716056639108874</v>
      </c>
      <c r="Q34" s="7">
        <f t="shared" si="18"/>
        <v>1725.0694379061974</v>
      </c>
    </row>
    <row r="35" spans="1:21" x14ac:dyDescent="0.2">
      <c r="A35" s="2">
        <f t="shared" ca="1" si="7"/>
        <v>-0.623</v>
      </c>
      <c r="B35" s="1">
        <f t="shared" si="10"/>
        <v>32</v>
      </c>
      <c r="C35" s="2">
        <f>Sheet1!C35+D35</f>
        <v>13.2525</v>
      </c>
      <c r="D35" s="2">
        <v>-1.0475000000000001</v>
      </c>
      <c r="E35" s="2">
        <v>0.3</v>
      </c>
      <c r="F35" s="6">
        <f t="shared" si="11"/>
        <v>1884.0390315474372</v>
      </c>
      <c r="G35" s="2">
        <f t="shared" si="12"/>
        <v>32</v>
      </c>
      <c r="H35" s="2">
        <f t="shared" si="8"/>
        <v>17.830499999999997</v>
      </c>
      <c r="I35" s="2">
        <v>0.57799999999999996</v>
      </c>
      <c r="J35" s="2">
        <f t="shared" si="13"/>
        <v>20.902999999999999</v>
      </c>
      <c r="K35" s="2">
        <f t="shared" si="14"/>
        <v>0.55720312499999991</v>
      </c>
      <c r="L35" s="6">
        <f t="shared" si="15"/>
        <v>2791.3112923260969</v>
      </c>
      <c r="M35" s="2">
        <f t="shared" si="16"/>
        <v>23.36</v>
      </c>
      <c r="N35" s="2">
        <f t="shared" si="9"/>
        <v>16.080487066579426</v>
      </c>
      <c r="O35" s="2">
        <v>0.62875000000000003</v>
      </c>
      <c r="P35" s="2">
        <f t="shared" si="17"/>
        <v>0.68837701483644809</v>
      </c>
      <c r="Q35" s="7">
        <f t="shared" si="18"/>
        <v>1884.0390315474372</v>
      </c>
      <c r="S35">
        <f>3.14159*400</f>
        <v>1256.636</v>
      </c>
    </row>
    <row r="36" spans="1:21" x14ac:dyDescent="0.2">
      <c r="A36" s="2">
        <f t="shared" ca="1" si="7"/>
        <v>0.47749999999999998</v>
      </c>
      <c r="B36" s="1">
        <f t="shared" si="10"/>
        <v>33</v>
      </c>
      <c r="C36" s="2">
        <f>Sheet1!C36+D36</f>
        <v>13.464499999999999</v>
      </c>
      <c r="D36" s="2">
        <v>-1.1355</v>
      </c>
      <c r="E36" s="2">
        <v>0.3</v>
      </c>
      <c r="F36" s="6">
        <f t="shared" si="11"/>
        <v>1965.4454949887975</v>
      </c>
      <c r="G36" s="2">
        <f t="shared" si="12"/>
        <v>33</v>
      </c>
      <c r="H36" s="2">
        <f t="shared" si="8"/>
        <v>18.516500000000001</v>
      </c>
      <c r="I36" s="2">
        <v>1.052</v>
      </c>
      <c r="J36" s="2">
        <f t="shared" si="13"/>
        <v>21.157399999999999</v>
      </c>
      <c r="K36" s="2">
        <f t="shared" si="14"/>
        <v>0.56110606060606061</v>
      </c>
      <c r="L36" s="6">
        <f t="shared" si="15"/>
        <v>2996.7792642478776</v>
      </c>
      <c r="M36" s="2">
        <f t="shared" si="16"/>
        <v>24.09</v>
      </c>
      <c r="N36" s="2">
        <f t="shared" si="9"/>
        <v>16.278793279327971</v>
      </c>
      <c r="O36" s="2">
        <v>0.56225000000000003</v>
      </c>
      <c r="P36" s="2">
        <f t="shared" si="17"/>
        <v>0.67574899457567339</v>
      </c>
      <c r="Q36" s="7">
        <f t="shared" si="18"/>
        <v>1965.4454949887975</v>
      </c>
      <c r="S36">
        <v>4</v>
      </c>
      <c r="U36" t="s">
        <v>17</v>
      </c>
    </row>
    <row r="37" spans="1:21" x14ac:dyDescent="0.2">
      <c r="A37" s="2">
        <f t="shared" ca="1" si="7"/>
        <v>1.9179999999999999</v>
      </c>
      <c r="B37" s="1">
        <f t="shared" si="10"/>
        <v>34</v>
      </c>
      <c r="C37" s="2">
        <f>Sheet1!C37+D37</f>
        <v>16.6585</v>
      </c>
      <c r="D37" s="2">
        <v>1.7585</v>
      </c>
      <c r="E37" s="2">
        <v>0.3</v>
      </c>
      <c r="F37" s="6">
        <f t="shared" si="11"/>
        <v>2651.1709063143776</v>
      </c>
      <c r="G37" s="2">
        <f t="shared" si="12"/>
        <v>34</v>
      </c>
      <c r="H37" s="2">
        <f t="shared" si="8"/>
        <v>22.573</v>
      </c>
      <c r="I37" s="2">
        <v>1.9145000000000001</v>
      </c>
      <c r="J37" s="2">
        <f t="shared" si="13"/>
        <v>24.990199999999998</v>
      </c>
      <c r="K37" s="2">
        <f t="shared" si="14"/>
        <v>0.66391176470588231</v>
      </c>
      <c r="L37" s="6">
        <f t="shared" si="15"/>
        <v>4011.8805785631098</v>
      </c>
      <c r="M37" s="2">
        <f t="shared" si="16"/>
        <v>24.82</v>
      </c>
      <c r="N37" s="2">
        <f t="shared" si="9"/>
        <v>19.690348323657112</v>
      </c>
      <c r="O37" s="2">
        <v>0.51075000000000004</v>
      </c>
      <c r="P37" s="2">
        <f t="shared" si="17"/>
        <v>0.79332587927707943</v>
      </c>
      <c r="Q37" s="7">
        <f t="shared" si="18"/>
        <v>2651.1709063143776</v>
      </c>
      <c r="S37">
        <v>27</v>
      </c>
      <c r="T37" t="s">
        <v>5</v>
      </c>
      <c r="U37" t="s">
        <v>16</v>
      </c>
    </row>
    <row r="38" spans="1:21" x14ac:dyDescent="0.2">
      <c r="A38" s="2">
        <f t="shared" ca="1" si="7"/>
        <v>0.72750000000000004</v>
      </c>
      <c r="B38" s="1">
        <f t="shared" si="10"/>
        <v>35</v>
      </c>
      <c r="C38" s="2">
        <f>Sheet1!C38+D38</f>
        <v>13.679499999999999</v>
      </c>
      <c r="D38" s="2">
        <v>-1.5205</v>
      </c>
      <c r="E38" s="2">
        <v>0.3</v>
      </c>
      <c r="F38" s="6">
        <f t="shared" si="11"/>
        <v>2092.0200304251971</v>
      </c>
      <c r="G38" s="2">
        <f t="shared" si="12"/>
        <v>35</v>
      </c>
      <c r="H38" s="2">
        <f t="shared" si="8"/>
        <v>17.456999999999997</v>
      </c>
      <c r="I38" s="2">
        <v>-0.2225</v>
      </c>
      <c r="J38" s="2">
        <f t="shared" si="13"/>
        <v>21.415399999999998</v>
      </c>
      <c r="K38" s="2">
        <f t="shared" si="14"/>
        <v>0.49877142857142848</v>
      </c>
      <c r="L38" s="6">
        <f t="shared" si="15"/>
        <v>2876.8854353999091</v>
      </c>
      <c r="M38" s="2">
        <f t="shared" si="16"/>
        <v>25.55</v>
      </c>
      <c r="N38" s="2">
        <f t="shared" si="9"/>
        <v>16.957302305317281</v>
      </c>
      <c r="O38" s="2">
        <v>0.93799999999999994</v>
      </c>
      <c r="P38" s="2">
        <f t="shared" si="17"/>
        <v>0.66369089257601876</v>
      </c>
      <c r="Q38" s="7">
        <f t="shared" si="18"/>
        <v>2092.0200304251971</v>
      </c>
    </row>
    <row r="39" spans="1:21" x14ac:dyDescent="0.2">
      <c r="A39" s="2">
        <f t="shared" ca="1" si="7"/>
        <v>1.7084999999999999</v>
      </c>
      <c r="B39" s="1">
        <f t="shared" si="10"/>
        <v>36</v>
      </c>
      <c r="C39" s="2">
        <f>Sheet1!C39+D39</f>
        <v>15.355</v>
      </c>
      <c r="D39" s="2">
        <v>-0.14499999999999999</v>
      </c>
      <c r="E39" s="2">
        <v>0.3</v>
      </c>
      <c r="F39" s="6">
        <f t="shared" si="11"/>
        <v>2477.3197225797503</v>
      </c>
      <c r="G39" s="2">
        <f t="shared" si="12"/>
        <v>36</v>
      </c>
      <c r="H39" s="2">
        <f t="shared" si="8"/>
        <v>17.377500000000001</v>
      </c>
      <c r="I39" s="2">
        <v>-1.9775</v>
      </c>
      <c r="J39" s="2">
        <f t="shared" si="13"/>
        <v>23.425999999999998</v>
      </c>
      <c r="K39" s="2">
        <f t="shared" si="14"/>
        <v>0.48270833333333335</v>
      </c>
      <c r="L39" s="6">
        <f t="shared" si="15"/>
        <v>2914.0368019599377</v>
      </c>
      <c r="M39" s="2">
        <f t="shared" si="16"/>
        <v>26.28</v>
      </c>
      <c r="N39" s="2">
        <f t="shared" si="9"/>
        <v>16.958977627517854</v>
      </c>
      <c r="O39" s="2">
        <v>-0.90449999999999997</v>
      </c>
      <c r="P39" s="2">
        <f t="shared" si="17"/>
        <v>0.64531878339109028</v>
      </c>
      <c r="Q39" s="7">
        <f t="shared" si="18"/>
        <v>2477.3197225797503</v>
      </c>
    </row>
    <row r="40" spans="1:21" x14ac:dyDescent="0.2">
      <c r="A40" s="2">
        <f t="shared" ca="1" si="7"/>
        <v>1.1365000000000001</v>
      </c>
      <c r="B40" s="1">
        <f t="shared" si="10"/>
        <v>37</v>
      </c>
      <c r="C40" s="2">
        <f>Sheet1!C40+D40</f>
        <v>14.0345</v>
      </c>
      <c r="D40" s="2">
        <v>-1.7655000000000001</v>
      </c>
      <c r="E40" s="2">
        <v>0.3</v>
      </c>
      <c r="F40" s="6">
        <f t="shared" si="11"/>
        <v>2250.1440148524971</v>
      </c>
      <c r="G40" s="2">
        <f t="shared" si="12"/>
        <v>37</v>
      </c>
      <c r="H40" s="2">
        <f t="shared" si="8"/>
        <v>16.515000000000001</v>
      </c>
      <c r="I40" s="2">
        <v>-1.5195000000000001</v>
      </c>
      <c r="J40" s="2">
        <f t="shared" si="13"/>
        <v>21.8414</v>
      </c>
      <c r="K40" s="2">
        <f t="shared" si="14"/>
        <v>0.44635135135135134</v>
      </c>
      <c r="L40" s="6">
        <f t="shared" si="15"/>
        <v>2776.5379488577501</v>
      </c>
      <c r="M40" s="2">
        <f t="shared" si="16"/>
        <v>27.009999999999998</v>
      </c>
      <c r="N40" s="2">
        <f t="shared" si="9"/>
        <v>16.508636541871372</v>
      </c>
      <c r="O40" s="2">
        <v>3.6499999999999998E-2</v>
      </c>
      <c r="P40" s="2">
        <f t="shared" si="17"/>
        <v>0.61120461095414191</v>
      </c>
      <c r="Q40" s="7">
        <f t="shared" si="18"/>
        <v>2250.1440148524971</v>
      </c>
    </row>
    <row r="41" spans="1:21" x14ac:dyDescent="0.2">
      <c r="A41" s="2">
        <f t="shared" ca="1" si="7"/>
        <v>1.4610000000000001</v>
      </c>
      <c r="B41" s="1">
        <f t="shared" si="10"/>
        <v>38</v>
      </c>
      <c r="C41" s="2">
        <f>Sheet1!C41+D41</f>
        <v>17.190000000000001</v>
      </c>
      <c r="D41" s="2">
        <v>1.0900000000000001</v>
      </c>
      <c r="E41" s="2">
        <v>0.3</v>
      </c>
      <c r="F41" s="6">
        <f t="shared" si="11"/>
        <v>2980.4770125989999</v>
      </c>
      <c r="G41" s="2">
        <f t="shared" si="12"/>
        <v>38</v>
      </c>
      <c r="H41" s="2">
        <f t="shared" si="8"/>
        <v>21.6525</v>
      </c>
      <c r="I41" s="2">
        <v>0.46250000000000002</v>
      </c>
      <c r="J41" s="2">
        <f t="shared" si="13"/>
        <v>25.628</v>
      </c>
      <c r="K41" s="2">
        <f t="shared" si="14"/>
        <v>0.56980263157894739</v>
      </c>
      <c r="L41" s="6">
        <f t="shared" si="15"/>
        <v>4057.7585595774376</v>
      </c>
      <c r="M41" s="2">
        <f t="shared" si="16"/>
        <v>27.74</v>
      </c>
      <c r="N41" s="2">
        <f t="shared" si="9"/>
        <v>18.943818087557194</v>
      </c>
      <c r="O41" s="2">
        <v>-0.96625000000000005</v>
      </c>
      <c r="P41" s="2">
        <f t="shared" si="17"/>
        <v>0.68290620358893994</v>
      </c>
      <c r="Q41" s="7">
        <f t="shared" si="18"/>
        <v>2980.4770125989999</v>
      </c>
    </row>
    <row r="42" spans="1:21" x14ac:dyDescent="0.2">
      <c r="A42" s="2">
        <f t="shared" ca="1" si="7"/>
        <v>1.0085</v>
      </c>
      <c r="B42" s="1">
        <f t="shared" si="10"/>
        <v>39</v>
      </c>
      <c r="C42" s="2">
        <f>Sheet1!C42+D42</f>
        <v>17.614999999999998</v>
      </c>
      <c r="D42" s="2">
        <v>1.2150000000000001</v>
      </c>
      <c r="E42" s="2">
        <v>0.3</v>
      </c>
      <c r="F42" s="6">
        <f t="shared" si="11"/>
        <v>3133.0235909277494</v>
      </c>
      <c r="G42" s="2">
        <f t="shared" si="12"/>
        <v>39</v>
      </c>
      <c r="H42" s="2">
        <f t="shared" si="8"/>
        <v>20.169999999999998</v>
      </c>
      <c r="I42" s="2">
        <v>-1.4450000000000001</v>
      </c>
      <c r="J42" s="2">
        <f t="shared" si="13"/>
        <v>26.137999999999998</v>
      </c>
      <c r="K42" s="2">
        <f t="shared" si="14"/>
        <v>0.51717948717948714</v>
      </c>
      <c r="L42" s="6">
        <f t="shared" si="15"/>
        <v>3749.3585456509995</v>
      </c>
      <c r="M42" s="2">
        <f t="shared" si="16"/>
        <v>28.47</v>
      </c>
      <c r="N42" s="2">
        <f t="shared" si="9"/>
        <v>20.798944715744824</v>
      </c>
      <c r="O42" s="2">
        <v>0.39424999999999999</v>
      </c>
      <c r="P42" s="2">
        <f t="shared" si="17"/>
        <v>0.73055654077080523</v>
      </c>
      <c r="Q42" s="7">
        <f t="shared" si="18"/>
        <v>3133.0235909277494</v>
      </c>
    </row>
    <row r="43" spans="1:21" x14ac:dyDescent="0.2">
      <c r="A43" s="2">
        <f t="shared" ca="1" si="7"/>
        <v>0.36399999999999999</v>
      </c>
      <c r="B43" s="1">
        <f t="shared" si="10"/>
        <v>40</v>
      </c>
      <c r="C43" s="2">
        <f>Sheet1!C43+D43</f>
        <v>15.0335</v>
      </c>
      <c r="D43" s="2">
        <v>-1.6665000000000001</v>
      </c>
      <c r="E43" s="2">
        <v>0.3</v>
      </c>
      <c r="F43" s="6">
        <f t="shared" si="11"/>
        <v>2599.1823041993775</v>
      </c>
      <c r="G43" s="2">
        <f t="shared" si="12"/>
        <v>40</v>
      </c>
      <c r="H43" s="2">
        <f t="shared" si="8"/>
        <v>18.600000000000001</v>
      </c>
      <c r="I43" s="2">
        <v>-0.4335</v>
      </c>
      <c r="J43" s="2">
        <f t="shared" si="13"/>
        <v>23.040199999999999</v>
      </c>
      <c r="K43" s="2">
        <f t="shared" si="14"/>
        <v>0.46500000000000002</v>
      </c>
      <c r="L43" s="6">
        <f t="shared" si="15"/>
        <v>3424.2074364</v>
      </c>
      <c r="M43" s="2">
        <f t="shared" si="16"/>
        <v>29.2</v>
      </c>
      <c r="N43" s="2">
        <f t="shared" si="9"/>
        <v>16.705627131086324</v>
      </c>
      <c r="O43" s="2">
        <v>-0.95125000000000004</v>
      </c>
      <c r="P43" s="2">
        <f t="shared" si="17"/>
        <v>0.57211051818788783</v>
      </c>
      <c r="Q43" s="7">
        <f t="shared" si="18"/>
        <v>2599.1823041993775</v>
      </c>
    </row>
    <row r="44" spans="1:21" x14ac:dyDescent="0.2">
      <c r="A44" s="2">
        <f t="shared" ca="1" si="7"/>
        <v>-1.7585</v>
      </c>
      <c r="B44" s="1">
        <f t="shared" si="10"/>
        <v>41</v>
      </c>
      <c r="C44" s="2">
        <f>Sheet1!C44+D44</f>
        <v>17.1435</v>
      </c>
      <c r="D44" s="2">
        <v>0.14349999999999999</v>
      </c>
      <c r="E44" s="2">
        <v>0.3</v>
      </c>
      <c r="F44" s="6">
        <f t="shared" si="11"/>
        <v>3131.4837947816773</v>
      </c>
      <c r="G44" s="2">
        <f t="shared" si="12"/>
        <v>41</v>
      </c>
      <c r="H44" s="2">
        <f t="shared" si="8"/>
        <v>20.368500000000001</v>
      </c>
      <c r="I44" s="2">
        <v>-0.77500000000000002</v>
      </c>
      <c r="J44" s="2">
        <f t="shared" si="13"/>
        <v>25.572199999999999</v>
      </c>
      <c r="K44" s="2">
        <f t="shared" si="14"/>
        <v>0.49679268292682927</v>
      </c>
      <c r="L44" s="6">
        <f t="shared" si="15"/>
        <v>3926.9381526896773</v>
      </c>
      <c r="M44" s="2">
        <f t="shared" si="16"/>
        <v>29.93</v>
      </c>
      <c r="N44" s="2">
        <f t="shared" si="9"/>
        <v>20.127758532727427</v>
      </c>
      <c r="O44" s="2">
        <v>0.15375</v>
      </c>
      <c r="P44" s="2">
        <f t="shared" si="17"/>
        <v>0.67249443811317833</v>
      </c>
      <c r="Q44" s="7">
        <f t="shared" si="18"/>
        <v>3131.4837947816773</v>
      </c>
    </row>
    <row r="45" spans="1:21" x14ac:dyDescent="0.2">
      <c r="A45" s="2">
        <f t="shared" ca="1" si="7"/>
        <v>0.63100000000000001</v>
      </c>
      <c r="B45" s="1">
        <f t="shared" si="10"/>
        <v>42</v>
      </c>
      <c r="C45" s="2">
        <f>Sheet1!C45+D45</f>
        <v>18.553499999999996</v>
      </c>
      <c r="D45" s="2">
        <v>1.2535000000000001</v>
      </c>
      <c r="E45" s="2">
        <v>0.3</v>
      </c>
      <c r="F45" s="6">
        <f t="shared" si="11"/>
        <v>3529.5115296509766</v>
      </c>
      <c r="G45" s="2">
        <f t="shared" si="12"/>
        <v>42</v>
      </c>
      <c r="H45" s="2">
        <f t="shared" si="8"/>
        <v>24.035999999999994</v>
      </c>
      <c r="I45" s="2">
        <v>1.4824999999999999</v>
      </c>
      <c r="J45" s="2">
        <f t="shared" si="13"/>
        <v>27.264199999999995</v>
      </c>
      <c r="K45" s="2">
        <f t="shared" si="14"/>
        <v>0.57228571428571418</v>
      </c>
      <c r="L45" s="6">
        <f t="shared" si="15"/>
        <v>4986.4613831006391</v>
      </c>
      <c r="M45" s="2">
        <f t="shared" si="16"/>
        <v>30.66</v>
      </c>
      <c r="N45" s="2">
        <f t="shared" si="9"/>
        <v>21.917925757567787</v>
      </c>
      <c r="O45" s="2">
        <v>0.39024999999999999</v>
      </c>
      <c r="P45" s="2">
        <f t="shared" si="17"/>
        <v>0.71487037695915812</v>
      </c>
      <c r="Q45" s="7">
        <f t="shared" si="18"/>
        <v>3529.5115296509766</v>
      </c>
    </row>
    <row r="46" spans="1:21" x14ac:dyDescent="0.2">
      <c r="A46" s="2">
        <f t="shared" ca="1" si="7"/>
        <v>-1.5355000000000001</v>
      </c>
      <c r="B46" s="1">
        <f t="shared" si="10"/>
        <v>43</v>
      </c>
      <c r="C46" s="2">
        <f>Sheet1!C46+D46</f>
        <v>18.172000000000001</v>
      </c>
      <c r="D46" s="2">
        <v>0.57199999999999995</v>
      </c>
      <c r="E46" s="2">
        <v>0.3</v>
      </c>
      <c r="F46" s="6">
        <f t="shared" si="11"/>
        <v>3492.24668571856</v>
      </c>
      <c r="G46" s="2">
        <f t="shared" si="12"/>
        <v>43</v>
      </c>
      <c r="H46" s="2">
        <f t="shared" si="8"/>
        <v>21.4815</v>
      </c>
      <c r="I46" s="2">
        <v>-0.6905</v>
      </c>
      <c r="J46" s="2">
        <f t="shared" si="13"/>
        <v>26.8064</v>
      </c>
      <c r="K46" s="2">
        <f t="shared" si="14"/>
        <v>0.49956976744186049</v>
      </c>
      <c r="L46" s="6">
        <f t="shared" si="15"/>
        <v>4351.6027380191781</v>
      </c>
      <c r="M46" s="2">
        <f t="shared" si="16"/>
        <v>31.39</v>
      </c>
      <c r="N46" s="2">
        <f t="shared" si="9"/>
        <v>20.956131395583952</v>
      </c>
      <c r="O46" s="2">
        <v>-0.19925000000000001</v>
      </c>
      <c r="P46" s="2">
        <f t="shared" si="17"/>
        <v>0.66760533276788636</v>
      </c>
      <c r="Q46" s="7">
        <f t="shared" si="18"/>
        <v>3492.24668571856</v>
      </c>
    </row>
    <row r="47" spans="1:21" x14ac:dyDescent="0.2">
      <c r="A47" s="2">
        <f t="shared" ca="1" si="7"/>
        <v>1.5449999999999999</v>
      </c>
      <c r="B47" s="1">
        <f t="shared" si="10"/>
        <v>44</v>
      </c>
      <c r="C47" s="2">
        <f>Sheet1!C47+D47</f>
        <v>17.8325</v>
      </c>
      <c r="D47" s="2">
        <v>-6.7500000000000004E-2</v>
      </c>
      <c r="E47" s="2">
        <v>0.3</v>
      </c>
      <c r="F47" s="6">
        <f t="shared" si="11"/>
        <v>3464.0052752344372</v>
      </c>
      <c r="G47" s="2">
        <f t="shared" si="12"/>
        <v>44</v>
      </c>
      <c r="H47" s="2">
        <f t="shared" si="8"/>
        <v>23.465499999999999</v>
      </c>
      <c r="I47" s="2">
        <v>1.633</v>
      </c>
      <c r="J47" s="2">
        <f t="shared" si="13"/>
        <v>26.398999999999997</v>
      </c>
      <c r="K47" s="2">
        <f t="shared" si="14"/>
        <v>0.53330681818181813</v>
      </c>
      <c r="L47" s="6">
        <f t="shared" si="15"/>
        <v>4973.4878549724963</v>
      </c>
      <c r="M47" s="2">
        <f t="shared" si="16"/>
        <v>32.119999999999997</v>
      </c>
      <c r="N47" s="2">
        <f t="shared" si="9"/>
        <v>21.156906511034201</v>
      </c>
      <c r="O47" s="2">
        <v>0.33124999999999999</v>
      </c>
      <c r="P47" s="2">
        <f t="shared" si="17"/>
        <v>0.65868326622148821</v>
      </c>
      <c r="Q47" s="7">
        <f t="shared" si="18"/>
        <v>3464.0052752344372</v>
      </c>
    </row>
    <row r="48" spans="1:21" x14ac:dyDescent="0.2">
      <c r="A48" s="2">
        <f t="shared" ca="1" si="7"/>
        <v>-0.65849999999999997</v>
      </c>
      <c r="B48" s="1">
        <f t="shared" si="10"/>
        <v>45</v>
      </c>
      <c r="C48" s="2">
        <f>Sheet1!C48+D48</f>
        <v>16.407999999999998</v>
      </c>
      <c r="D48" s="2">
        <v>-1.792</v>
      </c>
      <c r="E48" s="2">
        <v>0.3</v>
      </c>
      <c r="F48" s="6">
        <f t="shared" si="11"/>
        <v>3165.4109930777595</v>
      </c>
      <c r="G48" s="2">
        <f t="shared" si="12"/>
        <v>45</v>
      </c>
      <c r="H48" s="2">
        <f t="shared" si="8"/>
        <v>19.021499999999996</v>
      </c>
      <c r="I48" s="2">
        <v>-1.3865000000000001</v>
      </c>
      <c r="J48" s="2">
        <f t="shared" si="13"/>
        <v>24.689599999999995</v>
      </c>
      <c r="K48" s="2">
        <f t="shared" si="14"/>
        <v>0.42269999999999991</v>
      </c>
      <c r="L48" s="6">
        <f t="shared" si="15"/>
        <v>3825.7810595549768</v>
      </c>
      <c r="M48" s="2">
        <f t="shared" si="16"/>
        <v>32.85</v>
      </c>
      <c r="N48" s="2">
        <f t="shared" si="9"/>
        <v>20.189966689326322</v>
      </c>
      <c r="O48" s="2">
        <v>0.87475000000000003</v>
      </c>
      <c r="P48" s="2">
        <f t="shared" si="17"/>
        <v>0.61461085812256688</v>
      </c>
      <c r="Q48" s="7">
        <f t="shared" si="18"/>
        <v>3165.4109930777595</v>
      </c>
    </row>
    <row r="49" spans="1:17" x14ac:dyDescent="0.2">
      <c r="A49" s="2">
        <f t="shared" ca="1" si="7"/>
        <v>1.9824999999999999</v>
      </c>
      <c r="B49" s="1">
        <f t="shared" si="10"/>
        <v>46</v>
      </c>
      <c r="C49" s="2">
        <f>Sheet1!C49+D49</f>
        <v>17.358499999999999</v>
      </c>
      <c r="D49" s="2">
        <v>-1.1415</v>
      </c>
      <c r="E49" s="2">
        <v>0.3</v>
      </c>
      <c r="F49" s="6">
        <f t="shared" si="11"/>
        <v>3455.1474554153774</v>
      </c>
      <c r="G49" s="2">
        <f t="shared" si="12"/>
        <v>46</v>
      </c>
      <c r="H49" s="2">
        <f t="shared" si="8"/>
        <v>21.18</v>
      </c>
      <c r="I49" s="2">
        <v>-0.17849999999999999</v>
      </c>
      <c r="J49" s="2">
        <f t="shared" si="13"/>
        <v>25.830199999999998</v>
      </c>
      <c r="K49" s="2">
        <f t="shared" si="14"/>
        <v>0.46043478260869564</v>
      </c>
      <c r="L49" s="6">
        <f t="shared" si="15"/>
        <v>4470.0817031159995</v>
      </c>
      <c r="M49" s="2">
        <f t="shared" si="16"/>
        <v>33.58</v>
      </c>
      <c r="N49" s="2">
        <f t="shared" si="9"/>
        <v>20.039645215272724</v>
      </c>
      <c r="O49" s="2">
        <v>-0.34175</v>
      </c>
      <c r="P49" s="2">
        <f t="shared" si="17"/>
        <v>0.59677323452271369</v>
      </c>
      <c r="Q49" s="7">
        <f t="shared" si="18"/>
        <v>3455.1474554153774</v>
      </c>
    </row>
    <row r="50" spans="1:17" x14ac:dyDescent="0.2">
      <c r="A50" s="2">
        <f t="shared" ca="1" si="7"/>
        <v>1.7789999999999999</v>
      </c>
      <c r="B50" s="1">
        <f t="shared" si="10"/>
        <v>47</v>
      </c>
      <c r="C50" s="2">
        <f>Sheet1!C50+D50</f>
        <v>19.013499999999997</v>
      </c>
      <c r="D50" s="2">
        <v>0.2135</v>
      </c>
      <c r="E50" s="2">
        <v>0.3</v>
      </c>
      <c r="F50" s="6">
        <f t="shared" si="11"/>
        <v>3943.1594070797764</v>
      </c>
      <c r="G50" s="2">
        <f t="shared" si="12"/>
        <v>47</v>
      </c>
      <c r="H50" s="2">
        <f t="shared" si="8"/>
        <v>23.077999999999996</v>
      </c>
      <c r="I50" s="2">
        <v>6.4500000000000002E-2</v>
      </c>
      <c r="J50" s="2">
        <f t="shared" si="13"/>
        <v>27.816199999999995</v>
      </c>
      <c r="K50" s="2">
        <f t="shared" si="14"/>
        <v>0.49102127659574457</v>
      </c>
      <c r="L50" s="6">
        <f t="shared" si="15"/>
        <v>5080.7681072935593</v>
      </c>
      <c r="M50" s="2">
        <f t="shared" si="16"/>
        <v>34.31</v>
      </c>
      <c r="N50" s="2">
        <f t="shared" si="9"/>
        <v>22.582198406464666</v>
      </c>
      <c r="O50" s="2">
        <v>0.37425000000000003</v>
      </c>
      <c r="P50" s="2">
        <f t="shared" si="17"/>
        <v>0.65818124180893811</v>
      </c>
      <c r="Q50" s="7">
        <f t="shared" si="18"/>
        <v>3943.1594070797764</v>
      </c>
    </row>
    <row r="51" spans="1:17" x14ac:dyDescent="0.2">
      <c r="A51" s="2">
        <f t="shared" ca="1" si="7"/>
        <v>-1.575</v>
      </c>
      <c r="B51" s="1">
        <f t="shared" si="10"/>
        <v>48</v>
      </c>
      <c r="C51" s="2">
        <f>Sheet1!C51+D51</f>
        <v>18.707000000000001</v>
      </c>
      <c r="D51" s="2">
        <v>-0.39300000000000002</v>
      </c>
      <c r="E51" s="2">
        <v>0.3</v>
      </c>
      <c r="F51" s="6">
        <f t="shared" si="11"/>
        <v>3920.3519875399097</v>
      </c>
      <c r="G51" s="2">
        <f t="shared" si="12"/>
        <v>48</v>
      </c>
      <c r="H51" s="2">
        <f t="shared" si="8"/>
        <v>20.972999999999999</v>
      </c>
      <c r="I51" s="2">
        <v>-1.734</v>
      </c>
      <c r="J51" s="2">
        <f t="shared" si="13"/>
        <v>27.448399999999999</v>
      </c>
      <c r="K51" s="2">
        <f t="shared" si="14"/>
        <v>0.43693749999999998</v>
      </c>
      <c r="L51" s="6">
        <f t="shared" si="15"/>
        <v>4544.5321365191094</v>
      </c>
      <c r="M51" s="2">
        <f t="shared" si="16"/>
        <v>35.04</v>
      </c>
      <c r="N51" s="2">
        <f t="shared" si="9"/>
        <v>21.265437318464567</v>
      </c>
      <c r="O51" s="2">
        <v>-0.64600000000000002</v>
      </c>
      <c r="P51" s="2">
        <f t="shared" si="17"/>
        <v>0.60689033443106644</v>
      </c>
      <c r="Q51" s="7">
        <f t="shared" si="18"/>
        <v>3920.3519875399097</v>
      </c>
    </row>
    <row r="52" spans="1:17" x14ac:dyDescent="0.2">
      <c r="A52" s="2">
        <f t="shared" ca="1" si="7"/>
        <v>1.855</v>
      </c>
      <c r="B52" s="1">
        <f t="shared" si="10"/>
        <v>49</v>
      </c>
      <c r="C52" s="2">
        <f>Sheet1!C52+D52</f>
        <v>18.106999999999999</v>
      </c>
      <c r="D52" s="2">
        <v>-1.2929999999999999</v>
      </c>
      <c r="E52" s="2">
        <v>0.3</v>
      </c>
      <c r="F52" s="6">
        <f t="shared" si="11"/>
        <v>3817.3662691139093</v>
      </c>
      <c r="G52" s="2">
        <f t="shared" si="12"/>
        <v>49</v>
      </c>
      <c r="H52" s="2">
        <f t="shared" si="8"/>
        <v>21.6205</v>
      </c>
      <c r="I52" s="2">
        <v>-0.48649999999999999</v>
      </c>
      <c r="J52" s="2">
        <f t="shared" si="13"/>
        <v>26.728399999999997</v>
      </c>
      <c r="K52" s="2">
        <f t="shared" si="14"/>
        <v>0.44123469387755104</v>
      </c>
      <c r="L52" s="6">
        <f t="shared" si="15"/>
        <v>4796.7383259121962</v>
      </c>
      <c r="M52" s="2">
        <f t="shared" si="16"/>
        <v>35.769999999999996</v>
      </c>
      <c r="N52" s="2">
        <f t="shared" si="9"/>
        <v>21.265816648796324</v>
      </c>
      <c r="O52" s="2">
        <v>-2.8000000000000001E-2</v>
      </c>
      <c r="P52" s="2">
        <f t="shared" si="17"/>
        <v>0.59451542210780894</v>
      </c>
      <c r="Q52" s="7">
        <f t="shared" si="18"/>
        <v>3817.3662691139093</v>
      </c>
    </row>
    <row r="53" spans="1:17" x14ac:dyDescent="0.2">
      <c r="A53" s="2">
        <f t="shared" ca="1" si="7"/>
        <v>0.73050000000000004</v>
      </c>
      <c r="B53" s="1">
        <f t="shared" si="10"/>
        <v>50</v>
      </c>
      <c r="C53" s="2">
        <f>Sheet1!C53+D53</f>
        <v>21.458500000000001</v>
      </c>
      <c r="D53" s="2">
        <v>1.7585</v>
      </c>
      <c r="E53" s="2">
        <v>0.3</v>
      </c>
      <c r="F53" s="6">
        <f t="shared" si="11"/>
        <v>4817.2896714983772</v>
      </c>
      <c r="G53" s="2">
        <f t="shared" si="12"/>
        <v>50</v>
      </c>
      <c r="H53" s="2">
        <f t="shared" si="8"/>
        <v>26.263500000000001</v>
      </c>
      <c r="I53" s="2">
        <v>0.80500000000000005</v>
      </c>
      <c r="J53" s="2">
        <f t="shared" si="13"/>
        <v>30.7502</v>
      </c>
      <c r="K53" s="2">
        <f t="shared" si="14"/>
        <v>0.52527000000000001</v>
      </c>
      <c r="L53" s="6">
        <f t="shared" si="15"/>
        <v>6292.4364820922765</v>
      </c>
      <c r="M53" s="2">
        <f t="shared" si="16"/>
        <v>36.5</v>
      </c>
      <c r="N53" s="2">
        <f t="shared" si="9"/>
        <v>25.217735139746303</v>
      </c>
      <c r="O53" s="2">
        <v>0.26524999999999999</v>
      </c>
      <c r="P53" s="2">
        <f t="shared" si="17"/>
        <v>0.69089685314373428</v>
      </c>
      <c r="Q53" s="7">
        <f t="shared" si="18"/>
        <v>4817.2896714983772</v>
      </c>
    </row>
    <row r="54" spans="1:17" x14ac:dyDescent="0.2">
      <c r="A54" s="2">
        <f t="shared" ca="1" si="7"/>
        <v>0.186</v>
      </c>
      <c r="B54" s="1">
        <f t="shared" si="10"/>
        <v>51</v>
      </c>
      <c r="C54" s="2">
        <f>Sheet1!C54+D54</f>
        <v>19.475999999999999</v>
      </c>
      <c r="D54" s="2">
        <v>-0.52400000000000002</v>
      </c>
      <c r="E54" s="2">
        <v>0.3</v>
      </c>
      <c r="F54" s="6">
        <f t="shared" si="11"/>
        <v>4312.1168276558401</v>
      </c>
      <c r="G54" s="2">
        <f t="shared" si="12"/>
        <v>51</v>
      </c>
      <c r="H54" s="2">
        <f t="shared" si="8"/>
        <v>21.683</v>
      </c>
      <c r="I54" s="2">
        <v>-1.7929999999999999</v>
      </c>
      <c r="J54" s="2">
        <f t="shared" si="13"/>
        <v>28.371199999999998</v>
      </c>
      <c r="K54" s="2">
        <f t="shared" si="14"/>
        <v>0.42515686274509806</v>
      </c>
      <c r="L54" s="6">
        <f t="shared" si="15"/>
        <v>4951.1002523875095</v>
      </c>
      <c r="M54" s="2">
        <f t="shared" si="16"/>
        <v>37.229999999999997</v>
      </c>
      <c r="N54" s="2">
        <f t="shared" si="9"/>
        <v>22.840886956505269</v>
      </c>
      <c r="O54" s="2">
        <v>-6.2500000000000003E-3</v>
      </c>
      <c r="P54" s="2">
        <f t="shared" si="17"/>
        <v>0.61350757336839301</v>
      </c>
      <c r="Q54" s="7">
        <f t="shared" si="18"/>
        <v>4312.1168276558401</v>
      </c>
    </row>
    <row r="55" spans="1:17" x14ac:dyDescent="0.2">
      <c r="A55" s="2">
        <f t="shared" ca="1" si="7"/>
        <v>1.71</v>
      </c>
      <c r="B55" s="1">
        <f t="shared" si="10"/>
        <v>52</v>
      </c>
      <c r="C55" s="2">
        <f>Sheet1!C55+D55</f>
        <v>20.633999999999997</v>
      </c>
      <c r="D55" s="2">
        <v>0.33400000000000002</v>
      </c>
      <c r="E55" s="2">
        <v>0.3</v>
      </c>
      <c r="F55" s="6">
        <f t="shared" si="11"/>
        <v>4708.3950424700388</v>
      </c>
      <c r="G55" s="2">
        <f t="shared" si="12"/>
        <v>52</v>
      </c>
      <c r="H55" s="2">
        <f t="shared" si="8"/>
        <v>25.077999999999996</v>
      </c>
      <c r="I55" s="2">
        <v>0.44400000000000001</v>
      </c>
      <c r="J55" s="2">
        <f t="shared" si="13"/>
        <v>29.760799999999996</v>
      </c>
      <c r="K55" s="2">
        <f t="shared" si="14"/>
        <v>0.48226923076923067</v>
      </c>
      <c r="L55" s="6">
        <f t="shared" si="15"/>
        <v>6072.5743534735584</v>
      </c>
      <c r="M55" s="2">
        <f t="shared" si="16"/>
        <v>37.96</v>
      </c>
      <c r="N55" s="2">
        <f t="shared" si="9"/>
        <v>23.25802850393055</v>
      </c>
      <c r="O55" s="2">
        <v>-0.87775000000000003</v>
      </c>
      <c r="P55" s="2">
        <f t="shared" si="17"/>
        <v>0.61269832729005658</v>
      </c>
      <c r="Q55" s="7">
        <f t="shared" si="18"/>
        <v>4708.3950424700388</v>
      </c>
    </row>
    <row r="56" spans="1:17" x14ac:dyDescent="0.2">
      <c r="A56" s="2">
        <f t="shared" ca="1" si="7"/>
        <v>-0.38100000000000001</v>
      </c>
      <c r="B56" s="1">
        <f t="shared" si="10"/>
        <v>53</v>
      </c>
      <c r="C56" s="2">
        <f>Sheet1!C56+D56</f>
        <v>20.078000000000003</v>
      </c>
      <c r="D56" s="2">
        <v>-0.52200000000000002</v>
      </c>
      <c r="E56" s="2">
        <v>0.3</v>
      </c>
      <c r="F56" s="6">
        <f t="shared" si="11"/>
        <v>4609.5296072935607</v>
      </c>
      <c r="G56" s="2">
        <f t="shared" si="12"/>
        <v>53</v>
      </c>
      <c r="H56" s="2">
        <f t="shared" si="8"/>
        <v>23.193000000000001</v>
      </c>
      <c r="I56" s="2">
        <v>-0.88500000000000001</v>
      </c>
      <c r="J56" s="2">
        <f t="shared" si="13"/>
        <v>29.093600000000002</v>
      </c>
      <c r="K56" s="2">
        <f t="shared" si="14"/>
        <v>0.43760377358490571</v>
      </c>
      <c r="L56" s="6">
        <f t="shared" si="15"/>
        <v>5551.6427012159102</v>
      </c>
      <c r="M56" s="2">
        <f t="shared" si="16"/>
        <v>38.69</v>
      </c>
      <c r="N56" s="2">
        <f t="shared" si="9"/>
        <v>23.045325184903554</v>
      </c>
      <c r="O56" s="2">
        <v>-0.52224999999999999</v>
      </c>
      <c r="P56" s="2">
        <f t="shared" si="17"/>
        <v>0.59564035112182878</v>
      </c>
      <c r="Q56" s="7">
        <f t="shared" si="18"/>
        <v>4609.5296072935607</v>
      </c>
    </row>
    <row r="57" spans="1:17" x14ac:dyDescent="0.2">
      <c r="A57" s="2">
        <f t="shared" ca="1" si="7"/>
        <v>1.82</v>
      </c>
      <c r="B57" s="1">
        <f t="shared" si="10"/>
        <v>54</v>
      </c>
      <c r="C57" s="2">
        <f>Sheet1!C57+D57</f>
        <v>21.427</v>
      </c>
      <c r="D57" s="2">
        <v>0.52700000000000002</v>
      </c>
      <c r="E57" s="2">
        <v>0.3</v>
      </c>
      <c r="F57" s="6">
        <f t="shared" si="11"/>
        <v>5077.3571102431097</v>
      </c>
      <c r="G57" s="2">
        <f t="shared" si="12"/>
        <v>54</v>
      </c>
      <c r="H57" s="2">
        <f t="shared" si="8"/>
        <v>26.056999999999999</v>
      </c>
      <c r="I57" s="2">
        <v>0.63</v>
      </c>
      <c r="J57" s="2">
        <f t="shared" si="13"/>
        <v>30.712399999999999</v>
      </c>
      <c r="K57" s="2">
        <f t="shared" si="14"/>
        <v>0.48253703703703699</v>
      </c>
      <c r="L57" s="6">
        <f t="shared" si="15"/>
        <v>6553.4988938059096</v>
      </c>
      <c r="M57" s="2">
        <f t="shared" si="16"/>
        <v>39.42</v>
      </c>
      <c r="N57" s="2">
        <f t="shared" si="9"/>
        <v>25.287662076811838</v>
      </c>
      <c r="O57" s="2">
        <v>0.22425</v>
      </c>
      <c r="P57" s="2">
        <f t="shared" si="17"/>
        <v>0.64149320336914861</v>
      </c>
      <c r="Q57" s="7">
        <f t="shared" si="18"/>
        <v>5077.3571102431097</v>
      </c>
    </row>
    <row r="58" spans="1:17" x14ac:dyDescent="0.2">
      <c r="A58" s="2">
        <f t="shared" ca="1" si="7"/>
        <v>0.98399999999999999</v>
      </c>
      <c r="B58" s="1">
        <f t="shared" si="10"/>
        <v>55</v>
      </c>
      <c r="C58" s="2">
        <f>Sheet1!C58+D58</f>
        <v>22.7605</v>
      </c>
      <c r="D58" s="2">
        <v>1.5605</v>
      </c>
      <c r="E58" s="2">
        <v>0.3</v>
      </c>
      <c r="F58" s="6">
        <f t="shared" si="11"/>
        <v>5560.1991710827979</v>
      </c>
      <c r="G58" s="2">
        <f t="shared" si="12"/>
        <v>55</v>
      </c>
      <c r="H58" s="2">
        <f t="shared" si="8"/>
        <v>25.826000000000001</v>
      </c>
      <c r="I58" s="2">
        <v>-0.9345</v>
      </c>
      <c r="J58" s="2">
        <f t="shared" si="13"/>
        <v>32.312600000000003</v>
      </c>
      <c r="K58" s="2">
        <f t="shared" si="14"/>
        <v>0.46956363636363635</v>
      </c>
      <c r="L58" s="6">
        <f t="shared" si="15"/>
        <v>6557.7935321588393</v>
      </c>
      <c r="M58" s="2">
        <f t="shared" si="16"/>
        <v>40.15</v>
      </c>
      <c r="N58" s="2">
        <f t="shared" si="9"/>
        <v>26.798841058927664</v>
      </c>
      <c r="O58" s="2">
        <v>0.25974999999999998</v>
      </c>
      <c r="P58" s="2">
        <f t="shared" si="17"/>
        <v>0.66746802139296801</v>
      </c>
      <c r="Q58" s="7">
        <f t="shared" si="18"/>
        <v>5560.1991710827979</v>
      </c>
    </row>
    <row r="59" spans="1:17" x14ac:dyDescent="0.2">
      <c r="A59" s="2">
        <f t="shared" ca="1" si="7"/>
        <v>1.4475</v>
      </c>
      <c r="B59" s="1">
        <f t="shared" si="10"/>
        <v>56</v>
      </c>
      <c r="C59" s="2">
        <f>Sheet1!C59+D59</f>
        <v>22.87</v>
      </c>
      <c r="D59" s="2">
        <v>1.37</v>
      </c>
      <c r="E59" s="2">
        <v>0.3</v>
      </c>
      <c r="F59" s="6">
        <f t="shared" si="11"/>
        <v>5666.6646394709996</v>
      </c>
      <c r="G59" s="2">
        <f>B59</f>
        <v>56</v>
      </c>
      <c r="H59" s="2">
        <f t="shared" si="8"/>
        <v>26.641000000000002</v>
      </c>
      <c r="I59" s="2">
        <v>-0.22900000000000001</v>
      </c>
      <c r="J59" s="2">
        <f t="shared" si="13"/>
        <v>32.444000000000003</v>
      </c>
      <c r="K59" s="2">
        <f>H59/G59</f>
        <v>0.47573214285714288</v>
      </c>
      <c r="L59" s="6">
        <f>3.14159*H59*(G59+H59)</f>
        <v>6916.6466921607907</v>
      </c>
      <c r="M59" s="2">
        <f t="shared" si="16"/>
        <v>40.879999999999995</v>
      </c>
      <c r="N59" s="2">
        <f t="shared" si="9"/>
        <v>26.569326850541753</v>
      </c>
      <c r="O59" s="2">
        <v>-0.124</v>
      </c>
      <c r="P59" s="2">
        <f t="shared" si="17"/>
        <v>0.64993460984691187</v>
      </c>
      <c r="Q59" s="7">
        <f t="shared" si="18"/>
        <v>5666.6646394709996</v>
      </c>
    </row>
    <row r="60" spans="1:17" x14ac:dyDescent="0.2">
      <c r="A60" s="2">
        <f t="shared" ca="1" si="7"/>
        <v>-0.78349999999999997</v>
      </c>
      <c r="B60" s="1">
        <f t="shared" si="10"/>
        <v>57</v>
      </c>
      <c r="C60" s="2">
        <f>Sheet1!C60+D60</f>
        <v>23.7835</v>
      </c>
      <c r="D60" s="2">
        <v>1.9835</v>
      </c>
      <c r="E60" s="2">
        <v>0.3</v>
      </c>
      <c r="F60" s="6">
        <f t="shared" si="11"/>
        <v>6035.982018716878</v>
      </c>
      <c r="G60" s="2">
        <f t="shared" ref="G60:G123" si="19">B60</f>
        <v>57</v>
      </c>
      <c r="H60" s="2">
        <f t="shared" si="8"/>
        <v>29.242999999999999</v>
      </c>
      <c r="I60" s="2">
        <v>1.4595</v>
      </c>
      <c r="J60" s="2">
        <f t="shared" si="13"/>
        <v>33.540199999999999</v>
      </c>
      <c r="K60" s="2">
        <f t="shared" ref="K60:K123" si="20">H60/G60</f>
        <v>0.51303508771929818</v>
      </c>
      <c r="L60" s="6">
        <f t="shared" ref="L60:L123" si="21">3.14159*H60*(G60+H60)</f>
        <v>7923.1027002979081</v>
      </c>
      <c r="M60" s="2">
        <f t="shared" si="16"/>
        <v>41.61</v>
      </c>
      <c r="N60" s="2">
        <f t="shared" si="9"/>
        <v>27.659961429995136</v>
      </c>
      <c r="O60" s="2">
        <v>-5.475E-2</v>
      </c>
      <c r="P60" s="2">
        <f t="shared" si="17"/>
        <v>0.66474312496984223</v>
      </c>
      <c r="Q60" s="7">
        <f t="shared" si="18"/>
        <v>6035.982018716878</v>
      </c>
    </row>
    <row r="61" spans="1:17" x14ac:dyDescent="0.2">
      <c r="A61" s="2">
        <f t="shared" ca="1" si="7"/>
        <v>-0.17799999999999999</v>
      </c>
      <c r="B61" s="1">
        <f t="shared" si="10"/>
        <v>58</v>
      </c>
      <c r="C61" s="2">
        <f>Sheet1!C61+D61</f>
        <v>22.65</v>
      </c>
      <c r="D61" s="2">
        <v>0.55000000000000004</v>
      </c>
      <c r="E61" s="2">
        <v>0.3</v>
      </c>
      <c r="F61" s="6">
        <f t="shared" si="11"/>
        <v>5738.813138775</v>
      </c>
      <c r="G61" s="2">
        <f t="shared" si="19"/>
        <v>58</v>
      </c>
      <c r="H61" s="2">
        <f t="shared" si="8"/>
        <v>27.311499999999999</v>
      </c>
      <c r="I61" s="2">
        <v>0.66149999999999998</v>
      </c>
      <c r="J61" s="2">
        <f t="shared" si="13"/>
        <v>32.179999999999993</v>
      </c>
      <c r="K61" s="2">
        <f t="shared" si="20"/>
        <v>0.47088793103448273</v>
      </c>
      <c r="L61" s="6">
        <f t="shared" si="21"/>
        <v>7319.857677466277</v>
      </c>
      <c r="M61" s="2">
        <f t="shared" si="16"/>
        <v>42.339999999999996</v>
      </c>
      <c r="N61" s="2">
        <f t="shared" si="9"/>
        <v>26.100821619928091</v>
      </c>
      <c r="O61" s="2">
        <v>-0.42499999999999999</v>
      </c>
      <c r="P61" s="2">
        <f t="shared" si="17"/>
        <v>0.61645776145319064</v>
      </c>
      <c r="Q61" s="7">
        <f t="shared" si="18"/>
        <v>5738.813138775</v>
      </c>
    </row>
    <row r="62" spans="1:17" x14ac:dyDescent="0.2">
      <c r="A62" s="2">
        <f t="shared" ca="1" si="7"/>
        <v>-0.95550000000000002</v>
      </c>
      <c r="B62" s="1">
        <f t="shared" si="10"/>
        <v>59</v>
      </c>
      <c r="C62" s="2">
        <f>Sheet1!C62+D62</f>
        <v>24.04</v>
      </c>
      <c r="D62" s="2">
        <v>1.64</v>
      </c>
      <c r="E62" s="2">
        <v>0.3</v>
      </c>
      <c r="F62" s="6">
        <f t="shared" si="11"/>
        <v>6271.4983117439997</v>
      </c>
      <c r="G62" s="2">
        <f t="shared" si="19"/>
        <v>59</v>
      </c>
      <c r="H62" s="2">
        <f t="shared" si="8"/>
        <v>27.385999999999999</v>
      </c>
      <c r="I62" s="2">
        <v>-0.65400000000000003</v>
      </c>
      <c r="J62" s="2">
        <f t="shared" si="13"/>
        <v>33.847999999999999</v>
      </c>
      <c r="K62" s="2">
        <f t="shared" si="20"/>
        <v>0.46416949152542369</v>
      </c>
      <c r="L62" s="6">
        <f t="shared" si="21"/>
        <v>7432.2699369636393</v>
      </c>
      <c r="M62" s="2">
        <f t="shared" si="16"/>
        <v>43.07</v>
      </c>
      <c r="N62" s="2">
        <f t="shared" si="9"/>
        <v>28.101018381886259</v>
      </c>
      <c r="O62" s="2">
        <v>3.7249999999999998E-2</v>
      </c>
      <c r="P62" s="2">
        <f t="shared" si="17"/>
        <v>0.65244992760358156</v>
      </c>
      <c r="Q62" s="7">
        <f t="shared" si="18"/>
        <v>6271.4983117439997</v>
      </c>
    </row>
    <row r="63" spans="1:17" x14ac:dyDescent="0.2">
      <c r="A63" s="2">
        <f t="shared" ca="1" si="7"/>
        <v>-1.181</v>
      </c>
      <c r="B63" s="1">
        <f t="shared" si="10"/>
        <v>60</v>
      </c>
      <c r="C63" s="2">
        <f>Sheet1!C63+D63</f>
        <v>22.354499999999998</v>
      </c>
      <c r="D63" s="2">
        <v>-0.34549999999999997</v>
      </c>
      <c r="E63" s="2">
        <v>0.3</v>
      </c>
      <c r="F63" s="6">
        <f t="shared" si="11"/>
        <v>5783.6473045206967</v>
      </c>
      <c r="G63" s="2">
        <f t="shared" si="19"/>
        <v>60</v>
      </c>
      <c r="H63" s="2">
        <f t="shared" si="8"/>
        <v>26.238999999999997</v>
      </c>
      <c r="I63" s="2">
        <v>-0.11550000000000001</v>
      </c>
      <c r="J63" s="2">
        <f t="shared" si="13"/>
        <v>31.825399999999998</v>
      </c>
      <c r="K63" s="2">
        <f t="shared" si="20"/>
        <v>0.43731666666666663</v>
      </c>
      <c r="L63" s="6">
        <f t="shared" si="21"/>
        <v>7108.8687718823885</v>
      </c>
      <c r="M63" s="2">
        <f t="shared" si="16"/>
        <v>43.8</v>
      </c>
      <c r="N63" s="2">
        <f t="shared" si="9"/>
        <v>25.484144418279556</v>
      </c>
      <c r="O63" s="2">
        <v>-0.78849999999999998</v>
      </c>
      <c r="P63" s="2">
        <f t="shared" si="17"/>
        <v>0.58182978123925932</v>
      </c>
      <c r="Q63" s="7">
        <f t="shared" si="18"/>
        <v>5783.6473045206967</v>
      </c>
    </row>
    <row r="64" spans="1:17" x14ac:dyDescent="0.2">
      <c r="A64" s="2">
        <f t="shared" ca="1" si="7"/>
        <v>1.4850000000000001</v>
      </c>
      <c r="B64" s="1">
        <f t="shared" si="10"/>
        <v>61</v>
      </c>
      <c r="C64" s="2">
        <f>Sheet1!C64+D64</f>
        <v>22.945</v>
      </c>
      <c r="D64" s="2">
        <v>-5.5E-2</v>
      </c>
      <c r="E64" s="2">
        <v>0.3</v>
      </c>
      <c r="F64" s="6">
        <f t="shared" si="11"/>
        <v>6051.0731261597493</v>
      </c>
      <c r="G64" s="2">
        <f t="shared" si="19"/>
        <v>61</v>
      </c>
      <c r="H64" s="2">
        <f t="shared" si="8"/>
        <v>25.471</v>
      </c>
      <c r="I64" s="2">
        <v>-1.474</v>
      </c>
      <c r="J64" s="2">
        <f t="shared" si="13"/>
        <v>32.533999999999999</v>
      </c>
      <c r="K64" s="2">
        <f t="shared" si="20"/>
        <v>0.41755737704918033</v>
      </c>
      <c r="L64" s="6">
        <f t="shared" si="21"/>
        <v>6919.3609002571902</v>
      </c>
      <c r="M64" s="2">
        <f t="shared" si="16"/>
        <v>44.53</v>
      </c>
      <c r="N64" s="2">
        <f t="shared" si="9"/>
        <v>26.11927743155157</v>
      </c>
      <c r="O64" s="2">
        <v>-0.82799999999999996</v>
      </c>
      <c r="P64" s="2">
        <f t="shared" si="17"/>
        <v>0.58655462455763685</v>
      </c>
      <c r="Q64" s="7">
        <f t="shared" si="18"/>
        <v>6051.0731261597493</v>
      </c>
    </row>
    <row r="65" spans="1:17" x14ac:dyDescent="0.2">
      <c r="A65" s="2">
        <f t="shared" ca="1" si="7"/>
        <v>-1.4535</v>
      </c>
      <c r="B65" s="1">
        <f t="shared" si="10"/>
        <v>62</v>
      </c>
      <c r="C65" s="2">
        <f>Sheet1!C65+D65</f>
        <v>24.599</v>
      </c>
      <c r="D65" s="2">
        <v>1.2989999999999999</v>
      </c>
      <c r="E65" s="2">
        <v>0.3</v>
      </c>
      <c r="F65" s="6">
        <f t="shared" si="11"/>
        <v>6692.3683307335905</v>
      </c>
      <c r="G65" s="2">
        <f t="shared" si="19"/>
        <v>62</v>
      </c>
      <c r="H65" s="2">
        <f t="shared" si="8"/>
        <v>29.899000000000001</v>
      </c>
      <c r="I65" s="2">
        <v>1.3</v>
      </c>
      <c r="J65" s="2">
        <f t="shared" si="13"/>
        <v>34.518799999999999</v>
      </c>
      <c r="K65" s="2">
        <f t="shared" si="20"/>
        <v>0.48224193548387101</v>
      </c>
      <c r="L65" s="6">
        <f t="shared" si="21"/>
        <v>8632.1097753795893</v>
      </c>
      <c r="M65" s="2">
        <f t="shared" si="16"/>
        <v>45.26</v>
      </c>
      <c r="N65" s="2">
        <f t="shared" si="9"/>
        <v>28.967196356286696</v>
      </c>
      <c r="O65" s="2">
        <v>0.19325000000000001</v>
      </c>
      <c r="P65" s="2">
        <f t="shared" si="17"/>
        <v>0.64001759514553025</v>
      </c>
      <c r="Q65" s="7">
        <f t="shared" si="18"/>
        <v>6692.3683307335905</v>
      </c>
    </row>
    <row r="66" spans="1:17" x14ac:dyDescent="0.2">
      <c r="A66" s="2">
        <f t="shared" ca="1" si="7"/>
        <v>1.0925</v>
      </c>
      <c r="B66" s="1">
        <f t="shared" si="10"/>
        <v>63</v>
      </c>
      <c r="C66" s="2">
        <f>Sheet1!C66+D66</f>
        <v>22.841499999999996</v>
      </c>
      <c r="D66" s="2">
        <v>-0.75849999999999995</v>
      </c>
      <c r="E66" s="2">
        <v>0.3</v>
      </c>
      <c r="F66" s="6">
        <f t="shared" si="11"/>
        <v>6159.8682641743762</v>
      </c>
      <c r="G66" s="2">
        <f t="shared" si="19"/>
        <v>63</v>
      </c>
      <c r="H66" s="2">
        <f t="shared" si="8"/>
        <v>25.720499999999998</v>
      </c>
      <c r="I66" s="2">
        <v>-1.121</v>
      </c>
      <c r="J66" s="2">
        <f t="shared" si="13"/>
        <v>32.40979999999999</v>
      </c>
      <c r="K66" s="2">
        <f t="shared" si="20"/>
        <v>0.40826190476190471</v>
      </c>
      <c r="L66" s="6">
        <f t="shared" si="21"/>
        <v>7168.9061252211959</v>
      </c>
      <c r="M66" s="2">
        <f t="shared" si="16"/>
        <v>45.99</v>
      </c>
      <c r="N66" s="2">
        <f t="shared" si="9"/>
        <v>27.559326382845629</v>
      </c>
      <c r="O66" s="2">
        <v>0.65925</v>
      </c>
      <c r="P66" s="2">
        <f t="shared" si="17"/>
        <v>0.59924606181442985</v>
      </c>
      <c r="Q66" s="7">
        <f t="shared" si="18"/>
        <v>6159.8682641743762</v>
      </c>
    </row>
    <row r="67" spans="1:17" x14ac:dyDescent="0.2">
      <c r="A67" s="2">
        <f t="shared" ca="1" si="7"/>
        <v>-0.9</v>
      </c>
      <c r="B67" s="1">
        <f t="shared" si="10"/>
        <v>64</v>
      </c>
      <c r="C67" s="2">
        <f>Sheet1!C67+D67</f>
        <v>22.901</v>
      </c>
      <c r="D67" s="2">
        <v>-0.999</v>
      </c>
      <c r="E67" s="2">
        <v>0.3</v>
      </c>
      <c r="F67" s="6">
        <f t="shared" si="11"/>
        <v>6252.1404656235891</v>
      </c>
      <c r="G67" s="2">
        <f t="shared" si="19"/>
        <v>64</v>
      </c>
      <c r="H67" s="2">
        <f t="shared" si="8"/>
        <v>27.071000000000002</v>
      </c>
      <c r="I67" s="2">
        <v>0.17</v>
      </c>
      <c r="J67" s="2">
        <f t="shared" si="13"/>
        <v>32.481200000000001</v>
      </c>
      <c r="K67" s="2">
        <f t="shared" si="20"/>
        <v>0.42298437500000002</v>
      </c>
      <c r="L67" s="6">
        <f t="shared" si="21"/>
        <v>7745.2227077751904</v>
      </c>
      <c r="M67" s="2">
        <f t="shared" si="16"/>
        <v>46.72</v>
      </c>
      <c r="N67" s="2">
        <f t="shared" si="9"/>
        <v>26.509570799172774</v>
      </c>
      <c r="O67" s="2">
        <v>-0.48725000000000002</v>
      </c>
      <c r="P67" s="2">
        <f t="shared" si="17"/>
        <v>0.56741375854393783</v>
      </c>
      <c r="Q67" s="7">
        <f t="shared" si="18"/>
        <v>6252.1404656235891</v>
      </c>
    </row>
    <row r="68" spans="1:17" x14ac:dyDescent="0.2">
      <c r="A68" s="2">
        <f t="shared" ca="1" si="7"/>
        <v>-1.4530000000000001</v>
      </c>
      <c r="B68" s="1">
        <f t="shared" si="10"/>
        <v>65</v>
      </c>
      <c r="C68" s="2">
        <f>Sheet1!C68+D68</f>
        <v>25.740500000000001</v>
      </c>
      <c r="D68" s="2">
        <v>1.5405</v>
      </c>
      <c r="E68" s="2">
        <v>0.3</v>
      </c>
      <c r="F68" s="6">
        <f t="shared" si="11"/>
        <v>7337.8301106709969</v>
      </c>
      <c r="G68" s="2">
        <f t="shared" si="19"/>
        <v>65</v>
      </c>
      <c r="H68" s="2">
        <f t="shared" si="8"/>
        <v>28.692500000000003</v>
      </c>
      <c r="I68" s="2">
        <v>-1.048</v>
      </c>
      <c r="J68" s="2">
        <f t="shared" si="13"/>
        <v>35.888599999999997</v>
      </c>
      <c r="K68" s="2">
        <f t="shared" si="20"/>
        <v>0.44142307692307697</v>
      </c>
      <c r="L68" s="6">
        <f t="shared" si="21"/>
        <v>8445.4486091944382</v>
      </c>
      <c r="M68" s="2">
        <f t="shared" si="16"/>
        <v>47.449999999999996</v>
      </c>
      <c r="N68" s="2">
        <f t="shared" si="9"/>
        <v>30.253975695825559</v>
      </c>
      <c r="O68" s="2">
        <v>0.14050000000000001</v>
      </c>
      <c r="P68" s="2">
        <f t="shared" si="17"/>
        <v>0.6375969588161341</v>
      </c>
      <c r="Q68" s="7">
        <f t="shared" si="18"/>
        <v>7337.8301106709969</v>
      </c>
    </row>
    <row r="69" spans="1:17" x14ac:dyDescent="0.2">
      <c r="A69" s="2">
        <f t="shared" ref="A69:A132" ca="1" si="22">RANDBETWEEN(-4000,4000)/2000</f>
        <v>1.1225000000000001</v>
      </c>
      <c r="B69" s="1">
        <f t="shared" si="10"/>
        <v>66</v>
      </c>
      <c r="C69" s="2">
        <f>Sheet1!C69+D69</f>
        <v>25.080500000000001</v>
      </c>
      <c r="D69" s="2">
        <v>0.58050000000000002</v>
      </c>
      <c r="E69" s="2">
        <v>0.3</v>
      </c>
      <c r="F69" s="6">
        <f t="shared" si="11"/>
        <v>7176.4737757085968</v>
      </c>
      <c r="G69" s="2">
        <f t="shared" si="19"/>
        <v>66</v>
      </c>
      <c r="H69" s="2">
        <f t="shared" ref="H69:H132" si="23">C69+$S$36+I69</f>
        <v>28.9085</v>
      </c>
      <c r="I69" s="2">
        <v>-0.17199999999999999</v>
      </c>
      <c r="J69" s="2">
        <f t="shared" si="13"/>
        <v>35.096599999999995</v>
      </c>
      <c r="K69" s="2">
        <f t="shared" si="20"/>
        <v>0.43800757575757576</v>
      </c>
      <c r="L69" s="6">
        <f t="shared" si="21"/>
        <v>8619.462272036877</v>
      </c>
      <c r="M69" s="2">
        <f t="shared" si="16"/>
        <v>48.18</v>
      </c>
      <c r="N69" s="2">
        <f t="shared" ref="N69:N132" si="24">SQRT(M69^2/4+Q69/3.14159)-M69/2+O69</f>
        <v>29.623886148175657</v>
      </c>
      <c r="O69" s="2">
        <v>0.19125</v>
      </c>
      <c r="P69" s="2">
        <f t="shared" si="17"/>
        <v>0.61485857509704556</v>
      </c>
      <c r="Q69" s="7">
        <f t="shared" si="18"/>
        <v>7176.4737757085968</v>
      </c>
    </row>
    <row r="70" spans="1:17" x14ac:dyDescent="0.2">
      <c r="A70" s="2">
        <f t="shared" ca="1" si="22"/>
        <v>-0.92149999999999999</v>
      </c>
      <c r="B70" s="1">
        <f t="shared" si="10"/>
        <v>67</v>
      </c>
      <c r="C70" s="2">
        <f>Sheet1!C70+D70</f>
        <v>25.205500000000001</v>
      </c>
      <c r="D70" s="2">
        <v>0.40550000000000003</v>
      </c>
      <c r="E70" s="2">
        <v>0.3</v>
      </c>
      <c r="F70" s="6">
        <f t="shared" si="11"/>
        <v>7301.3244892960984</v>
      </c>
      <c r="G70" s="2">
        <f t="shared" si="19"/>
        <v>67</v>
      </c>
      <c r="H70" s="2">
        <f t="shared" si="23"/>
        <v>30.697500000000002</v>
      </c>
      <c r="I70" s="2">
        <v>1.492</v>
      </c>
      <c r="J70" s="2">
        <f t="shared" si="13"/>
        <v>35.246600000000001</v>
      </c>
      <c r="K70" s="2">
        <f t="shared" si="20"/>
        <v>0.4581716417910448</v>
      </c>
      <c r="L70" s="6">
        <f t="shared" si="21"/>
        <v>9421.845199344938</v>
      </c>
      <c r="M70" s="2">
        <f t="shared" si="16"/>
        <v>48.91</v>
      </c>
      <c r="N70" s="2">
        <f t="shared" si="24"/>
        <v>30.154754945612492</v>
      </c>
      <c r="O70" s="2">
        <v>0.55300000000000005</v>
      </c>
      <c r="P70" s="2">
        <f t="shared" si="17"/>
        <v>0.61653557443493134</v>
      </c>
      <c r="Q70" s="7">
        <f t="shared" si="18"/>
        <v>7301.3244892960984</v>
      </c>
    </row>
    <row r="71" spans="1:17" x14ac:dyDescent="0.2">
      <c r="A71" s="2">
        <f t="shared" ca="1" si="22"/>
        <v>-0.48699999999999999</v>
      </c>
      <c r="B71" s="1">
        <f t="shared" ref="B71:B134" si="25">B70+1</f>
        <v>68</v>
      </c>
      <c r="C71" s="2">
        <f>Sheet1!C71+D71</f>
        <v>26.558999999999997</v>
      </c>
      <c r="D71" s="2">
        <v>1.4590000000000001</v>
      </c>
      <c r="E71" s="2">
        <v>0.3</v>
      </c>
      <c r="F71" s="6">
        <f t="shared" si="11"/>
        <v>7889.765504384789</v>
      </c>
      <c r="G71" s="2">
        <f t="shared" si="19"/>
        <v>68</v>
      </c>
      <c r="H71" s="2">
        <f t="shared" si="23"/>
        <v>32.152000000000001</v>
      </c>
      <c r="I71" s="2">
        <v>1.593</v>
      </c>
      <c r="J71" s="2">
        <f t="shared" si="13"/>
        <v>36.870799999999996</v>
      </c>
      <c r="K71" s="2">
        <f t="shared" si="20"/>
        <v>0.4728235294117647</v>
      </c>
      <c r="L71" s="6">
        <f t="shared" si="21"/>
        <v>10116.19344505536</v>
      </c>
      <c r="M71" s="2">
        <f t="shared" si="16"/>
        <v>49.64</v>
      </c>
      <c r="N71" s="2">
        <f t="shared" si="24"/>
        <v>30.958134026719986</v>
      </c>
      <c r="O71" s="2">
        <v>-0.14524999999999999</v>
      </c>
      <c r="P71" s="2">
        <f t="shared" si="17"/>
        <v>0.62365298200483454</v>
      </c>
      <c r="Q71" s="7">
        <f t="shared" si="18"/>
        <v>7889.765504384789</v>
      </c>
    </row>
    <row r="72" spans="1:17" x14ac:dyDescent="0.2">
      <c r="A72" s="2">
        <f t="shared" ca="1" si="22"/>
        <v>-0.875</v>
      </c>
      <c r="B72" s="1">
        <f t="shared" si="25"/>
        <v>69</v>
      </c>
      <c r="C72" s="2">
        <f>Sheet1!C72+D72</f>
        <v>26.660999999999998</v>
      </c>
      <c r="D72" s="2">
        <v>1.2609999999999999</v>
      </c>
      <c r="E72" s="2">
        <v>0.3</v>
      </c>
      <c r="F72" s="6">
        <f t="shared" si="11"/>
        <v>8012.3674364343897</v>
      </c>
      <c r="G72" s="2">
        <f t="shared" si="19"/>
        <v>69</v>
      </c>
      <c r="H72" s="2">
        <f t="shared" si="23"/>
        <v>32.460499999999996</v>
      </c>
      <c r="I72" s="2">
        <v>1.7995000000000001</v>
      </c>
      <c r="J72" s="2">
        <f t="shared" si="13"/>
        <v>36.993199999999995</v>
      </c>
      <c r="K72" s="2">
        <f t="shared" si="20"/>
        <v>0.47044202898550719</v>
      </c>
      <c r="L72" s="6">
        <f t="shared" si="21"/>
        <v>10346.696478295795</v>
      </c>
      <c r="M72" s="2">
        <f t="shared" si="16"/>
        <v>50.37</v>
      </c>
      <c r="N72" s="2">
        <f t="shared" si="24"/>
        <v>31.615165301974692</v>
      </c>
      <c r="O72" s="2">
        <v>0.36699999999999999</v>
      </c>
      <c r="P72" s="2">
        <f t="shared" si="17"/>
        <v>0.62765863216149875</v>
      </c>
      <c r="Q72" s="7">
        <f t="shared" si="18"/>
        <v>8012.3674364343897</v>
      </c>
    </row>
    <row r="73" spans="1:17" x14ac:dyDescent="0.2">
      <c r="A73" s="2">
        <f t="shared" ca="1" si="22"/>
        <v>-1.6185</v>
      </c>
      <c r="B73" s="1">
        <f t="shared" si="25"/>
        <v>70</v>
      </c>
      <c r="C73" s="2">
        <f>Sheet1!C73+D73</f>
        <v>27.145499999999998</v>
      </c>
      <c r="D73" s="2">
        <v>1.4455</v>
      </c>
      <c r="E73" s="2">
        <v>0.3</v>
      </c>
      <c r="F73" s="6">
        <f t="shared" si="11"/>
        <v>8284.5712850256969</v>
      </c>
      <c r="G73" s="2">
        <f t="shared" si="19"/>
        <v>70</v>
      </c>
      <c r="H73" s="2">
        <f t="shared" si="23"/>
        <v>32.305999999999997</v>
      </c>
      <c r="I73" s="2">
        <v>1.1605000000000001</v>
      </c>
      <c r="J73" s="2">
        <f t="shared" si="13"/>
        <v>37.574599999999997</v>
      </c>
      <c r="K73" s="2">
        <f t="shared" si="20"/>
        <v>0.46151428571428565</v>
      </c>
      <c r="L73" s="6">
        <f t="shared" si="21"/>
        <v>10383.261682281238</v>
      </c>
      <c r="M73" s="2">
        <f t="shared" si="16"/>
        <v>51.1</v>
      </c>
      <c r="N73" s="2">
        <f t="shared" si="24"/>
        <v>31.57410062090996</v>
      </c>
      <c r="O73" s="2">
        <v>-0.23325000000000001</v>
      </c>
      <c r="P73" s="2">
        <f t="shared" si="17"/>
        <v>0.6178884661626215</v>
      </c>
      <c r="Q73" s="7">
        <f t="shared" si="18"/>
        <v>8284.5712850256969</v>
      </c>
    </row>
    <row r="74" spans="1:17" x14ac:dyDescent="0.2">
      <c r="A74" s="2">
        <f t="shared" ca="1" si="22"/>
        <v>-7.5999999999999998E-2</v>
      </c>
      <c r="B74" s="1">
        <f t="shared" si="25"/>
        <v>71</v>
      </c>
      <c r="C74" s="2">
        <f>Sheet1!C74+D74</f>
        <v>26.548999999999999</v>
      </c>
      <c r="D74" s="2">
        <v>0.54900000000000004</v>
      </c>
      <c r="E74" s="2">
        <v>0.3</v>
      </c>
      <c r="F74" s="6">
        <f t="shared" si="11"/>
        <v>8136.1790062975897</v>
      </c>
      <c r="G74" s="2">
        <f t="shared" si="19"/>
        <v>71</v>
      </c>
      <c r="H74" s="2">
        <f t="shared" si="23"/>
        <v>30.2515</v>
      </c>
      <c r="I74" s="2">
        <v>-0.29749999999999999</v>
      </c>
      <c r="J74" s="2">
        <f t="shared" si="13"/>
        <v>36.858800000000002</v>
      </c>
      <c r="K74" s="2">
        <f t="shared" si="20"/>
        <v>0.42607746478873237</v>
      </c>
      <c r="L74" s="6">
        <f t="shared" si="21"/>
        <v>9622.7208075710769</v>
      </c>
      <c r="M74" s="2">
        <f t="shared" si="16"/>
        <v>51.83</v>
      </c>
      <c r="N74" s="2">
        <f t="shared" si="24"/>
        <v>31.365805152970939</v>
      </c>
      <c r="O74" s="2">
        <v>0.17199999999999999</v>
      </c>
      <c r="P74" s="2">
        <f t="shared" si="17"/>
        <v>0.605166991182152</v>
      </c>
      <c r="Q74" s="7">
        <f t="shared" si="18"/>
        <v>8136.1790062975897</v>
      </c>
    </row>
    <row r="75" spans="1:17" x14ac:dyDescent="0.2">
      <c r="A75" s="2">
        <f t="shared" ca="1" si="22"/>
        <v>-0.36849999999999999</v>
      </c>
      <c r="B75" s="1">
        <f t="shared" si="25"/>
        <v>72</v>
      </c>
      <c r="C75" s="2">
        <f>Sheet1!C75+D75</f>
        <v>25.946999999999999</v>
      </c>
      <c r="D75" s="2">
        <v>-0.35299999999999998</v>
      </c>
      <c r="E75" s="2">
        <v>0.3</v>
      </c>
      <c r="F75" s="6">
        <f t="shared" si="11"/>
        <v>7984.1336152463091</v>
      </c>
      <c r="G75" s="2">
        <f t="shared" si="19"/>
        <v>72</v>
      </c>
      <c r="H75" s="2">
        <f t="shared" si="23"/>
        <v>30.888999999999999</v>
      </c>
      <c r="I75" s="2">
        <v>0.94199999999999995</v>
      </c>
      <c r="J75" s="2">
        <f t="shared" si="13"/>
        <v>36.136399999999995</v>
      </c>
      <c r="K75" s="2">
        <f t="shared" si="20"/>
        <v>0.42901388888888886</v>
      </c>
      <c r="L75" s="6">
        <f t="shared" si="21"/>
        <v>9984.4075678703884</v>
      </c>
      <c r="M75" s="2">
        <f t="shared" si="16"/>
        <v>52.56</v>
      </c>
      <c r="N75" s="2">
        <f t="shared" si="24"/>
        <v>29.777040301979955</v>
      </c>
      <c r="O75" s="2">
        <v>-0.79425000000000001</v>
      </c>
      <c r="P75" s="2">
        <f t="shared" si="17"/>
        <v>0.56653425232077537</v>
      </c>
      <c r="Q75" s="7">
        <f t="shared" si="18"/>
        <v>7984.1336152463091</v>
      </c>
    </row>
    <row r="76" spans="1:17" x14ac:dyDescent="0.2">
      <c r="A76" s="2">
        <f t="shared" ca="1" si="22"/>
        <v>1.5509999999999999</v>
      </c>
      <c r="B76" s="1">
        <f t="shared" si="25"/>
        <v>73</v>
      </c>
      <c r="C76" s="2">
        <f>Sheet1!C76+D76</f>
        <v>25.011499999999998</v>
      </c>
      <c r="D76" s="2">
        <v>-1.5885</v>
      </c>
      <c r="E76" s="2">
        <v>0.3</v>
      </c>
      <c r="F76" s="6">
        <f t="shared" si="11"/>
        <v>7701.3396945302766</v>
      </c>
      <c r="G76" s="2">
        <f t="shared" si="19"/>
        <v>73</v>
      </c>
      <c r="H76" s="2">
        <f t="shared" si="23"/>
        <v>28.467999999999996</v>
      </c>
      <c r="I76" s="2">
        <v>-0.54349999999999998</v>
      </c>
      <c r="J76" s="2">
        <f t="shared" si="13"/>
        <v>35.013799999999996</v>
      </c>
      <c r="K76" s="2">
        <f t="shared" si="20"/>
        <v>0.389972602739726</v>
      </c>
      <c r="L76" s="6">
        <f t="shared" si="21"/>
        <v>9074.7686750881585</v>
      </c>
      <c r="M76" s="2">
        <f t="shared" si="16"/>
        <v>53.29</v>
      </c>
      <c r="N76" s="2">
        <f t="shared" si="24"/>
        <v>29.859817417613328</v>
      </c>
      <c r="O76" s="2">
        <v>0.27875</v>
      </c>
      <c r="P76" s="2">
        <f t="shared" si="17"/>
        <v>0.56032684213948825</v>
      </c>
      <c r="Q76" s="7">
        <f t="shared" si="18"/>
        <v>7701.3396945302766</v>
      </c>
    </row>
    <row r="77" spans="1:17" x14ac:dyDescent="0.2">
      <c r="A77" s="2">
        <f t="shared" ca="1" si="22"/>
        <v>-1.4410000000000001</v>
      </c>
      <c r="B77" s="1">
        <f t="shared" si="25"/>
        <v>74</v>
      </c>
      <c r="C77" s="2">
        <f>Sheet1!C77+D77</f>
        <v>26.628499999999999</v>
      </c>
      <c r="D77" s="2">
        <v>-0.27150000000000002</v>
      </c>
      <c r="E77" s="2">
        <v>0.3</v>
      </c>
      <c r="F77" s="6">
        <f t="shared" si="11"/>
        <v>8418.1606202244766</v>
      </c>
      <c r="G77" s="2">
        <f t="shared" si="19"/>
        <v>74</v>
      </c>
      <c r="H77" s="2">
        <f t="shared" si="23"/>
        <v>30.763999999999999</v>
      </c>
      <c r="I77" s="2">
        <v>0.13550000000000001</v>
      </c>
      <c r="J77" s="2">
        <f t="shared" si="13"/>
        <v>36.9542</v>
      </c>
      <c r="K77" s="2">
        <f t="shared" si="20"/>
        <v>0.41572972972972971</v>
      </c>
      <c r="L77" s="6">
        <f t="shared" si="21"/>
        <v>10125.217951356639</v>
      </c>
      <c r="M77" s="2">
        <f t="shared" si="16"/>
        <v>54.019999999999996</v>
      </c>
      <c r="N77" s="2">
        <f t="shared" si="24"/>
        <v>31.699222273180006</v>
      </c>
      <c r="O77" s="2">
        <v>0.32150000000000001</v>
      </c>
      <c r="P77" s="2">
        <f t="shared" si="17"/>
        <v>0.58680529939244741</v>
      </c>
      <c r="Q77" s="7">
        <f t="shared" si="18"/>
        <v>8418.1606202244766</v>
      </c>
    </row>
    <row r="78" spans="1:17" x14ac:dyDescent="0.2">
      <c r="A78" s="2">
        <f t="shared" ca="1" si="22"/>
        <v>-1.7084999999999999</v>
      </c>
      <c r="B78" s="1">
        <f t="shared" si="25"/>
        <v>75</v>
      </c>
      <c r="C78" s="2">
        <f>Sheet1!C78+D78</f>
        <v>27.872999999999998</v>
      </c>
      <c r="D78" s="2">
        <v>0.67300000000000004</v>
      </c>
      <c r="E78" s="2">
        <v>0.3</v>
      </c>
      <c r="F78" s="6">
        <f t="shared" si="11"/>
        <v>9008.1295978751077</v>
      </c>
      <c r="G78" s="2">
        <f t="shared" si="19"/>
        <v>75</v>
      </c>
      <c r="H78" s="2">
        <f t="shared" si="23"/>
        <v>33.566499999999998</v>
      </c>
      <c r="I78" s="2">
        <v>1.6935</v>
      </c>
      <c r="J78" s="2">
        <f t="shared" si="13"/>
        <v>38.447599999999994</v>
      </c>
      <c r="K78" s="2">
        <f t="shared" si="20"/>
        <v>0.4475533333333333</v>
      </c>
      <c r="L78" s="6">
        <f t="shared" si="21"/>
        <v>11448.574179766374</v>
      </c>
      <c r="M78" s="2">
        <f t="shared" si="16"/>
        <v>54.75</v>
      </c>
      <c r="N78" s="2">
        <f t="shared" si="24"/>
        <v>32.63758558221032</v>
      </c>
      <c r="O78" s="2">
        <v>-0.127</v>
      </c>
      <c r="P78" s="2">
        <f t="shared" si="17"/>
        <v>0.59612028460658117</v>
      </c>
      <c r="Q78" s="7">
        <f t="shared" si="18"/>
        <v>9008.1295978751077</v>
      </c>
    </row>
    <row r="79" spans="1:17" x14ac:dyDescent="0.2">
      <c r="A79" s="2">
        <f t="shared" ca="1" si="22"/>
        <v>-0.32650000000000001</v>
      </c>
      <c r="B79" s="1">
        <f t="shared" si="25"/>
        <v>76</v>
      </c>
      <c r="C79" s="2">
        <f>Sheet1!C79+D79</f>
        <v>26.908999999999999</v>
      </c>
      <c r="D79" s="2">
        <v>-0.59099999999999997</v>
      </c>
      <c r="E79" s="2">
        <v>0.3</v>
      </c>
      <c r="F79" s="6">
        <f t="shared" si="11"/>
        <v>8699.6227958067884</v>
      </c>
      <c r="G79" s="2">
        <f t="shared" si="19"/>
        <v>76</v>
      </c>
      <c r="H79" s="2">
        <f t="shared" si="23"/>
        <v>30.104499999999998</v>
      </c>
      <c r="I79" s="2">
        <v>-0.80449999999999999</v>
      </c>
      <c r="J79" s="2">
        <f t="shared" si="13"/>
        <v>37.290799999999997</v>
      </c>
      <c r="K79" s="2">
        <f t="shared" si="20"/>
        <v>0.39611184210526312</v>
      </c>
      <c r="L79" s="6">
        <f t="shared" si="21"/>
        <v>10034.938784028196</v>
      </c>
      <c r="M79" s="2">
        <f t="shared" si="16"/>
        <v>55.48</v>
      </c>
      <c r="N79" s="2">
        <f t="shared" si="24"/>
        <v>30.956604690763402</v>
      </c>
      <c r="O79" s="2">
        <v>-0.79025000000000001</v>
      </c>
      <c r="P79" s="2">
        <f t="shared" si="17"/>
        <v>0.55797773415218821</v>
      </c>
      <c r="Q79" s="7">
        <f t="shared" si="18"/>
        <v>8699.6227958067884</v>
      </c>
    </row>
    <row r="80" spans="1:17" x14ac:dyDescent="0.2">
      <c r="A80" s="2">
        <f t="shared" ca="1" si="22"/>
        <v>1.3674999999999999</v>
      </c>
      <c r="B80" s="1">
        <f t="shared" si="25"/>
        <v>77</v>
      </c>
      <c r="C80" s="2">
        <f>Sheet1!C80+D80</f>
        <v>28.786999999999999</v>
      </c>
      <c r="D80" s="2">
        <v>0.98699999999999999</v>
      </c>
      <c r="E80" s="2">
        <v>0.3</v>
      </c>
      <c r="F80" s="6">
        <f t="shared" si="11"/>
        <v>9567.0537703467107</v>
      </c>
      <c r="G80" s="2">
        <f t="shared" si="19"/>
        <v>77</v>
      </c>
      <c r="H80" s="2">
        <f t="shared" si="23"/>
        <v>31.6875</v>
      </c>
      <c r="I80" s="2">
        <v>-1.0994999999999999</v>
      </c>
      <c r="J80" s="2">
        <f t="shared" si="13"/>
        <v>39.544399999999996</v>
      </c>
      <c r="K80" s="2">
        <f t="shared" si="20"/>
        <v>0.41152597402597402</v>
      </c>
      <c r="L80" s="6">
        <f t="shared" si="21"/>
        <v>10819.746406523438</v>
      </c>
      <c r="M80" s="2">
        <f t="shared" si="16"/>
        <v>56.21</v>
      </c>
      <c r="N80" s="2">
        <f t="shared" si="24"/>
        <v>33.133591374597025</v>
      </c>
      <c r="O80" s="2">
        <v>-0.69025000000000003</v>
      </c>
      <c r="P80" s="2">
        <f t="shared" si="17"/>
        <v>0.58946079655927819</v>
      </c>
      <c r="Q80" s="7">
        <f t="shared" si="18"/>
        <v>9567.0537703467107</v>
      </c>
    </row>
    <row r="81" spans="1:17" x14ac:dyDescent="0.2">
      <c r="A81" s="2">
        <f t="shared" ca="1" si="22"/>
        <v>-1.4895</v>
      </c>
      <c r="B81" s="1">
        <f t="shared" si="25"/>
        <v>78</v>
      </c>
      <c r="C81" s="2">
        <f>Sheet1!C81+D81</f>
        <v>27.496499999999997</v>
      </c>
      <c r="D81" s="2">
        <v>-0.60350000000000004</v>
      </c>
      <c r="E81" s="2">
        <v>0.3</v>
      </c>
      <c r="F81" s="6">
        <f t="shared" si="11"/>
        <v>9113.0756158394761</v>
      </c>
      <c r="G81" s="2">
        <f t="shared" si="19"/>
        <v>78</v>
      </c>
      <c r="H81" s="2">
        <f t="shared" si="23"/>
        <v>32.365499999999997</v>
      </c>
      <c r="I81" s="2">
        <v>0.86899999999999999</v>
      </c>
      <c r="J81" s="2">
        <f t="shared" si="13"/>
        <v>37.995799999999996</v>
      </c>
      <c r="K81" s="2">
        <f t="shared" si="20"/>
        <v>0.41494230769230767</v>
      </c>
      <c r="L81" s="6">
        <f t="shared" si="21"/>
        <v>11221.868148383495</v>
      </c>
      <c r="M81" s="2">
        <f t="shared" si="16"/>
        <v>56.94</v>
      </c>
      <c r="N81" s="2">
        <f t="shared" si="24"/>
        <v>32.502398488423033</v>
      </c>
      <c r="O81" s="2">
        <v>5.1749999999999997E-2</v>
      </c>
      <c r="P81" s="2">
        <f t="shared" si="17"/>
        <v>0.57081837879211506</v>
      </c>
      <c r="Q81" s="7">
        <f t="shared" si="18"/>
        <v>9113.0756158394761</v>
      </c>
    </row>
    <row r="82" spans="1:17" x14ac:dyDescent="0.2">
      <c r="A82" s="2">
        <f t="shared" ca="1" si="22"/>
        <v>3.15E-2</v>
      </c>
      <c r="B82" s="1">
        <f t="shared" si="25"/>
        <v>79</v>
      </c>
      <c r="C82" s="2">
        <f>Sheet1!C82+D82</f>
        <v>29.991499999999998</v>
      </c>
      <c r="D82" s="2">
        <v>1.5914999999999999</v>
      </c>
      <c r="E82" s="2">
        <v>0.3</v>
      </c>
      <c r="F82" s="6">
        <f t="shared" si="11"/>
        <v>10269.287738394876</v>
      </c>
      <c r="G82" s="2">
        <f t="shared" si="19"/>
        <v>79</v>
      </c>
      <c r="H82" s="2">
        <f t="shared" si="23"/>
        <v>32.725500000000004</v>
      </c>
      <c r="I82" s="2">
        <v>-1.266</v>
      </c>
      <c r="J82" s="2">
        <f t="shared" si="13"/>
        <v>40.989799999999995</v>
      </c>
      <c r="K82" s="2">
        <f t="shared" si="20"/>
        <v>0.41424683544303803</v>
      </c>
      <c r="L82" s="6">
        <f t="shared" si="21"/>
        <v>11486.510223616899</v>
      </c>
      <c r="M82" s="2">
        <f t="shared" si="16"/>
        <v>57.67</v>
      </c>
      <c r="N82" s="2">
        <f t="shared" si="24"/>
        <v>36.128645952815113</v>
      </c>
      <c r="O82" s="2">
        <v>0.93025000000000002</v>
      </c>
      <c r="P82" s="2">
        <f t="shared" si="17"/>
        <v>0.626472099060432</v>
      </c>
      <c r="Q82" s="7">
        <f t="shared" si="18"/>
        <v>10269.287738394876</v>
      </c>
    </row>
    <row r="83" spans="1:17" x14ac:dyDescent="0.2">
      <c r="A83" s="2">
        <f t="shared" ca="1" si="22"/>
        <v>0.79749999999999999</v>
      </c>
      <c r="B83" s="1">
        <f t="shared" si="25"/>
        <v>80</v>
      </c>
      <c r="C83" s="2">
        <f>Sheet1!C83+D83</f>
        <v>29.161999999999999</v>
      </c>
      <c r="D83" s="2">
        <v>0.46200000000000002</v>
      </c>
      <c r="E83" s="2">
        <v>0.3</v>
      </c>
      <c r="F83" s="6">
        <f t="shared" ref="F83:F143" si="26">3.14159*C83*(B83+C83)</f>
        <v>10000.881823927961</v>
      </c>
      <c r="G83" s="2">
        <f t="shared" si="19"/>
        <v>80</v>
      </c>
      <c r="H83" s="2">
        <f t="shared" si="23"/>
        <v>35.142499999999998</v>
      </c>
      <c r="I83" s="2">
        <v>1.9804999999999999</v>
      </c>
      <c r="J83" s="2">
        <f t="shared" ref="J83:J146" si="27">1.2*C83+5</f>
        <v>39.994399999999999</v>
      </c>
      <c r="K83" s="2">
        <f t="shared" si="20"/>
        <v>0.43928124999999996</v>
      </c>
      <c r="L83" s="6">
        <f t="shared" si="21"/>
        <v>12712.115030161936</v>
      </c>
      <c r="M83" s="2">
        <f t="shared" ref="M83:M146" si="28">(100-$S$37)/100*B83</f>
        <v>58.4</v>
      </c>
      <c r="N83" s="2">
        <f t="shared" si="24"/>
        <v>34.577195765051485</v>
      </c>
      <c r="O83" s="2">
        <v>0.2475</v>
      </c>
      <c r="P83" s="2">
        <f t="shared" ref="P83:P143" si="29">N83/M83</f>
        <v>0.59207526994951176</v>
      </c>
      <c r="Q83" s="7">
        <f t="shared" ref="Q83:Q146" si="30">F83</f>
        <v>10000.881823927961</v>
      </c>
    </row>
    <row r="84" spans="1:17" x14ac:dyDescent="0.2">
      <c r="A84" s="2">
        <f t="shared" ca="1" si="22"/>
        <v>-0.40500000000000003</v>
      </c>
      <c r="B84" s="1">
        <f t="shared" si="25"/>
        <v>81</v>
      </c>
      <c r="C84" s="2">
        <f>Sheet1!C84+D84</f>
        <v>29.169</v>
      </c>
      <c r="D84" s="2">
        <v>0.16900000000000001</v>
      </c>
      <c r="E84" s="2">
        <v>0.3</v>
      </c>
      <c r="F84" s="6">
        <f t="shared" si="26"/>
        <v>10095.560917641989</v>
      </c>
      <c r="G84" s="2">
        <f t="shared" si="19"/>
        <v>81</v>
      </c>
      <c r="H84" s="2">
        <f t="shared" si="23"/>
        <v>33.211999999999996</v>
      </c>
      <c r="I84" s="2">
        <v>4.2999999999999997E-2</v>
      </c>
      <c r="J84" s="2">
        <f t="shared" si="27"/>
        <v>40.002800000000001</v>
      </c>
      <c r="K84" s="2">
        <f t="shared" si="20"/>
        <v>0.41002469135802466</v>
      </c>
      <c r="L84" s="6">
        <f t="shared" si="21"/>
        <v>11916.707286380957</v>
      </c>
      <c r="M84" s="2">
        <f t="shared" si="28"/>
        <v>59.129999999999995</v>
      </c>
      <c r="N84" s="2">
        <f t="shared" si="24"/>
        <v>33.424660030905891</v>
      </c>
      <c r="O84" s="2">
        <v>-0.94474999999999998</v>
      </c>
      <c r="P84" s="2">
        <f t="shared" si="29"/>
        <v>0.56527414224430739</v>
      </c>
      <c r="Q84" s="7">
        <f t="shared" si="30"/>
        <v>10095.560917641989</v>
      </c>
    </row>
    <row r="85" spans="1:17" x14ac:dyDescent="0.2">
      <c r="A85" s="2">
        <f t="shared" ca="1" si="22"/>
        <v>0.11749999999999999</v>
      </c>
      <c r="B85" s="1">
        <f t="shared" si="25"/>
        <v>82</v>
      </c>
      <c r="C85" s="2">
        <f>Sheet1!C85+D85</f>
        <v>28.058500000000002</v>
      </c>
      <c r="D85" s="2">
        <v>-1.2415</v>
      </c>
      <c r="E85" s="2">
        <v>0.3</v>
      </c>
      <c r="F85" s="6">
        <f t="shared" si="26"/>
        <v>9701.4700073763797</v>
      </c>
      <c r="G85" s="2">
        <f t="shared" si="19"/>
        <v>82</v>
      </c>
      <c r="H85" s="2">
        <f t="shared" si="23"/>
        <v>33.233499999999999</v>
      </c>
      <c r="I85" s="2">
        <v>1.175</v>
      </c>
      <c r="J85" s="2">
        <f t="shared" si="27"/>
        <v>38.670200000000001</v>
      </c>
      <c r="K85" s="2">
        <f t="shared" si="20"/>
        <v>0.40528658536585366</v>
      </c>
      <c r="L85" s="6">
        <f t="shared" si="21"/>
        <v>12031.072403775377</v>
      </c>
      <c r="M85" s="2">
        <f t="shared" si="28"/>
        <v>59.86</v>
      </c>
      <c r="N85" s="2">
        <f t="shared" si="24"/>
        <v>33.581245233134588</v>
      </c>
      <c r="O85" s="2">
        <v>0.39324999999999999</v>
      </c>
      <c r="P85" s="2">
        <f t="shared" si="29"/>
        <v>0.56099641218066465</v>
      </c>
      <c r="Q85" s="7">
        <f t="shared" si="30"/>
        <v>9701.4700073763797</v>
      </c>
    </row>
    <row r="86" spans="1:17" x14ac:dyDescent="0.2">
      <c r="A86" s="2">
        <f t="shared" ca="1" si="22"/>
        <v>-1.6619999999999999</v>
      </c>
      <c r="B86" s="1">
        <f t="shared" si="25"/>
        <v>83</v>
      </c>
      <c r="C86" s="2">
        <f>Sheet1!C86+D86</f>
        <v>29.066499999999998</v>
      </c>
      <c r="D86" s="2">
        <v>-0.53349999999999997</v>
      </c>
      <c r="E86" s="2">
        <v>0.3</v>
      </c>
      <c r="F86" s="6">
        <f t="shared" si="26"/>
        <v>10233.355331531377</v>
      </c>
      <c r="G86" s="2">
        <f t="shared" si="19"/>
        <v>83</v>
      </c>
      <c r="H86" s="2">
        <f t="shared" si="23"/>
        <v>33.482999999999997</v>
      </c>
      <c r="I86" s="2">
        <v>0.41649999999999998</v>
      </c>
      <c r="J86" s="2">
        <f t="shared" si="27"/>
        <v>39.879799999999996</v>
      </c>
      <c r="K86" s="2">
        <f t="shared" si="20"/>
        <v>0.40340963855421685</v>
      </c>
      <c r="L86" s="6">
        <f t="shared" si="21"/>
        <v>12252.83022591951</v>
      </c>
      <c r="M86" s="2">
        <f t="shared" si="28"/>
        <v>60.589999999999996</v>
      </c>
      <c r="N86" s="2">
        <f t="shared" si="24"/>
        <v>33.429539518369729</v>
      </c>
      <c r="O86" s="2">
        <v>-0.89100000000000001</v>
      </c>
      <c r="P86" s="2">
        <f t="shared" si="29"/>
        <v>0.55173361146013755</v>
      </c>
      <c r="Q86" s="7">
        <f t="shared" si="30"/>
        <v>10233.355331531377</v>
      </c>
    </row>
    <row r="87" spans="1:17" x14ac:dyDescent="0.2">
      <c r="A87" s="2">
        <f t="shared" ca="1" si="22"/>
        <v>-1.244</v>
      </c>
      <c r="B87" s="1">
        <f t="shared" si="25"/>
        <v>84</v>
      </c>
      <c r="C87" s="2">
        <f>Sheet1!C87+D87</f>
        <v>30.195999999999998</v>
      </c>
      <c r="D87" s="2">
        <v>0.29599999999999999</v>
      </c>
      <c r="E87" s="2">
        <v>0.3</v>
      </c>
      <c r="F87" s="6">
        <f t="shared" si="26"/>
        <v>10833.026723481438</v>
      </c>
      <c r="G87" s="2">
        <f t="shared" si="19"/>
        <v>84</v>
      </c>
      <c r="H87" s="2">
        <f t="shared" si="23"/>
        <v>35.794999999999995</v>
      </c>
      <c r="I87" s="2">
        <v>1.599</v>
      </c>
      <c r="J87" s="2">
        <f t="shared" si="27"/>
        <v>41.235199999999999</v>
      </c>
      <c r="K87" s="2">
        <f t="shared" si="20"/>
        <v>0.42613095238095233</v>
      </c>
      <c r="L87" s="6">
        <f t="shared" si="21"/>
        <v>13471.332777119747</v>
      </c>
      <c r="M87" s="2">
        <f t="shared" si="28"/>
        <v>61.32</v>
      </c>
      <c r="N87" s="2">
        <f t="shared" si="24"/>
        <v>36.450480058171856</v>
      </c>
      <c r="O87" s="2">
        <v>0.86624999999999996</v>
      </c>
      <c r="P87" s="2">
        <f t="shared" si="29"/>
        <v>0.59443052932439422</v>
      </c>
      <c r="Q87" s="7">
        <f t="shared" si="30"/>
        <v>10833.026723481438</v>
      </c>
    </row>
    <row r="88" spans="1:17" x14ac:dyDescent="0.2">
      <c r="A88" s="2">
        <f t="shared" ca="1" si="22"/>
        <v>1.6859999999999999</v>
      </c>
      <c r="B88" s="1">
        <f t="shared" si="25"/>
        <v>85</v>
      </c>
      <c r="C88" s="2">
        <f>Sheet1!C88+D88</f>
        <v>32.078499999999998</v>
      </c>
      <c r="D88" s="2">
        <v>1.8785000000000001</v>
      </c>
      <c r="E88" s="2">
        <v>0.3</v>
      </c>
      <c r="F88" s="6">
        <f t="shared" si="26"/>
        <v>11798.877926697976</v>
      </c>
      <c r="G88" s="2">
        <f t="shared" si="19"/>
        <v>85</v>
      </c>
      <c r="H88" s="2">
        <f t="shared" si="23"/>
        <v>35.4405</v>
      </c>
      <c r="I88" s="2">
        <v>-0.63800000000000001</v>
      </c>
      <c r="J88" s="2">
        <f t="shared" si="27"/>
        <v>43.494199999999999</v>
      </c>
      <c r="K88" s="2">
        <f t="shared" si="20"/>
        <v>0.41694705882352939</v>
      </c>
      <c r="L88" s="6">
        <f t="shared" si="21"/>
        <v>13409.787506133996</v>
      </c>
      <c r="M88" s="2">
        <f t="shared" si="28"/>
        <v>62.05</v>
      </c>
      <c r="N88" s="2">
        <f t="shared" si="24"/>
        <v>37.476292779450795</v>
      </c>
      <c r="O88" s="2">
        <v>-0.18825</v>
      </c>
      <c r="P88" s="2">
        <f t="shared" si="29"/>
        <v>0.60396926316600796</v>
      </c>
      <c r="Q88" s="7">
        <f t="shared" si="30"/>
        <v>11798.877926697976</v>
      </c>
    </row>
    <row r="89" spans="1:17" x14ac:dyDescent="0.2">
      <c r="A89" s="2">
        <f t="shared" ca="1" si="22"/>
        <v>1.9065000000000001</v>
      </c>
      <c r="B89" s="1">
        <f t="shared" si="25"/>
        <v>86</v>
      </c>
      <c r="C89" s="2">
        <f>Sheet1!C89+D89</f>
        <v>31.978999999999999</v>
      </c>
      <c r="D89" s="2">
        <v>1.4790000000000001</v>
      </c>
      <c r="E89" s="2">
        <v>0.3</v>
      </c>
      <c r="F89" s="6">
        <f t="shared" si="26"/>
        <v>11852.749216941191</v>
      </c>
      <c r="G89" s="2">
        <f t="shared" si="19"/>
        <v>86</v>
      </c>
      <c r="H89" s="2">
        <f t="shared" si="23"/>
        <v>37.752000000000002</v>
      </c>
      <c r="I89" s="2">
        <v>1.7729999999999999</v>
      </c>
      <c r="J89" s="2">
        <f t="shared" si="27"/>
        <v>43.3748</v>
      </c>
      <c r="K89" s="2">
        <f t="shared" si="20"/>
        <v>0.43897674418604654</v>
      </c>
      <c r="L89" s="6">
        <f t="shared" si="21"/>
        <v>14677.148780511363</v>
      </c>
      <c r="M89" s="2">
        <f t="shared" si="28"/>
        <v>62.78</v>
      </c>
      <c r="N89" s="2">
        <f t="shared" si="24"/>
        <v>38.537080609046903</v>
      </c>
      <c r="O89" s="2">
        <v>0.94750000000000001</v>
      </c>
      <c r="P89" s="2">
        <f t="shared" si="29"/>
        <v>0.61384327188669807</v>
      </c>
      <c r="Q89" s="7">
        <f t="shared" si="30"/>
        <v>11852.749216941191</v>
      </c>
    </row>
    <row r="90" spans="1:17" x14ac:dyDescent="0.2">
      <c r="A90" s="2">
        <f t="shared" ca="1" si="22"/>
        <v>-1.6795</v>
      </c>
      <c r="B90" s="1">
        <f t="shared" si="25"/>
        <v>87</v>
      </c>
      <c r="C90" s="2">
        <f>Sheet1!C90+D90</f>
        <v>31.220000000000002</v>
      </c>
      <c r="D90" s="2">
        <v>0.42</v>
      </c>
      <c r="E90" s="2">
        <v>0.3</v>
      </c>
      <c r="F90" s="6">
        <f t="shared" si="26"/>
        <v>11595.069593156</v>
      </c>
      <c r="G90" s="2">
        <f t="shared" si="19"/>
        <v>87</v>
      </c>
      <c r="H90" s="2">
        <f t="shared" si="23"/>
        <v>35.349499999999999</v>
      </c>
      <c r="I90" s="2">
        <v>0.1295</v>
      </c>
      <c r="J90" s="2">
        <f t="shared" si="27"/>
        <v>42.463999999999999</v>
      </c>
      <c r="K90" s="2">
        <f t="shared" si="20"/>
        <v>0.40631609195402296</v>
      </c>
      <c r="L90" s="6">
        <f t="shared" si="21"/>
        <v>13587.356801688897</v>
      </c>
      <c r="M90" s="2">
        <f t="shared" si="28"/>
        <v>63.51</v>
      </c>
      <c r="N90" s="2">
        <f t="shared" si="24"/>
        <v>36.45477260687877</v>
      </c>
      <c r="O90" s="2">
        <v>-0.34100000000000003</v>
      </c>
      <c r="P90" s="2">
        <f t="shared" si="29"/>
        <v>0.57400051341330138</v>
      </c>
      <c r="Q90" s="7">
        <f t="shared" si="30"/>
        <v>11595.069593156</v>
      </c>
    </row>
    <row r="91" spans="1:17" x14ac:dyDescent="0.2">
      <c r="A91" s="2">
        <f t="shared" ca="1" si="22"/>
        <v>1.0905</v>
      </c>
      <c r="B91" s="1">
        <f t="shared" si="25"/>
        <v>88</v>
      </c>
      <c r="C91" s="2">
        <f>Sheet1!C91+D91</f>
        <v>31.342999999999996</v>
      </c>
      <c r="D91" s="2">
        <v>0.24299999999999999</v>
      </c>
      <c r="E91" s="2">
        <v>0.3</v>
      </c>
      <c r="F91" s="6">
        <f t="shared" si="26"/>
        <v>11751.329920421907</v>
      </c>
      <c r="G91" s="2">
        <f t="shared" si="19"/>
        <v>88</v>
      </c>
      <c r="H91" s="2">
        <f t="shared" si="23"/>
        <v>33.415999999999997</v>
      </c>
      <c r="I91" s="2">
        <v>-1.927</v>
      </c>
      <c r="J91" s="2">
        <f t="shared" si="27"/>
        <v>42.611599999999996</v>
      </c>
      <c r="K91" s="2">
        <f t="shared" si="20"/>
        <v>0.37972727272727269</v>
      </c>
      <c r="L91" s="6">
        <f t="shared" si="21"/>
        <v>12746.175362759037</v>
      </c>
      <c r="M91" s="2">
        <f t="shared" si="28"/>
        <v>64.239999999999995</v>
      </c>
      <c r="N91" s="2">
        <f t="shared" si="24"/>
        <v>36.654560846581909</v>
      </c>
      <c r="O91" s="2">
        <v>-0.307</v>
      </c>
      <c r="P91" s="2">
        <f t="shared" si="29"/>
        <v>0.57058780894430128</v>
      </c>
      <c r="Q91" s="7">
        <f t="shared" si="30"/>
        <v>11751.329920421907</v>
      </c>
    </row>
    <row r="92" spans="1:17" x14ac:dyDescent="0.2">
      <c r="A92" s="2">
        <f t="shared" ca="1" si="22"/>
        <v>-0.51300000000000001</v>
      </c>
      <c r="B92" s="1">
        <f t="shared" si="25"/>
        <v>89</v>
      </c>
      <c r="C92" s="2">
        <f>Sheet1!C92+D92</f>
        <v>30.713999999999999</v>
      </c>
      <c r="D92" s="2">
        <v>-0.68600000000000005</v>
      </c>
      <c r="E92" s="2">
        <v>0.3</v>
      </c>
      <c r="F92" s="6">
        <f t="shared" si="26"/>
        <v>11551.29906375564</v>
      </c>
      <c r="G92" s="2">
        <f t="shared" si="19"/>
        <v>89</v>
      </c>
      <c r="H92" s="2">
        <f t="shared" si="23"/>
        <v>34.552500000000002</v>
      </c>
      <c r="I92" s="2">
        <v>-0.1615</v>
      </c>
      <c r="J92" s="2">
        <f t="shared" si="27"/>
        <v>41.8568</v>
      </c>
      <c r="K92" s="2">
        <f t="shared" si="20"/>
        <v>0.38823033707865173</v>
      </c>
      <c r="L92" s="6">
        <f t="shared" si="21"/>
        <v>13411.597740557438</v>
      </c>
      <c r="M92" s="2">
        <f t="shared" si="28"/>
        <v>64.97</v>
      </c>
      <c r="N92" s="2">
        <f t="shared" si="24"/>
        <v>36.729277150719845</v>
      </c>
      <c r="O92" s="2">
        <v>0.42349999999999999</v>
      </c>
      <c r="P92" s="2">
        <f t="shared" si="29"/>
        <v>0.56532672234446435</v>
      </c>
      <c r="Q92" s="7">
        <f t="shared" si="30"/>
        <v>11551.29906375564</v>
      </c>
    </row>
    <row r="93" spans="1:17" x14ac:dyDescent="0.2">
      <c r="A93" s="2">
        <f t="shared" ca="1" si="22"/>
        <v>-0.35449999999999998</v>
      </c>
      <c r="B93" s="1">
        <f t="shared" si="25"/>
        <v>90</v>
      </c>
      <c r="C93" s="2">
        <f>Sheet1!C93+D93</f>
        <v>31.191499999999998</v>
      </c>
      <c r="D93" s="2">
        <v>-0.50849999999999995</v>
      </c>
      <c r="E93" s="2">
        <v>0.3</v>
      </c>
      <c r="F93" s="6">
        <f t="shared" si="26"/>
        <v>11875.664700893874</v>
      </c>
      <c r="G93" s="2">
        <f t="shared" si="19"/>
        <v>90</v>
      </c>
      <c r="H93" s="2">
        <f t="shared" si="23"/>
        <v>33.659999999999997</v>
      </c>
      <c r="I93" s="2">
        <v>-1.5315000000000001</v>
      </c>
      <c r="J93" s="2">
        <f t="shared" si="27"/>
        <v>42.429799999999993</v>
      </c>
      <c r="K93" s="2">
        <f t="shared" si="20"/>
        <v>0.37399999999999994</v>
      </c>
      <c r="L93" s="6">
        <f t="shared" si="21"/>
        <v>13076.540393003999</v>
      </c>
      <c r="M93" s="2">
        <f t="shared" si="28"/>
        <v>65.7</v>
      </c>
      <c r="N93" s="2">
        <f t="shared" si="24"/>
        <v>37.363944052711425</v>
      </c>
      <c r="O93" s="2">
        <v>0.50549999999999995</v>
      </c>
      <c r="P93" s="2">
        <f t="shared" si="29"/>
        <v>0.56870538893015865</v>
      </c>
      <c r="Q93" s="7">
        <f t="shared" si="30"/>
        <v>11875.664700893874</v>
      </c>
    </row>
    <row r="94" spans="1:17" x14ac:dyDescent="0.2">
      <c r="A94" s="2">
        <f t="shared" ca="1" si="22"/>
        <v>-0.34399999999999997</v>
      </c>
      <c r="B94" s="1">
        <f t="shared" si="25"/>
        <v>91</v>
      </c>
      <c r="C94" s="2">
        <f>Sheet1!C94+D94</f>
        <v>32.344000000000001</v>
      </c>
      <c r="D94" s="2">
        <v>0.34399999999999997</v>
      </c>
      <c r="E94" s="2">
        <v>0.3</v>
      </c>
      <c r="F94" s="6">
        <f t="shared" si="26"/>
        <v>12533.179581994238</v>
      </c>
      <c r="G94" s="2">
        <f t="shared" si="19"/>
        <v>91</v>
      </c>
      <c r="H94" s="2">
        <f t="shared" si="23"/>
        <v>36.35</v>
      </c>
      <c r="I94" s="2">
        <v>6.0000000000000001E-3</v>
      </c>
      <c r="J94" s="2">
        <f t="shared" si="27"/>
        <v>43.812800000000003</v>
      </c>
      <c r="K94" s="2">
        <f t="shared" si="20"/>
        <v>0.39945054945054947</v>
      </c>
      <c r="L94" s="6">
        <f t="shared" si="21"/>
        <v>14542.962034275</v>
      </c>
      <c r="M94" s="2">
        <f t="shared" si="28"/>
        <v>66.429999999999993</v>
      </c>
      <c r="N94" s="2">
        <f t="shared" si="24"/>
        <v>38.867977523362917</v>
      </c>
      <c r="O94" s="2">
        <v>0.72</v>
      </c>
      <c r="P94" s="2">
        <f t="shared" si="29"/>
        <v>0.58509675633543456</v>
      </c>
      <c r="Q94" s="7">
        <f t="shared" si="30"/>
        <v>12533.179581994238</v>
      </c>
    </row>
    <row r="95" spans="1:17" x14ac:dyDescent="0.2">
      <c r="A95" s="2">
        <f t="shared" ca="1" si="22"/>
        <v>0.2215</v>
      </c>
      <c r="B95" s="1">
        <f t="shared" si="25"/>
        <v>92</v>
      </c>
      <c r="C95" s="2">
        <f>Sheet1!C95+D95</f>
        <v>33.662499999999994</v>
      </c>
      <c r="D95" s="2">
        <v>1.3625</v>
      </c>
      <c r="E95" s="2">
        <v>0.3</v>
      </c>
      <c r="F95" s="6">
        <f t="shared" si="26"/>
        <v>13289.283546735935</v>
      </c>
      <c r="G95" s="2">
        <f t="shared" si="19"/>
        <v>92</v>
      </c>
      <c r="H95" s="2">
        <f t="shared" si="23"/>
        <v>38.190999999999995</v>
      </c>
      <c r="I95" s="2">
        <v>0.52849999999999997</v>
      </c>
      <c r="J95" s="2">
        <f t="shared" si="27"/>
        <v>45.394999999999989</v>
      </c>
      <c r="K95" s="2">
        <f t="shared" si="20"/>
        <v>0.41511956521739124</v>
      </c>
      <c r="L95" s="6">
        <f t="shared" si="21"/>
        <v>15620.376548264787</v>
      </c>
      <c r="M95" s="2">
        <f t="shared" si="28"/>
        <v>67.16</v>
      </c>
      <c r="N95" s="2">
        <f t="shared" si="24"/>
        <v>38.928018402516933</v>
      </c>
      <c r="O95" s="2">
        <v>-0.6885</v>
      </c>
      <c r="P95" s="2">
        <f t="shared" si="29"/>
        <v>0.57963100658899547</v>
      </c>
      <c r="Q95" s="7">
        <f t="shared" si="30"/>
        <v>13289.283546735935</v>
      </c>
    </row>
    <row r="96" spans="1:17" x14ac:dyDescent="0.2">
      <c r="A96" s="2">
        <f t="shared" ca="1" si="22"/>
        <v>-3.9E-2</v>
      </c>
      <c r="B96" s="1">
        <f t="shared" si="25"/>
        <v>93</v>
      </c>
      <c r="C96" s="2">
        <f>Sheet1!C96+D96</f>
        <v>34.061999999999998</v>
      </c>
      <c r="D96" s="2">
        <v>1.462</v>
      </c>
      <c r="E96" s="2">
        <v>0.3</v>
      </c>
      <c r="F96" s="6">
        <f t="shared" si="26"/>
        <v>13596.757047651958</v>
      </c>
      <c r="G96" s="2">
        <f t="shared" si="19"/>
        <v>93</v>
      </c>
      <c r="H96" s="2">
        <f t="shared" si="23"/>
        <v>36.067</v>
      </c>
      <c r="I96" s="2">
        <v>-1.9950000000000001</v>
      </c>
      <c r="J96" s="2">
        <f t="shared" si="27"/>
        <v>45.874399999999994</v>
      </c>
      <c r="K96" s="2">
        <f t="shared" si="20"/>
        <v>0.38781720430107525</v>
      </c>
      <c r="L96" s="6">
        <f t="shared" si="21"/>
        <v>14624.288340047511</v>
      </c>
      <c r="M96" s="2">
        <f t="shared" si="28"/>
        <v>67.89</v>
      </c>
      <c r="N96" s="2">
        <f t="shared" si="24"/>
        <v>40.331703007684794</v>
      </c>
      <c r="O96" s="2">
        <v>0.248</v>
      </c>
      <c r="P96" s="2">
        <f t="shared" si="29"/>
        <v>0.59407428203984081</v>
      </c>
      <c r="Q96" s="7">
        <f t="shared" si="30"/>
        <v>13596.757047651958</v>
      </c>
    </row>
    <row r="97" spans="1:17" x14ac:dyDescent="0.2">
      <c r="A97" s="2">
        <f t="shared" ca="1" si="22"/>
        <v>0.35749999999999998</v>
      </c>
      <c r="B97" s="1">
        <f t="shared" si="25"/>
        <v>94</v>
      </c>
      <c r="C97" s="2">
        <f>Sheet1!C97+D97</f>
        <v>31.811999999999998</v>
      </c>
      <c r="D97" s="2">
        <v>-1.0880000000000001</v>
      </c>
      <c r="E97" s="2">
        <v>0.3</v>
      </c>
      <c r="F97" s="6">
        <f t="shared" si="26"/>
        <v>12573.684126996957</v>
      </c>
      <c r="G97" s="2">
        <f t="shared" si="19"/>
        <v>94</v>
      </c>
      <c r="H97" s="2">
        <f t="shared" si="23"/>
        <v>35.8065</v>
      </c>
      <c r="I97" s="2">
        <v>-5.4999999999999997E-3</v>
      </c>
      <c r="J97" s="2">
        <f t="shared" si="27"/>
        <v>43.174399999999999</v>
      </c>
      <c r="K97" s="2">
        <f t="shared" si="20"/>
        <v>0.38092021276595744</v>
      </c>
      <c r="L97" s="6">
        <f t="shared" si="21"/>
        <v>14601.847815808176</v>
      </c>
      <c r="M97" s="2">
        <f t="shared" si="28"/>
        <v>68.62</v>
      </c>
      <c r="N97" s="2">
        <f t="shared" si="24"/>
        <v>37.563544932248227</v>
      </c>
      <c r="O97" s="2">
        <v>-9.5250000000000001E-2</v>
      </c>
      <c r="P97" s="2">
        <f t="shared" si="29"/>
        <v>0.54741394538397292</v>
      </c>
      <c r="Q97" s="7">
        <f t="shared" si="30"/>
        <v>12573.684126996957</v>
      </c>
    </row>
    <row r="98" spans="1:17" x14ac:dyDescent="0.2">
      <c r="A98" s="2">
        <f t="shared" ca="1" si="22"/>
        <v>0.27950000000000003</v>
      </c>
      <c r="B98" s="1">
        <f t="shared" si="25"/>
        <v>95</v>
      </c>
      <c r="C98" s="2">
        <f>Sheet1!C98+D98</f>
        <v>34.527000000000001</v>
      </c>
      <c r="D98" s="2">
        <v>1.327</v>
      </c>
      <c r="E98" s="2">
        <v>0.3</v>
      </c>
      <c r="F98" s="6">
        <f t="shared" si="26"/>
        <v>14049.751973239108</v>
      </c>
      <c r="G98" s="2">
        <f t="shared" si="19"/>
        <v>95</v>
      </c>
      <c r="H98" s="2">
        <f t="shared" si="23"/>
        <v>37.140999999999998</v>
      </c>
      <c r="I98" s="2">
        <v>-1.3859999999999999</v>
      </c>
      <c r="J98" s="2">
        <f t="shared" si="27"/>
        <v>46.432400000000001</v>
      </c>
      <c r="K98" s="2">
        <f t="shared" si="20"/>
        <v>0.39095789473684206</v>
      </c>
      <c r="L98" s="6">
        <f t="shared" si="21"/>
        <v>15418.448966060787</v>
      </c>
      <c r="M98" s="2">
        <f t="shared" si="28"/>
        <v>69.349999999999994</v>
      </c>
      <c r="N98" s="2">
        <f t="shared" si="24"/>
        <v>40.228755202145059</v>
      </c>
      <c r="O98" s="2">
        <v>-0.42575000000000002</v>
      </c>
      <c r="P98" s="2">
        <f t="shared" si="29"/>
        <v>0.58008298777426193</v>
      </c>
      <c r="Q98" s="7">
        <f t="shared" si="30"/>
        <v>14049.751973239108</v>
      </c>
    </row>
    <row r="99" spans="1:17" x14ac:dyDescent="0.2">
      <c r="A99" s="2">
        <f t="shared" ca="1" si="22"/>
        <v>-1.0595000000000001</v>
      </c>
      <c r="B99" s="1">
        <f t="shared" si="25"/>
        <v>96</v>
      </c>
      <c r="C99" s="2">
        <f>Sheet1!C99+D99</f>
        <v>31.998000000000001</v>
      </c>
      <c r="D99" s="2">
        <v>-1.502</v>
      </c>
      <c r="E99" s="2">
        <v>0.3</v>
      </c>
      <c r="F99" s="6">
        <f t="shared" si="26"/>
        <v>12866.94734376636</v>
      </c>
      <c r="G99" s="2">
        <f t="shared" si="19"/>
        <v>96</v>
      </c>
      <c r="H99" s="2">
        <f t="shared" si="23"/>
        <v>34.456500000000005</v>
      </c>
      <c r="I99" s="2">
        <v>-1.5415000000000001</v>
      </c>
      <c r="J99" s="2">
        <f t="shared" si="27"/>
        <v>43.397599999999997</v>
      </c>
      <c r="K99" s="2">
        <f t="shared" si="20"/>
        <v>0.35892187500000006</v>
      </c>
      <c r="L99" s="6">
        <f t="shared" si="21"/>
        <v>14121.68075994868</v>
      </c>
      <c r="M99" s="2">
        <f t="shared" si="28"/>
        <v>70.08</v>
      </c>
      <c r="N99" s="2">
        <f t="shared" si="24"/>
        <v>38.137692976910998</v>
      </c>
      <c r="O99" s="2">
        <v>0.2155</v>
      </c>
      <c r="P99" s="2">
        <f t="shared" si="29"/>
        <v>0.5442022399673373</v>
      </c>
      <c r="Q99" s="7">
        <f t="shared" si="30"/>
        <v>12866.94734376636</v>
      </c>
    </row>
    <row r="100" spans="1:17" x14ac:dyDescent="0.2">
      <c r="A100" s="2">
        <f t="shared" ca="1" si="22"/>
        <v>1.284</v>
      </c>
      <c r="B100" s="1">
        <f t="shared" si="25"/>
        <v>97</v>
      </c>
      <c r="C100" s="2">
        <f>Sheet1!C100+D100</f>
        <v>35.686999999999998</v>
      </c>
      <c r="D100" s="2">
        <v>1.887</v>
      </c>
      <c r="E100" s="2">
        <v>0.3</v>
      </c>
      <c r="F100" s="6">
        <f t="shared" si="26"/>
        <v>14876.060012200711</v>
      </c>
      <c r="G100" s="2">
        <f t="shared" si="19"/>
        <v>97</v>
      </c>
      <c r="H100" s="2">
        <f t="shared" si="23"/>
        <v>40.619499999999995</v>
      </c>
      <c r="I100" s="2">
        <v>0.9325</v>
      </c>
      <c r="J100" s="2">
        <f t="shared" si="27"/>
        <v>47.824399999999997</v>
      </c>
      <c r="K100" s="2">
        <f t="shared" si="20"/>
        <v>0.41875773195876281</v>
      </c>
      <c r="L100" s="6">
        <f t="shared" si="21"/>
        <v>17561.598936080591</v>
      </c>
      <c r="M100" s="2">
        <f t="shared" si="28"/>
        <v>70.81</v>
      </c>
      <c r="N100" s="2">
        <f t="shared" si="24"/>
        <v>42.164788239337092</v>
      </c>
      <c r="O100" s="2">
        <v>0.183</v>
      </c>
      <c r="P100" s="2">
        <f t="shared" si="29"/>
        <v>0.59546375143817387</v>
      </c>
      <c r="Q100" s="7">
        <f t="shared" si="30"/>
        <v>14876.060012200711</v>
      </c>
    </row>
    <row r="101" spans="1:17" x14ac:dyDescent="0.2">
      <c r="A101" s="2">
        <f t="shared" ca="1" si="22"/>
        <v>1.6739999999999999</v>
      </c>
      <c r="B101" s="1">
        <f t="shared" si="25"/>
        <v>98</v>
      </c>
      <c r="C101" s="2">
        <f>Sheet1!C101+D101</f>
        <v>32.486999999999995</v>
      </c>
      <c r="D101" s="2">
        <v>-1.613</v>
      </c>
      <c r="E101" s="2">
        <v>0.3</v>
      </c>
      <c r="F101" s="6">
        <f t="shared" si="26"/>
        <v>13317.612089218706</v>
      </c>
      <c r="G101" s="2">
        <f t="shared" si="19"/>
        <v>98</v>
      </c>
      <c r="H101" s="2">
        <f t="shared" si="23"/>
        <v>37.919499999999992</v>
      </c>
      <c r="I101" s="2">
        <v>1.4325000000000001</v>
      </c>
      <c r="J101" s="2">
        <f t="shared" si="27"/>
        <v>43.984399999999994</v>
      </c>
      <c r="K101" s="2">
        <f t="shared" si="20"/>
        <v>0.38693367346938767</v>
      </c>
      <c r="L101" s="6">
        <f t="shared" si="21"/>
        <v>16191.753227158593</v>
      </c>
      <c r="M101" s="2">
        <f t="shared" si="28"/>
        <v>71.539999999999992</v>
      </c>
      <c r="N101" s="2">
        <f t="shared" si="24"/>
        <v>38.864692202568804</v>
      </c>
      <c r="O101" s="2">
        <v>0.34725</v>
      </c>
      <c r="P101" s="2">
        <f t="shared" si="29"/>
        <v>0.54325820803143432</v>
      </c>
      <c r="Q101" s="7">
        <f t="shared" si="30"/>
        <v>13317.612089218706</v>
      </c>
    </row>
    <row r="102" spans="1:17" x14ac:dyDescent="0.2">
      <c r="A102" s="2">
        <f t="shared" ca="1" si="22"/>
        <v>1.0865</v>
      </c>
      <c r="B102" s="1">
        <f t="shared" si="25"/>
        <v>99</v>
      </c>
      <c r="C102" s="2">
        <f>Sheet1!C102+D102</f>
        <v>33.594000000000001</v>
      </c>
      <c r="D102" s="2">
        <v>-0.80600000000000005</v>
      </c>
      <c r="E102" s="2">
        <v>0.3</v>
      </c>
      <c r="F102" s="6">
        <f t="shared" si="26"/>
        <v>13993.78174194924</v>
      </c>
      <c r="G102" s="2">
        <f t="shared" si="19"/>
        <v>99</v>
      </c>
      <c r="H102" s="2">
        <f t="shared" si="23"/>
        <v>38.412500000000001</v>
      </c>
      <c r="I102" s="2">
        <v>0.81850000000000001</v>
      </c>
      <c r="J102" s="2">
        <f t="shared" si="27"/>
        <v>45.312800000000003</v>
      </c>
      <c r="K102" s="2">
        <f t="shared" si="20"/>
        <v>0.38800505050505052</v>
      </c>
      <c r="L102" s="6">
        <f t="shared" si="21"/>
        <v>16582.435629298438</v>
      </c>
      <c r="M102" s="2">
        <f t="shared" si="28"/>
        <v>72.27</v>
      </c>
      <c r="N102" s="2">
        <f t="shared" si="24"/>
        <v>39.614579638917846</v>
      </c>
      <c r="O102" s="2">
        <v>-0.14574999999999999</v>
      </c>
      <c r="P102" s="2">
        <f t="shared" si="29"/>
        <v>0.54814694394517571</v>
      </c>
      <c r="Q102" s="7">
        <f t="shared" si="30"/>
        <v>13993.78174194924</v>
      </c>
    </row>
    <row r="103" spans="1:17" x14ac:dyDescent="0.2">
      <c r="A103" s="2">
        <f t="shared" ca="1" si="22"/>
        <v>1.8660000000000001</v>
      </c>
      <c r="B103" s="1">
        <f t="shared" si="25"/>
        <v>100</v>
      </c>
      <c r="C103" s="2">
        <f>Sheet1!C103+D103</f>
        <v>34.715500000000006</v>
      </c>
      <c r="D103" s="2">
        <v>1.55E-2</v>
      </c>
      <c r="E103" s="2">
        <v>0.3</v>
      </c>
      <c r="F103" s="6">
        <f t="shared" si="26"/>
        <v>14692.324030730002</v>
      </c>
      <c r="G103" s="2">
        <f t="shared" si="19"/>
        <v>100</v>
      </c>
      <c r="H103" s="2">
        <f t="shared" si="23"/>
        <v>40.422000000000004</v>
      </c>
      <c r="I103" s="2">
        <v>1.7064999999999999</v>
      </c>
      <c r="J103" s="2">
        <f t="shared" si="27"/>
        <v>46.658600000000007</v>
      </c>
      <c r="K103" s="2">
        <f t="shared" si="20"/>
        <v>0.40422000000000002</v>
      </c>
      <c r="L103" s="6">
        <f t="shared" si="21"/>
        <v>17832.098643313562</v>
      </c>
      <c r="M103" s="2">
        <f t="shared" si="28"/>
        <v>73</v>
      </c>
      <c r="N103" s="2">
        <f t="shared" si="24"/>
        <v>41.02327021478758</v>
      </c>
      <c r="O103" s="2">
        <v>5.7499999999999999E-3</v>
      </c>
      <c r="P103" s="2">
        <f t="shared" si="29"/>
        <v>0.56196260568202161</v>
      </c>
      <c r="Q103" s="7">
        <f t="shared" si="30"/>
        <v>14692.324030730002</v>
      </c>
    </row>
    <row r="104" spans="1:17" x14ac:dyDescent="0.2">
      <c r="A104" s="2">
        <f t="shared" ca="1" si="22"/>
        <v>1.0109999999999999</v>
      </c>
      <c r="B104" s="1">
        <f t="shared" si="25"/>
        <v>101</v>
      </c>
      <c r="C104" s="2">
        <f>Sheet1!C104+D104</f>
        <v>34.99</v>
      </c>
      <c r="D104" s="2">
        <v>-0.01</v>
      </c>
      <c r="E104" s="2">
        <v>0.3</v>
      </c>
      <c r="F104" s="6">
        <f t="shared" si="26"/>
        <v>14948.596595259001</v>
      </c>
      <c r="G104" s="2">
        <f t="shared" si="19"/>
        <v>101</v>
      </c>
      <c r="H104" s="2">
        <f t="shared" si="23"/>
        <v>40.361499999999999</v>
      </c>
      <c r="I104" s="2">
        <v>1.3714999999999999</v>
      </c>
      <c r="J104" s="2">
        <f t="shared" si="27"/>
        <v>46.988</v>
      </c>
      <c r="K104" s="2">
        <f t="shared" si="20"/>
        <v>0.39961881188118814</v>
      </c>
      <c r="L104" s="6">
        <f t="shared" si="21"/>
        <v>17924.537096134776</v>
      </c>
      <c r="M104" s="2">
        <f t="shared" si="28"/>
        <v>73.73</v>
      </c>
      <c r="N104" s="2">
        <f t="shared" si="24"/>
        <v>41.585037394150625</v>
      </c>
      <c r="O104" s="2">
        <v>0.23674999999999999</v>
      </c>
      <c r="P104" s="2">
        <f t="shared" si="29"/>
        <v>0.56401786781704355</v>
      </c>
      <c r="Q104" s="7">
        <f t="shared" si="30"/>
        <v>14948.596595259001</v>
      </c>
    </row>
    <row r="105" spans="1:17" x14ac:dyDescent="0.2">
      <c r="A105" s="2">
        <f t="shared" ca="1" si="22"/>
        <v>0.85699999999999998</v>
      </c>
      <c r="B105" s="1">
        <f t="shared" si="25"/>
        <v>102</v>
      </c>
      <c r="C105" s="2">
        <f>Sheet1!C105+D105</f>
        <v>35.576000000000001</v>
      </c>
      <c r="D105" s="2">
        <v>0.27600000000000002</v>
      </c>
      <c r="E105" s="2">
        <v>0.3</v>
      </c>
      <c r="F105" s="6">
        <f t="shared" si="26"/>
        <v>15376.209958643838</v>
      </c>
      <c r="G105" s="2">
        <f t="shared" si="19"/>
        <v>102</v>
      </c>
      <c r="H105" s="2">
        <f t="shared" si="23"/>
        <v>39.422499999999999</v>
      </c>
      <c r="I105" s="2">
        <v>-0.1535</v>
      </c>
      <c r="J105" s="2">
        <f t="shared" si="27"/>
        <v>47.691200000000002</v>
      </c>
      <c r="K105" s="2">
        <f t="shared" si="20"/>
        <v>0.38649509803921567</v>
      </c>
      <c r="L105" s="6">
        <f t="shared" si="21"/>
        <v>17515.082122949938</v>
      </c>
      <c r="M105" s="2">
        <f t="shared" si="28"/>
        <v>74.459999999999994</v>
      </c>
      <c r="N105" s="2">
        <f t="shared" si="24"/>
        <v>42.787458521809462</v>
      </c>
      <c r="O105" s="2">
        <v>0.76800000000000002</v>
      </c>
      <c r="P105" s="2">
        <f t="shared" si="29"/>
        <v>0.57463683214893191</v>
      </c>
      <c r="Q105" s="7">
        <f t="shared" si="30"/>
        <v>15376.209958643838</v>
      </c>
    </row>
    <row r="106" spans="1:17" x14ac:dyDescent="0.2">
      <c r="A106" s="2">
        <f t="shared" ca="1" si="22"/>
        <v>1.694</v>
      </c>
      <c r="B106" s="1">
        <f t="shared" si="25"/>
        <v>103</v>
      </c>
      <c r="C106" s="2">
        <f>Sheet1!C106+D106</f>
        <v>36.677499999999995</v>
      </c>
      <c r="D106" s="2">
        <v>1.0774999999999999</v>
      </c>
      <c r="E106" s="2">
        <v>0.3</v>
      </c>
      <c r="F106" s="6">
        <f t="shared" si="26"/>
        <v>16094.433133819935</v>
      </c>
      <c r="G106" s="2">
        <f t="shared" si="19"/>
        <v>103</v>
      </c>
      <c r="H106" s="2">
        <f t="shared" si="23"/>
        <v>39.518999999999991</v>
      </c>
      <c r="I106" s="2">
        <v>-1.1585000000000001</v>
      </c>
      <c r="J106" s="2">
        <f t="shared" si="27"/>
        <v>49.012999999999991</v>
      </c>
      <c r="K106" s="2">
        <f t="shared" si="20"/>
        <v>0.38367961165048536</v>
      </c>
      <c r="L106" s="6">
        <f t="shared" si="21"/>
        <v>17694.089464833985</v>
      </c>
      <c r="M106" s="2">
        <f t="shared" si="28"/>
        <v>75.19</v>
      </c>
      <c r="N106" s="2">
        <f t="shared" si="24"/>
        <v>43.254039748963599</v>
      </c>
      <c r="O106" s="2">
        <v>1E-3</v>
      </c>
      <c r="P106" s="2">
        <f t="shared" si="29"/>
        <v>0.57526319655490887</v>
      </c>
      <c r="Q106" s="7">
        <f t="shared" si="30"/>
        <v>16094.433133819935</v>
      </c>
    </row>
    <row r="107" spans="1:17" x14ac:dyDescent="0.2">
      <c r="A107" s="2">
        <f t="shared" ca="1" si="22"/>
        <v>1.9025000000000001</v>
      </c>
      <c r="B107" s="1">
        <f t="shared" si="25"/>
        <v>104</v>
      </c>
      <c r="C107" s="2">
        <f>Sheet1!C107+D107</f>
        <v>36.573999999999998</v>
      </c>
      <c r="D107" s="2">
        <v>0.67400000000000004</v>
      </c>
      <c r="E107" s="2">
        <v>0.3</v>
      </c>
      <c r="F107" s="6">
        <f t="shared" si="26"/>
        <v>16152.024666666841</v>
      </c>
      <c r="G107" s="2">
        <f t="shared" si="19"/>
        <v>104</v>
      </c>
      <c r="H107" s="2">
        <f t="shared" si="23"/>
        <v>41.610499999999995</v>
      </c>
      <c r="I107" s="2">
        <v>1.0365</v>
      </c>
      <c r="J107" s="2">
        <f t="shared" si="27"/>
        <v>48.888799999999996</v>
      </c>
      <c r="K107" s="2">
        <f t="shared" si="20"/>
        <v>0.40010096153846147</v>
      </c>
      <c r="L107" s="6">
        <f t="shared" si="21"/>
        <v>19034.660422064295</v>
      </c>
      <c r="M107" s="2">
        <f t="shared" si="28"/>
        <v>75.92</v>
      </c>
      <c r="N107" s="2">
        <f t="shared" si="24"/>
        <v>42.387467853108646</v>
      </c>
      <c r="O107" s="2">
        <v>-0.78400000000000003</v>
      </c>
      <c r="P107" s="2">
        <f t="shared" si="29"/>
        <v>0.55831754284916546</v>
      </c>
      <c r="Q107" s="7">
        <f t="shared" si="30"/>
        <v>16152.024666666841</v>
      </c>
    </row>
    <row r="108" spans="1:17" x14ac:dyDescent="0.2">
      <c r="A108" s="2">
        <f t="shared" ca="1" si="22"/>
        <v>-6.4500000000000002E-2</v>
      </c>
      <c r="B108" s="1">
        <f t="shared" si="25"/>
        <v>105</v>
      </c>
      <c r="C108" s="2">
        <f>Sheet1!C108+D108</f>
        <v>36.693000000000005</v>
      </c>
      <c r="D108" s="2">
        <v>0.49299999999999999</v>
      </c>
      <c r="E108" s="2">
        <v>0.3</v>
      </c>
      <c r="F108" s="6">
        <f t="shared" si="26"/>
        <v>16333.570156445912</v>
      </c>
      <c r="G108" s="2">
        <f t="shared" si="19"/>
        <v>105</v>
      </c>
      <c r="H108" s="2">
        <f t="shared" si="23"/>
        <v>40.938500000000005</v>
      </c>
      <c r="I108" s="2">
        <v>0.2455</v>
      </c>
      <c r="J108" s="2">
        <f t="shared" si="27"/>
        <v>49.031600000000005</v>
      </c>
      <c r="K108" s="2">
        <f t="shared" si="20"/>
        <v>0.38989047619047623</v>
      </c>
      <c r="L108" s="6">
        <f t="shared" si="21"/>
        <v>18769.439766483782</v>
      </c>
      <c r="M108" s="2">
        <f t="shared" si="28"/>
        <v>76.649999999999991</v>
      </c>
      <c r="N108" s="2">
        <f t="shared" si="24"/>
        <v>42.810247353274313</v>
      </c>
      <c r="O108" s="2">
        <v>-0.52224999999999999</v>
      </c>
      <c r="P108" s="2">
        <f t="shared" si="29"/>
        <v>0.55851594720514441</v>
      </c>
      <c r="Q108" s="7">
        <f t="shared" si="30"/>
        <v>16333.570156445912</v>
      </c>
    </row>
    <row r="109" spans="1:17" x14ac:dyDescent="0.2">
      <c r="A109" s="2">
        <f t="shared" ca="1" si="22"/>
        <v>1.9275</v>
      </c>
      <c r="B109" s="1">
        <f t="shared" si="25"/>
        <v>106</v>
      </c>
      <c r="C109" s="2">
        <f>Sheet1!C109+D109</f>
        <v>36.825499999999998</v>
      </c>
      <c r="D109" s="2">
        <v>0.32550000000000001</v>
      </c>
      <c r="E109" s="2">
        <v>0.3</v>
      </c>
      <c r="F109" s="6">
        <f t="shared" si="26"/>
        <v>16523.571010300897</v>
      </c>
      <c r="G109" s="2">
        <f t="shared" si="19"/>
        <v>106</v>
      </c>
      <c r="H109" s="2">
        <f t="shared" si="23"/>
        <v>39.887999999999998</v>
      </c>
      <c r="I109" s="2">
        <v>-0.9375</v>
      </c>
      <c r="J109" s="2">
        <f t="shared" si="27"/>
        <v>49.190599999999996</v>
      </c>
      <c r="K109" s="2">
        <f t="shared" si="20"/>
        <v>0.3763018867924528</v>
      </c>
      <c r="L109" s="6">
        <f t="shared" si="21"/>
        <v>18281.47940522496</v>
      </c>
      <c r="M109" s="2">
        <f t="shared" si="28"/>
        <v>77.38</v>
      </c>
      <c r="N109" s="2">
        <f t="shared" si="24"/>
        <v>42.608654177876772</v>
      </c>
      <c r="O109" s="2">
        <v>-0.89949999999999997</v>
      </c>
      <c r="P109" s="2">
        <f t="shared" si="29"/>
        <v>0.55064169265800955</v>
      </c>
      <c r="Q109" s="7">
        <f t="shared" si="30"/>
        <v>16523.571010300897</v>
      </c>
    </row>
    <row r="110" spans="1:17" x14ac:dyDescent="0.2">
      <c r="A110" s="2">
        <f t="shared" ca="1" si="22"/>
        <v>0.89900000000000002</v>
      </c>
      <c r="B110" s="1">
        <f t="shared" si="25"/>
        <v>107</v>
      </c>
      <c r="C110" s="2">
        <f>Sheet1!C110+D110</f>
        <v>35.792499999999997</v>
      </c>
      <c r="D110" s="2">
        <v>-1.0075000000000001</v>
      </c>
      <c r="E110" s="2">
        <v>0.3</v>
      </c>
      <c r="F110" s="6">
        <f t="shared" si="26"/>
        <v>16056.354078509434</v>
      </c>
      <c r="G110" s="2">
        <f t="shared" si="19"/>
        <v>107</v>
      </c>
      <c r="H110" s="2">
        <f t="shared" si="23"/>
        <v>41.792499999999997</v>
      </c>
      <c r="I110" s="2">
        <v>2</v>
      </c>
      <c r="J110" s="2">
        <f t="shared" si="27"/>
        <v>47.950999999999993</v>
      </c>
      <c r="K110" s="2">
        <f t="shared" si="20"/>
        <v>0.3905841121495327</v>
      </c>
      <c r="L110" s="6">
        <f t="shared" si="21"/>
        <v>19535.696419409433</v>
      </c>
      <c r="M110" s="2">
        <f t="shared" si="28"/>
        <v>78.11</v>
      </c>
      <c r="N110" s="2">
        <f t="shared" si="24"/>
        <v>42.000835583166385</v>
      </c>
      <c r="O110" s="2">
        <v>-0.40699999999999997</v>
      </c>
      <c r="P110" s="2">
        <f t="shared" si="29"/>
        <v>0.53771393654034549</v>
      </c>
      <c r="Q110" s="7">
        <f t="shared" si="30"/>
        <v>16056.354078509434</v>
      </c>
    </row>
    <row r="111" spans="1:17" x14ac:dyDescent="0.2">
      <c r="A111" s="2">
        <f t="shared" ca="1" si="22"/>
        <v>1.86</v>
      </c>
      <c r="B111" s="1">
        <f t="shared" si="25"/>
        <v>108</v>
      </c>
      <c r="C111" s="2">
        <f>Sheet1!C111+D111</f>
        <v>37.593499999999999</v>
      </c>
      <c r="D111" s="2">
        <v>0.49349999999999999</v>
      </c>
      <c r="E111" s="2">
        <v>0.3</v>
      </c>
      <c r="F111" s="6">
        <f t="shared" si="26"/>
        <v>17195.082077760177</v>
      </c>
      <c r="G111" s="2">
        <f t="shared" si="19"/>
        <v>108</v>
      </c>
      <c r="H111" s="2">
        <f t="shared" si="23"/>
        <v>39.6995</v>
      </c>
      <c r="I111" s="2">
        <v>-1.8939999999999999</v>
      </c>
      <c r="J111" s="2">
        <f t="shared" si="27"/>
        <v>50.112199999999994</v>
      </c>
      <c r="K111" s="2">
        <f t="shared" si="20"/>
        <v>0.36758796296296298</v>
      </c>
      <c r="L111" s="6">
        <f t="shared" si="21"/>
        <v>18421.015500902398</v>
      </c>
      <c r="M111" s="2">
        <f t="shared" si="28"/>
        <v>78.84</v>
      </c>
      <c r="N111" s="2">
        <f t="shared" si="24"/>
        <v>44.086276251352814</v>
      </c>
      <c r="O111" s="2">
        <v>-0.32274999999999998</v>
      </c>
      <c r="P111" s="2">
        <f t="shared" si="29"/>
        <v>0.55918665970767134</v>
      </c>
      <c r="Q111" s="7">
        <f t="shared" si="30"/>
        <v>17195.082077760177</v>
      </c>
    </row>
    <row r="112" spans="1:17" x14ac:dyDescent="0.2">
      <c r="A112" s="2">
        <f t="shared" ca="1" si="22"/>
        <v>1.0725</v>
      </c>
      <c r="B112" s="1">
        <f t="shared" si="25"/>
        <v>109</v>
      </c>
      <c r="C112" s="2">
        <f>Sheet1!C112+D112</f>
        <v>38.305499999999995</v>
      </c>
      <c r="D112" s="2">
        <v>0.90549999999999997</v>
      </c>
      <c r="E112" s="2">
        <v>0.3</v>
      </c>
      <c r="F112" s="6">
        <f t="shared" si="26"/>
        <v>17726.769758205093</v>
      </c>
      <c r="G112" s="2">
        <f t="shared" si="19"/>
        <v>109</v>
      </c>
      <c r="H112" s="2">
        <f t="shared" si="23"/>
        <v>41.034499999999994</v>
      </c>
      <c r="I112" s="2">
        <v>-1.2709999999999999</v>
      </c>
      <c r="J112" s="2">
        <f t="shared" si="27"/>
        <v>50.966599999999993</v>
      </c>
      <c r="K112" s="2">
        <f t="shared" si="20"/>
        <v>0.3764633027522935</v>
      </c>
      <c r="L112" s="6">
        <f t="shared" si="21"/>
        <v>19341.483746582493</v>
      </c>
      <c r="M112" s="2">
        <f t="shared" si="28"/>
        <v>79.569999999999993</v>
      </c>
      <c r="N112" s="2">
        <f t="shared" si="24"/>
        <v>44.821688517775712</v>
      </c>
      <c r="O112" s="2">
        <v>-0.39600000000000002</v>
      </c>
      <c r="P112" s="2">
        <f t="shared" si="29"/>
        <v>0.56329883772496814</v>
      </c>
      <c r="Q112" s="7">
        <f t="shared" si="30"/>
        <v>17726.769758205093</v>
      </c>
    </row>
    <row r="113" spans="1:17" x14ac:dyDescent="0.2">
      <c r="A113" s="2">
        <f t="shared" ca="1" si="22"/>
        <v>-1.2735000000000001</v>
      </c>
      <c r="B113" s="1">
        <f t="shared" si="25"/>
        <v>110</v>
      </c>
      <c r="C113" s="2">
        <f>Sheet1!C113+D113</f>
        <v>38.737999999999992</v>
      </c>
      <c r="D113" s="2">
        <v>1.038</v>
      </c>
      <c r="E113" s="2">
        <v>0.3</v>
      </c>
      <c r="F113" s="6">
        <f t="shared" si="26"/>
        <v>18101.252984263956</v>
      </c>
      <c r="G113" s="2">
        <f t="shared" si="19"/>
        <v>110</v>
      </c>
      <c r="H113" s="2">
        <f t="shared" si="23"/>
        <v>40.92199999999999</v>
      </c>
      <c r="I113" s="2">
        <v>-1.8160000000000001</v>
      </c>
      <c r="J113" s="2">
        <f t="shared" si="27"/>
        <v>51.485599999999991</v>
      </c>
      <c r="K113" s="2">
        <f t="shared" si="20"/>
        <v>0.37201818181818175</v>
      </c>
      <c r="L113" s="6">
        <f t="shared" si="21"/>
        <v>19402.554351593553</v>
      </c>
      <c r="M113" s="2">
        <f t="shared" si="28"/>
        <v>80.3</v>
      </c>
      <c r="N113" s="2">
        <f t="shared" si="24"/>
        <v>45.044537864928586</v>
      </c>
      <c r="O113" s="2">
        <v>-0.67649999999999999</v>
      </c>
      <c r="P113" s="2">
        <f t="shared" si="29"/>
        <v>0.56095314900284665</v>
      </c>
      <c r="Q113" s="7">
        <f t="shared" si="30"/>
        <v>18101.252984263956</v>
      </c>
    </row>
    <row r="114" spans="1:17" x14ac:dyDescent="0.2">
      <c r="A114" s="2">
        <f t="shared" ca="1" si="22"/>
        <v>1.2709999999999999</v>
      </c>
      <c r="B114" s="1">
        <f t="shared" si="25"/>
        <v>111</v>
      </c>
      <c r="C114" s="2">
        <f>Sheet1!C114+D114</f>
        <v>37.348500000000001</v>
      </c>
      <c r="D114" s="2">
        <v>-0.65149999999999997</v>
      </c>
      <c r="E114" s="2">
        <v>0.3</v>
      </c>
      <c r="F114" s="6">
        <f t="shared" si="26"/>
        <v>17406.274554449075</v>
      </c>
      <c r="G114" s="2">
        <f t="shared" si="19"/>
        <v>111</v>
      </c>
      <c r="H114" s="2">
        <f t="shared" si="23"/>
        <v>43.344500000000004</v>
      </c>
      <c r="I114" s="2">
        <v>1.996</v>
      </c>
      <c r="J114" s="2">
        <f t="shared" si="27"/>
        <v>49.818199999999997</v>
      </c>
      <c r="K114" s="2">
        <f t="shared" si="20"/>
        <v>0.39049099099099105</v>
      </c>
      <c r="L114" s="6">
        <f t="shared" si="21"/>
        <v>21017.190542421598</v>
      </c>
      <c r="M114" s="2">
        <f t="shared" si="28"/>
        <v>81.03</v>
      </c>
      <c r="N114" s="2">
        <f t="shared" si="24"/>
        <v>45.008780492224325</v>
      </c>
      <c r="O114" s="2">
        <v>0.77675000000000005</v>
      </c>
      <c r="P114" s="2">
        <f t="shared" si="29"/>
        <v>0.55545823142322992</v>
      </c>
      <c r="Q114" s="7">
        <f t="shared" si="30"/>
        <v>17406.274554449075</v>
      </c>
    </row>
    <row r="115" spans="1:17" x14ac:dyDescent="0.2">
      <c r="A115" s="2">
        <f t="shared" ca="1" si="22"/>
        <v>0.97399999999999998</v>
      </c>
      <c r="B115" s="1">
        <f t="shared" si="25"/>
        <v>112</v>
      </c>
      <c r="C115" s="2">
        <f>Sheet1!C115+D115</f>
        <v>38.933499999999995</v>
      </c>
      <c r="D115" s="2">
        <v>0.63349999999999995</v>
      </c>
      <c r="E115" s="2">
        <v>0.3</v>
      </c>
      <c r="F115" s="6">
        <f t="shared" si="26"/>
        <v>18461.143413246373</v>
      </c>
      <c r="G115" s="2">
        <f t="shared" si="19"/>
        <v>112</v>
      </c>
      <c r="H115" s="2">
        <f t="shared" si="23"/>
        <v>42.290999999999997</v>
      </c>
      <c r="I115" s="2">
        <v>-0.64249999999999996</v>
      </c>
      <c r="J115" s="2">
        <f t="shared" si="27"/>
        <v>51.720199999999991</v>
      </c>
      <c r="K115" s="2">
        <f t="shared" si="20"/>
        <v>0.37759821428571427</v>
      </c>
      <c r="L115" s="6">
        <f t="shared" si="21"/>
        <v>20499.253880222786</v>
      </c>
      <c r="M115" s="2">
        <f t="shared" si="28"/>
        <v>81.759999999999991</v>
      </c>
      <c r="N115" s="2">
        <f t="shared" si="24"/>
        <v>45.021101120497349</v>
      </c>
      <c r="O115" s="2">
        <v>-0.97550000000000003</v>
      </c>
      <c r="P115" s="2">
        <f t="shared" si="29"/>
        <v>0.55064947554424359</v>
      </c>
      <c r="Q115" s="7">
        <f t="shared" si="30"/>
        <v>18461.143413246373</v>
      </c>
    </row>
    <row r="116" spans="1:17" x14ac:dyDescent="0.2">
      <c r="A116" s="2">
        <f t="shared" ca="1" si="22"/>
        <v>0.53900000000000003</v>
      </c>
      <c r="B116" s="1">
        <f t="shared" si="25"/>
        <v>113</v>
      </c>
      <c r="C116" s="2">
        <f>Sheet1!C116+D116</f>
        <v>40.222000000000001</v>
      </c>
      <c r="D116" s="2">
        <v>1.6220000000000001</v>
      </c>
      <c r="E116" s="2">
        <v>0.3</v>
      </c>
      <c r="F116" s="6">
        <f t="shared" si="26"/>
        <v>19361.290195261561</v>
      </c>
      <c r="G116" s="2">
        <f t="shared" si="19"/>
        <v>113</v>
      </c>
      <c r="H116" s="2">
        <f t="shared" si="23"/>
        <v>44.543500000000002</v>
      </c>
      <c r="I116" s="2">
        <v>0.32150000000000001</v>
      </c>
      <c r="J116" s="2">
        <f t="shared" si="27"/>
        <v>53.266399999999997</v>
      </c>
      <c r="K116" s="2">
        <f t="shared" si="20"/>
        <v>0.3941902654867257</v>
      </c>
      <c r="L116" s="6">
        <f t="shared" si="21"/>
        <v>22046.230008503677</v>
      </c>
      <c r="M116" s="2">
        <f t="shared" si="28"/>
        <v>82.49</v>
      </c>
      <c r="N116" s="2">
        <f t="shared" si="24"/>
        <v>48.272702574990568</v>
      </c>
      <c r="O116" s="2">
        <v>0.83825000000000005</v>
      </c>
      <c r="P116" s="2">
        <f t="shared" si="29"/>
        <v>0.58519460025446202</v>
      </c>
      <c r="Q116" s="7">
        <f t="shared" si="30"/>
        <v>19361.290195261561</v>
      </c>
    </row>
    <row r="117" spans="1:17" x14ac:dyDescent="0.2">
      <c r="A117" s="2">
        <f t="shared" ca="1" si="22"/>
        <v>-0.315</v>
      </c>
      <c r="B117" s="1">
        <f t="shared" si="25"/>
        <v>114</v>
      </c>
      <c r="C117" s="2">
        <f>Sheet1!C117+D117</f>
        <v>37.295000000000002</v>
      </c>
      <c r="D117" s="2">
        <v>-1.605</v>
      </c>
      <c r="E117" s="2">
        <v>0.3</v>
      </c>
      <c r="F117" s="6">
        <f t="shared" si="26"/>
        <v>17726.569308269751</v>
      </c>
      <c r="G117" s="2">
        <f t="shared" si="19"/>
        <v>114</v>
      </c>
      <c r="H117" s="2">
        <f t="shared" si="23"/>
        <v>42.78</v>
      </c>
      <c r="I117" s="2">
        <v>1.4850000000000001</v>
      </c>
      <c r="J117" s="2">
        <f t="shared" si="27"/>
        <v>49.753999999999998</v>
      </c>
      <c r="K117" s="2">
        <f t="shared" si="20"/>
        <v>0.37526315789473685</v>
      </c>
      <c r="L117" s="6">
        <f t="shared" si="21"/>
        <v>21070.796182955997</v>
      </c>
      <c r="M117" s="2">
        <f t="shared" si="28"/>
        <v>83.22</v>
      </c>
      <c r="N117" s="2">
        <f t="shared" si="24"/>
        <v>43.681143311398202</v>
      </c>
      <c r="O117" s="2">
        <v>-0.58050000000000002</v>
      </c>
      <c r="P117" s="2">
        <f t="shared" si="29"/>
        <v>0.52488756682766402</v>
      </c>
      <c r="Q117" s="7">
        <f t="shared" si="30"/>
        <v>17726.569308269751</v>
      </c>
    </row>
    <row r="118" spans="1:17" x14ac:dyDescent="0.2">
      <c r="A118" s="2">
        <f t="shared" ca="1" si="22"/>
        <v>1.5175000000000001</v>
      </c>
      <c r="B118" s="1">
        <f t="shared" si="25"/>
        <v>115</v>
      </c>
      <c r="C118" s="2">
        <f>Sheet1!C118+D118</f>
        <v>41.038999999999994</v>
      </c>
      <c r="D118" s="2">
        <v>1.839</v>
      </c>
      <c r="E118" s="2">
        <v>0.3</v>
      </c>
      <c r="F118" s="6">
        <f t="shared" si="26"/>
        <v>20117.751254328385</v>
      </c>
      <c r="G118" s="2">
        <f t="shared" si="19"/>
        <v>115</v>
      </c>
      <c r="H118" s="2">
        <f t="shared" si="23"/>
        <v>43.769999999999996</v>
      </c>
      <c r="I118" s="2">
        <v>-1.2689999999999999</v>
      </c>
      <c r="J118" s="2">
        <f t="shared" si="27"/>
        <v>54.246799999999993</v>
      </c>
      <c r="K118" s="2">
        <f t="shared" si="20"/>
        <v>0.38060869565217387</v>
      </c>
      <c r="L118" s="6">
        <f t="shared" si="21"/>
        <v>21832.048993010994</v>
      </c>
      <c r="M118" s="2">
        <f t="shared" si="28"/>
        <v>83.95</v>
      </c>
      <c r="N118" s="2">
        <f t="shared" si="24"/>
        <v>48.323377339765415</v>
      </c>
      <c r="O118" s="2">
        <v>-6.5250000000000002E-2</v>
      </c>
      <c r="P118" s="2">
        <f t="shared" si="29"/>
        <v>0.57562093317171426</v>
      </c>
      <c r="Q118" s="7">
        <f t="shared" si="30"/>
        <v>20117.751254328385</v>
      </c>
    </row>
    <row r="119" spans="1:17" x14ac:dyDescent="0.2">
      <c r="A119" s="2">
        <f t="shared" ca="1" si="22"/>
        <v>-1.1365000000000001</v>
      </c>
      <c r="B119" s="1">
        <f t="shared" si="25"/>
        <v>116</v>
      </c>
      <c r="C119" s="2">
        <f>Sheet1!C119+D119</f>
        <v>38.728000000000002</v>
      </c>
      <c r="D119" s="2">
        <v>-0.77200000000000002</v>
      </c>
      <c r="E119" s="2">
        <v>0.3</v>
      </c>
      <c r="F119" s="6">
        <f t="shared" si="26"/>
        <v>18825.36855627456</v>
      </c>
      <c r="G119" s="2">
        <f t="shared" si="19"/>
        <v>116</v>
      </c>
      <c r="H119" s="2">
        <f t="shared" si="23"/>
        <v>41.782000000000004</v>
      </c>
      <c r="I119" s="2">
        <v>-0.94599999999999995</v>
      </c>
      <c r="J119" s="2">
        <f t="shared" si="27"/>
        <v>51.473599999999998</v>
      </c>
      <c r="K119" s="2">
        <f t="shared" si="20"/>
        <v>0.3601896551724138</v>
      </c>
      <c r="L119" s="6">
        <f t="shared" si="21"/>
        <v>20710.767216923163</v>
      </c>
      <c r="M119" s="2">
        <f t="shared" si="28"/>
        <v>84.679999999999993</v>
      </c>
      <c r="N119" s="2">
        <f t="shared" si="24"/>
        <v>45.932042658590532</v>
      </c>
      <c r="O119" s="2">
        <v>3.95E-2</v>
      </c>
      <c r="P119" s="2">
        <f t="shared" si="29"/>
        <v>0.54241902053130064</v>
      </c>
      <c r="Q119" s="7">
        <f t="shared" si="30"/>
        <v>18825.36855627456</v>
      </c>
    </row>
    <row r="120" spans="1:17" x14ac:dyDescent="0.2">
      <c r="A120" s="2">
        <f t="shared" ca="1" si="22"/>
        <v>-0.75800000000000001</v>
      </c>
      <c r="B120" s="1">
        <f t="shared" si="25"/>
        <v>117</v>
      </c>
      <c r="C120" s="2">
        <f>Sheet1!C120+D120</f>
        <v>38.759499999999996</v>
      </c>
      <c r="D120" s="2">
        <v>-1.0405</v>
      </c>
      <c r="E120" s="2">
        <v>0.3</v>
      </c>
      <c r="F120" s="6">
        <f t="shared" si="26"/>
        <v>18966.282553325997</v>
      </c>
      <c r="G120" s="2">
        <f t="shared" si="19"/>
        <v>117</v>
      </c>
      <c r="H120" s="2">
        <f t="shared" si="23"/>
        <v>43.280499999999996</v>
      </c>
      <c r="I120" s="2">
        <v>0.52100000000000002</v>
      </c>
      <c r="J120" s="2">
        <f t="shared" si="27"/>
        <v>51.511399999999995</v>
      </c>
      <c r="K120" s="2">
        <f t="shared" si="20"/>
        <v>0.3699188034188034</v>
      </c>
      <c r="L120" s="6">
        <f t="shared" si="21"/>
        <v>21793.273228071594</v>
      </c>
      <c r="M120" s="2">
        <f t="shared" si="28"/>
        <v>85.41</v>
      </c>
      <c r="N120" s="2">
        <f t="shared" si="24"/>
        <v>45.53683900702152</v>
      </c>
      <c r="O120" s="2">
        <v>-0.41975000000000001</v>
      </c>
      <c r="P120" s="2">
        <f t="shared" si="29"/>
        <v>0.53315582492707558</v>
      </c>
      <c r="Q120" s="7">
        <f t="shared" si="30"/>
        <v>18966.282553325997</v>
      </c>
    </row>
    <row r="121" spans="1:17" x14ac:dyDescent="0.2">
      <c r="A121" s="2">
        <f t="shared" ca="1" si="22"/>
        <v>0.86350000000000005</v>
      </c>
      <c r="B121" s="1">
        <f t="shared" si="25"/>
        <v>118</v>
      </c>
      <c r="C121" s="2">
        <f>Sheet1!C121+D121</f>
        <v>40.9955</v>
      </c>
      <c r="D121" s="2">
        <v>0.89549999999999996</v>
      </c>
      <c r="E121" s="2">
        <v>0.3</v>
      </c>
      <c r="F121" s="6">
        <f t="shared" si="26"/>
        <v>20477.197842617195</v>
      </c>
      <c r="G121" s="2">
        <f t="shared" si="19"/>
        <v>118</v>
      </c>
      <c r="H121" s="2">
        <f t="shared" si="23"/>
        <v>44.473999999999997</v>
      </c>
      <c r="I121" s="2">
        <v>-0.52149999999999996</v>
      </c>
      <c r="J121" s="2">
        <f t="shared" si="27"/>
        <v>54.194600000000001</v>
      </c>
      <c r="K121" s="2">
        <f t="shared" si="20"/>
        <v>0.37689830508474575</v>
      </c>
      <c r="L121" s="6">
        <f t="shared" si="21"/>
        <v>22700.716773834836</v>
      </c>
      <c r="M121" s="2">
        <f t="shared" si="28"/>
        <v>86.14</v>
      </c>
      <c r="N121" s="2">
        <f t="shared" si="24"/>
        <v>48.0485308600731</v>
      </c>
      <c r="O121" s="2">
        <v>-0.38624999999999998</v>
      </c>
      <c r="P121" s="2">
        <f t="shared" si="29"/>
        <v>0.55779580752348623</v>
      </c>
      <c r="Q121" s="7">
        <f t="shared" si="30"/>
        <v>20477.197842617195</v>
      </c>
    </row>
    <row r="122" spans="1:17" x14ac:dyDescent="0.2">
      <c r="A122" s="2">
        <f t="shared" ca="1" si="22"/>
        <v>-1.3740000000000001</v>
      </c>
      <c r="B122" s="1">
        <f t="shared" si="25"/>
        <v>119</v>
      </c>
      <c r="C122" s="2">
        <f>Sheet1!C122+D122</f>
        <v>38.894999999999996</v>
      </c>
      <c r="D122" s="2">
        <v>-1.5049999999999999</v>
      </c>
      <c r="E122" s="2">
        <v>0.3</v>
      </c>
      <c r="F122" s="6">
        <f t="shared" si="26"/>
        <v>19293.528426879744</v>
      </c>
      <c r="G122" s="2">
        <f t="shared" si="19"/>
        <v>119</v>
      </c>
      <c r="H122" s="2">
        <f t="shared" si="23"/>
        <v>44.704499999999996</v>
      </c>
      <c r="I122" s="2">
        <v>1.8095000000000001</v>
      </c>
      <c r="J122" s="2">
        <f t="shared" si="27"/>
        <v>51.673999999999992</v>
      </c>
      <c r="K122" s="2">
        <f t="shared" si="20"/>
        <v>0.37566806722689072</v>
      </c>
      <c r="L122" s="6">
        <f t="shared" si="21"/>
        <v>22991.185496819191</v>
      </c>
      <c r="M122" s="2">
        <f t="shared" si="28"/>
        <v>86.87</v>
      </c>
      <c r="N122" s="2">
        <f t="shared" si="24"/>
        <v>46.904190001584269</v>
      </c>
      <c r="O122" s="2">
        <v>0.74050000000000005</v>
      </c>
      <c r="P122" s="2">
        <f t="shared" si="29"/>
        <v>0.53993542076187717</v>
      </c>
      <c r="Q122" s="7">
        <f t="shared" si="30"/>
        <v>19293.528426879744</v>
      </c>
    </row>
    <row r="123" spans="1:17" x14ac:dyDescent="0.2">
      <c r="A123" s="2">
        <f t="shared" ca="1" si="22"/>
        <v>-0.88049999999999995</v>
      </c>
      <c r="B123" s="1">
        <f t="shared" si="25"/>
        <v>120</v>
      </c>
      <c r="C123" s="2">
        <f>Sheet1!C123+D123</f>
        <v>40.100999999999999</v>
      </c>
      <c r="D123" s="2">
        <v>-0.59899999999999998</v>
      </c>
      <c r="E123" s="2">
        <v>0.3</v>
      </c>
      <c r="F123" s="6">
        <f t="shared" si="26"/>
        <v>20169.668165359588</v>
      </c>
      <c r="G123" s="2">
        <f t="shared" si="19"/>
        <v>120</v>
      </c>
      <c r="H123" s="2">
        <f t="shared" si="23"/>
        <v>42.287500000000001</v>
      </c>
      <c r="I123" s="2">
        <v>-1.8134999999999999</v>
      </c>
      <c r="J123" s="2">
        <f t="shared" si="27"/>
        <v>53.121199999999995</v>
      </c>
      <c r="K123" s="2">
        <f t="shared" si="20"/>
        <v>0.35239583333333335</v>
      </c>
      <c r="L123" s="6">
        <f t="shared" si="21"/>
        <v>21559.892285548438</v>
      </c>
      <c r="M123" s="2">
        <f t="shared" si="28"/>
        <v>87.6</v>
      </c>
      <c r="N123" s="2">
        <f t="shared" si="24"/>
        <v>47.524209957487834</v>
      </c>
      <c r="O123" s="2">
        <v>8.0000000000000002E-3</v>
      </c>
      <c r="P123" s="2">
        <f t="shared" si="29"/>
        <v>0.54251381230008944</v>
      </c>
      <c r="Q123" s="7">
        <f t="shared" si="30"/>
        <v>20169.668165359588</v>
      </c>
    </row>
    <row r="124" spans="1:17" x14ac:dyDescent="0.2">
      <c r="A124" s="2">
        <f t="shared" ca="1" si="22"/>
        <v>0.23050000000000001</v>
      </c>
      <c r="B124" s="1">
        <f t="shared" si="25"/>
        <v>121</v>
      </c>
      <c r="C124" s="2">
        <f>Sheet1!C124+D124</f>
        <v>42.325499999999998</v>
      </c>
      <c r="D124" s="2">
        <v>1.3254999999999999</v>
      </c>
      <c r="E124" s="2">
        <v>0.3</v>
      </c>
      <c r="F124" s="6">
        <f t="shared" si="26"/>
        <v>21717.288438970896</v>
      </c>
      <c r="G124" s="2">
        <f t="shared" ref="G124:G187" si="31">B124</f>
        <v>121</v>
      </c>
      <c r="H124" s="2">
        <f t="shared" si="23"/>
        <v>46.899499999999996</v>
      </c>
      <c r="I124" s="2">
        <v>0.57399999999999995</v>
      </c>
      <c r="J124" s="2">
        <f t="shared" si="27"/>
        <v>55.790599999999998</v>
      </c>
      <c r="K124" s="2">
        <f t="shared" ref="K124:K143" si="32">H124/G124</f>
        <v>0.38759917355371898</v>
      </c>
      <c r="L124" s="6">
        <f t="shared" ref="L124:L187" si="33">3.14159*H124*(G124+H124)</f>
        <v>24738.144464919395</v>
      </c>
      <c r="M124" s="2">
        <f t="shared" si="28"/>
        <v>88.33</v>
      </c>
      <c r="N124" s="2">
        <f t="shared" si="24"/>
        <v>50.964279236655734</v>
      </c>
      <c r="O124" s="2">
        <v>0.98375000000000001</v>
      </c>
      <c r="P124" s="2">
        <f t="shared" si="29"/>
        <v>0.57697587724052679</v>
      </c>
      <c r="Q124" s="7">
        <f t="shared" si="30"/>
        <v>21717.288438970896</v>
      </c>
    </row>
    <row r="125" spans="1:17" x14ac:dyDescent="0.2">
      <c r="A125" s="2">
        <f t="shared" ca="1" si="22"/>
        <v>-0.5645</v>
      </c>
      <c r="B125" s="1">
        <f t="shared" si="25"/>
        <v>122</v>
      </c>
      <c r="C125" s="2">
        <f>Sheet1!C125+D125</f>
        <v>43.083500000000001</v>
      </c>
      <c r="D125" s="2">
        <v>1.7835000000000001</v>
      </c>
      <c r="E125" s="2">
        <v>0.3</v>
      </c>
      <c r="F125" s="6">
        <f t="shared" si="26"/>
        <v>22344.166089070877</v>
      </c>
      <c r="G125" s="2">
        <f t="shared" si="31"/>
        <v>122</v>
      </c>
      <c r="H125" s="2">
        <f t="shared" si="23"/>
        <v>45.547000000000004</v>
      </c>
      <c r="I125" s="2">
        <v>-1.5365</v>
      </c>
      <c r="J125" s="2">
        <f t="shared" si="27"/>
        <v>56.700200000000002</v>
      </c>
      <c r="K125" s="2">
        <f t="shared" si="32"/>
        <v>0.37333606557377053</v>
      </c>
      <c r="L125" s="6">
        <f t="shared" si="33"/>
        <v>23974.300184762313</v>
      </c>
      <c r="M125" s="2">
        <f t="shared" si="28"/>
        <v>89.06</v>
      </c>
      <c r="N125" s="2">
        <f t="shared" si="24"/>
        <v>51.421260625476172</v>
      </c>
      <c r="O125" s="2">
        <v>0.58199999999999996</v>
      </c>
      <c r="P125" s="2">
        <f t="shared" si="29"/>
        <v>0.5773777299065368</v>
      </c>
      <c r="Q125" s="7">
        <f t="shared" si="30"/>
        <v>22344.166089070877</v>
      </c>
    </row>
    <row r="126" spans="1:17" x14ac:dyDescent="0.2">
      <c r="A126" s="2">
        <f t="shared" ca="1" si="22"/>
        <v>-1.8925000000000001</v>
      </c>
      <c r="B126" s="1">
        <f t="shared" si="25"/>
        <v>123</v>
      </c>
      <c r="C126" s="2">
        <f>Sheet1!C126+D126</f>
        <v>41.04</v>
      </c>
      <c r="D126" s="2">
        <v>-0.56000000000000005</v>
      </c>
      <c r="E126" s="2">
        <v>0.3</v>
      </c>
      <c r="F126" s="6">
        <f t="shared" si="26"/>
        <v>21149.817224544</v>
      </c>
      <c r="G126" s="2">
        <f t="shared" si="31"/>
        <v>123</v>
      </c>
      <c r="H126" s="2">
        <f t="shared" si="23"/>
        <v>43.647500000000001</v>
      </c>
      <c r="I126" s="2">
        <v>-1.3925000000000001</v>
      </c>
      <c r="J126" s="2">
        <f t="shared" si="27"/>
        <v>54.247999999999998</v>
      </c>
      <c r="K126" s="2">
        <f t="shared" si="32"/>
        <v>0.35485772357723577</v>
      </c>
      <c r="L126" s="6">
        <f t="shared" si="33"/>
        <v>22851.13007196744</v>
      </c>
      <c r="M126" s="2">
        <f t="shared" si="28"/>
        <v>89.789999999999992</v>
      </c>
      <c r="N126" s="2">
        <f t="shared" si="24"/>
        <v>48.228474632331817</v>
      </c>
      <c r="O126" s="2">
        <v>-0.40600000000000003</v>
      </c>
      <c r="P126" s="2">
        <f t="shared" si="29"/>
        <v>0.53712523256856914</v>
      </c>
      <c r="Q126" s="7">
        <f t="shared" si="30"/>
        <v>21149.817224544</v>
      </c>
    </row>
    <row r="127" spans="1:17" x14ac:dyDescent="0.2">
      <c r="A127" s="2">
        <f t="shared" ca="1" si="22"/>
        <v>1.3069999999999999</v>
      </c>
      <c r="B127" s="1">
        <f t="shared" si="25"/>
        <v>124</v>
      </c>
      <c r="C127" s="2">
        <f>Sheet1!C127+D127</f>
        <v>41.546500000000002</v>
      </c>
      <c r="D127" s="2">
        <v>-0.35349999999999998</v>
      </c>
      <c r="E127" s="2">
        <v>0.3</v>
      </c>
      <c r="F127" s="6">
        <f t="shared" si="26"/>
        <v>21607.471684947977</v>
      </c>
      <c r="G127" s="2">
        <f t="shared" si="31"/>
        <v>124</v>
      </c>
      <c r="H127" s="2">
        <f t="shared" si="23"/>
        <v>45.874500000000005</v>
      </c>
      <c r="I127" s="2">
        <v>0.32800000000000001</v>
      </c>
      <c r="J127" s="2">
        <f t="shared" si="27"/>
        <v>54.855800000000002</v>
      </c>
      <c r="K127" s="2">
        <f t="shared" si="32"/>
        <v>0.36995564516129037</v>
      </c>
      <c r="L127" s="6">
        <f t="shared" si="33"/>
        <v>24482.1210591079</v>
      </c>
      <c r="M127" s="2">
        <f t="shared" si="28"/>
        <v>90.52</v>
      </c>
      <c r="N127" s="2">
        <f t="shared" si="24"/>
        <v>50.140087753024083</v>
      </c>
      <c r="O127" s="2">
        <v>0.92074999999999996</v>
      </c>
      <c r="P127" s="2">
        <f t="shared" si="29"/>
        <v>0.55391170739089801</v>
      </c>
      <c r="Q127" s="7">
        <f t="shared" si="30"/>
        <v>21607.471684947977</v>
      </c>
    </row>
    <row r="128" spans="1:17" x14ac:dyDescent="0.2">
      <c r="A128" s="2">
        <f t="shared" ca="1" si="22"/>
        <v>1.371</v>
      </c>
      <c r="B128" s="1">
        <f t="shared" si="25"/>
        <v>125</v>
      </c>
      <c r="C128" s="2">
        <f>Sheet1!C128+D128</f>
        <v>43.096999999999994</v>
      </c>
      <c r="D128" s="2">
        <v>0.89700000000000002</v>
      </c>
      <c r="E128" s="2">
        <v>0.3</v>
      </c>
      <c r="F128" s="6">
        <f t="shared" si="26"/>
        <v>22759.174641750302</v>
      </c>
      <c r="G128" s="2">
        <f t="shared" si="31"/>
        <v>125</v>
      </c>
      <c r="H128" s="2">
        <f t="shared" si="23"/>
        <v>47.108499999999992</v>
      </c>
      <c r="I128" s="2">
        <v>1.15E-2</v>
      </c>
      <c r="J128" s="2">
        <f t="shared" si="27"/>
        <v>56.716399999999993</v>
      </c>
      <c r="K128" s="2">
        <f t="shared" si="32"/>
        <v>0.37686799999999993</v>
      </c>
      <c r="L128" s="6">
        <f t="shared" si="33"/>
        <v>25471.299434367873</v>
      </c>
      <c r="M128" s="2">
        <f t="shared" si="28"/>
        <v>91.25</v>
      </c>
      <c r="N128" s="2">
        <f t="shared" si="24"/>
        <v>50.737573188754183</v>
      </c>
      <c r="O128" s="2">
        <v>-0.20924999999999999</v>
      </c>
      <c r="P128" s="2">
        <f t="shared" si="29"/>
        <v>0.55602819932881298</v>
      </c>
      <c r="Q128" s="7">
        <f t="shared" si="30"/>
        <v>22759.174641750302</v>
      </c>
    </row>
    <row r="129" spans="1:17" x14ac:dyDescent="0.2">
      <c r="A129" s="2">
        <f t="shared" ca="1" si="22"/>
        <v>-1.2609999999999999</v>
      </c>
      <c r="B129" s="1">
        <f t="shared" si="25"/>
        <v>126</v>
      </c>
      <c r="C129" s="2">
        <f>Sheet1!C129+D129</f>
        <v>43.564</v>
      </c>
      <c r="D129" s="2">
        <v>1.0640000000000001</v>
      </c>
      <c r="E129" s="2">
        <v>0.3</v>
      </c>
      <c r="F129" s="6">
        <f t="shared" si="26"/>
        <v>23206.567490332636</v>
      </c>
      <c r="G129" s="2">
        <f t="shared" si="31"/>
        <v>126</v>
      </c>
      <c r="H129" s="2">
        <f t="shared" si="23"/>
        <v>48.076999999999998</v>
      </c>
      <c r="I129" s="2">
        <v>0.51300000000000001</v>
      </c>
      <c r="J129" s="2">
        <f t="shared" si="27"/>
        <v>57.276800000000001</v>
      </c>
      <c r="K129" s="2">
        <f t="shared" si="32"/>
        <v>0.38156349206349205</v>
      </c>
      <c r="L129" s="6">
        <f t="shared" si="33"/>
        <v>26292.280645947107</v>
      </c>
      <c r="M129" s="2">
        <f t="shared" si="28"/>
        <v>91.98</v>
      </c>
      <c r="N129" s="2">
        <f t="shared" si="24"/>
        <v>50.934779298914322</v>
      </c>
      <c r="O129" s="2">
        <v>-0.55325000000000002</v>
      </c>
      <c r="P129" s="2">
        <f t="shared" si="29"/>
        <v>0.55375928787686801</v>
      </c>
      <c r="Q129" s="7">
        <f t="shared" si="30"/>
        <v>23206.567490332636</v>
      </c>
    </row>
    <row r="130" spans="1:17" x14ac:dyDescent="0.2">
      <c r="A130" s="2">
        <f t="shared" ca="1" si="22"/>
        <v>0.92600000000000005</v>
      </c>
      <c r="B130" s="1">
        <f t="shared" si="25"/>
        <v>127</v>
      </c>
      <c r="C130" s="2">
        <f>Sheet1!C130+D130</f>
        <v>42.961499999999994</v>
      </c>
      <c r="D130" s="2">
        <v>0.1615</v>
      </c>
      <c r="E130" s="2">
        <v>0.3</v>
      </c>
      <c r="F130" s="6">
        <f t="shared" si="26"/>
        <v>22939.264947826774</v>
      </c>
      <c r="G130" s="2">
        <f t="shared" si="31"/>
        <v>127</v>
      </c>
      <c r="H130" s="2">
        <f t="shared" si="23"/>
        <v>46.081999999999994</v>
      </c>
      <c r="I130" s="2">
        <v>-0.87949999999999995</v>
      </c>
      <c r="J130" s="2">
        <f t="shared" si="27"/>
        <v>56.553799999999988</v>
      </c>
      <c r="K130" s="2">
        <f t="shared" si="32"/>
        <v>0.36285039370078737</v>
      </c>
      <c r="L130" s="6">
        <f t="shared" si="33"/>
        <v>25057.211017271155</v>
      </c>
      <c r="M130" s="2">
        <f t="shared" si="28"/>
        <v>92.71</v>
      </c>
      <c r="N130" s="2">
        <f t="shared" si="24"/>
        <v>51.431129668736936</v>
      </c>
      <c r="O130" s="2">
        <v>0.57199999999999995</v>
      </c>
      <c r="P130" s="2">
        <f t="shared" si="29"/>
        <v>0.5547527739050474</v>
      </c>
      <c r="Q130" s="7">
        <f t="shared" si="30"/>
        <v>22939.264947826774</v>
      </c>
    </row>
    <row r="131" spans="1:17" x14ac:dyDescent="0.2">
      <c r="A131" s="2">
        <f t="shared" ca="1" si="22"/>
        <v>-0.70650000000000002</v>
      </c>
      <c r="B131" s="1">
        <f t="shared" si="25"/>
        <v>128</v>
      </c>
      <c r="C131" s="2">
        <f>Sheet1!C131+D131</f>
        <v>44.932000000000002</v>
      </c>
      <c r="D131" s="2">
        <v>1.8320000000000001</v>
      </c>
      <c r="E131" s="2">
        <v>0.3</v>
      </c>
      <c r="F131" s="6">
        <f t="shared" si="26"/>
        <v>24410.721746552164</v>
      </c>
      <c r="G131" s="2">
        <f t="shared" si="31"/>
        <v>128</v>
      </c>
      <c r="H131" s="2">
        <f t="shared" si="23"/>
        <v>50.866</v>
      </c>
      <c r="I131" s="2">
        <v>1.9339999999999999</v>
      </c>
      <c r="J131" s="2">
        <f t="shared" si="27"/>
        <v>58.918399999999998</v>
      </c>
      <c r="K131" s="2">
        <f t="shared" si="32"/>
        <v>0.397390625</v>
      </c>
      <c r="L131" s="6">
        <f t="shared" si="33"/>
        <v>28582.807716590036</v>
      </c>
      <c r="M131" s="2">
        <f t="shared" si="28"/>
        <v>93.44</v>
      </c>
      <c r="N131" s="2">
        <f t="shared" si="24"/>
        <v>53.979417624722302</v>
      </c>
      <c r="O131" s="2">
        <v>0.93500000000000005</v>
      </c>
      <c r="P131" s="2">
        <f t="shared" si="29"/>
        <v>0.57769068519608624</v>
      </c>
      <c r="Q131" s="7">
        <f t="shared" si="30"/>
        <v>24410.721746552164</v>
      </c>
    </row>
    <row r="132" spans="1:17" x14ac:dyDescent="0.2">
      <c r="A132" s="2">
        <f t="shared" ca="1" si="22"/>
        <v>-0.77600000000000002</v>
      </c>
      <c r="B132" s="1">
        <f t="shared" si="25"/>
        <v>129</v>
      </c>
      <c r="C132" s="2">
        <f>Sheet1!C132+D132</f>
        <v>43.186999999999998</v>
      </c>
      <c r="D132" s="2">
        <v>-0.21299999999999999</v>
      </c>
      <c r="E132" s="2">
        <v>0.3</v>
      </c>
      <c r="F132" s="6">
        <f t="shared" si="26"/>
        <v>23361.617124210708</v>
      </c>
      <c r="G132" s="2">
        <f t="shared" si="31"/>
        <v>129</v>
      </c>
      <c r="H132" s="2">
        <f t="shared" si="23"/>
        <v>45.350999999999999</v>
      </c>
      <c r="I132" s="2">
        <v>-1.8360000000000001</v>
      </c>
      <c r="J132" s="2">
        <f t="shared" si="27"/>
        <v>56.824399999999997</v>
      </c>
      <c r="K132" s="2">
        <f t="shared" si="32"/>
        <v>0.35155813953488374</v>
      </c>
      <c r="L132" s="6">
        <f t="shared" si="33"/>
        <v>24840.52762873959</v>
      </c>
      <c r="M132" s="2">
        <f t="shared" si="28"/>
        <v>94.17</v>
      </c>
      <c r="N132" s="2">
        <f t="shared" si="24"/>
        <v>50.824389023967612</v>
      </c>
      <c r="O132" s="2">
        <v>-0.34150000000000003</v>
      </c>
      <c r="P132" s="2">
        <f t="shared" si="29"/>
        <v>0.53970892029274298</v>
      </c>
      <c r="Q132" s="7">
        <f t="shared" si="30"/>
        <v>23361.617124210708</v>
      </c>
    </row>
    <row r="133" spans="1:17" x14ac:dyDescent="0.2">
      <c r="A133" s="2">
        <f t="shared" ref="A133:A143" ca="1" si="34">RANDBETWEEN(-4000,4000)/2000</f>
        <v>1.395</v>
      </c>
      <c r="B133" s="1">
        <f t="shared" si="25"/>
        <v>130</v>
      </c>
      <c r="C133" s="2">
        <f>Sheet1!C133+D133</f>
        <v>42.181999999999995</v>
      </c>
      <c r="D133" s="2">
        <v>-1.518</v>
      </c>
      <c r="E133" s="2">
        <v>0.3</v>
      </c>
      <c r="F133" s="6">
        <f t="shared" si="26"/>
        <v>22817.308869347155</v>
      </c>
      <c r="G133" s="2">
        <f t="shared" si="31"/>
        <v>130</v>
      </c>
      <c r="H133" s="2">
        <f t="shared" ref="H133:H143" si="35">C133+$S$36+I133</f>
        <v>45.83</v>
      </c>
      <c r="I133" s="2">
        <v>-0.35199999999999998</v>
      </c>
      <c r="J133" s="2">
        <f t="shared" si="27"/>
        <v>55.618399999999994</v>
      </c>
      <c r="K133" s="2">
        <f t="shared" si="32"/>
        <v>0.35253846153846152</v>
      </c>
      <c r="L133" s="6">
        <f t="shared" si="33"/>
        <v>25315.839825350999</v>
      </c>
      <c r="M133" s="2">
        <f t="shared" si="28"/>
        <v>94.899999999999991</v>
      </c>
      <c r="N133" s="2">
        <f t="shared" ref="N133:N143" si="36">SQRT(M133^2/4+Q133/3.14159)-M133/2+O133</f>
        <v>49.836214573998667</v>
      </c>
      <c r="O133" s="2">
        <v>-0.25600000000000001</v>
      </c>
      <c r="P133" s="2">
        <f t="shared" si="29"/>
        <v>0.52514451605899548</v>
      </c>
      <c r="Q133" s="7">
        <f t="shared" si="30"/>
        <v>22817.308869347155</v>
      </c>
    </row>
    <row r="134" spans="1:17" x14ac:dyDescent="0.2">
      <c r="A134" s="2">
        <f t="shared" ca="1" si="34"/>
        <v>-1.3194999999999999</v>
      </c>
      <c r="B134" s="1">
        <f t="shared" si="25"/>
        <v>131</v>
      </c>
      <c r="C134" s="2">
        <f>Sheet1!C134+D134</f>
        <v>43.746499999999997</v>
      </c>
      <c r="D134" s="2">
        <v>-0.2535</v>
      </c>
      <c r="E134" s="2">
        <v>0.3</v>
      </c>
      <c r="F134" s="6">
        <f t="shared" si="26"/>
        <v>24016.034804406976</v>
      </c>
      <c r="G134" s="2">
        <f t="shared" si="31"/>
        <v>131</v>
      </c>
      <c r="H134" s="2">
        <f t="shared" si="35"/>
        <v>48.383499999999998</v>
      </c>
      <c r="I134" s="2">
        <v>0.63700000000000001</v>
      </c>
      <c r="J134" s="2">
        <f t="shared" si="27"/>
        <v>57.495799999999996</v>
      </c>
      <c r="K134" s="2">
        <f t="shared" si="32"/>
        <v>0.36933969465648853</v>
      </c>
      <c r="L134" s="6">
        <f t="shared" si="33"/>
        <v>27266.492867364876</v>
      </c>
      <c r="M134" s="2">
        <f t="shared" si="28"/>
        <v>95.63</v>
      </c>
      <c r="N134" s="2">
        <f t="shared" si="36"/>
        <v>52.088259658466121</v>
      </c>
      <c r="O134" s="2">
        <v>0.24975</v>
      </c>
      <c r="P134" s="2">
        <f t="shared" si="29"/>
        <v>0.54468534621422282</v>
      </c>
      <c r="Q134" s="7">
        <f t="shared" si="30"/>
        <v>24016.034804406976</v>
      </c>
    </row>
    <row r="135" spans="1:17" x14ac:dyDescent="0.2">
      <c r="A135" s="2">
        <f t="shared" ca="1" si="34"/>
        <v>-1.1379999999999999</v>
      </c>
      <c r="B135" s="1">
        <f t="shared" ref="B135:B143" si="37">B134+1</f>
        <v>132</v>
      </c>
      <c r="C135" s="2">
        <f>Sheet1!C135+D135</f>
        <v>42.652999999999999</v>
      </c>
      <c r="D135" s="2">
        <v>-1.647</v>
      </c>
      <c r="E135" s="2">
        <v>0.3</v>
      </c>
      <c r="F135" s="6">
        <f t="shared" si="26"/>
        <v>23403.19430857031</v>
      </c>
      <c r="G135" s="2">
        <f t="shared" si="31"/>
        <v>132</v>
      </c>
      <c r="H135" s="2">
        <f t="shared" si="35"/>
        <v>45.765999999999998</v>
      </c>
      <c r="I135" s="2">
        <v>-0.88700000000000001</v>
      </c>
      <c r="J135" s="2">
        <f t="shared" si="27"/>
        <v>56.183599999999998</v>
      </c>
      <c r="K135" s="2">
        <f t="shared" si="32"/>
        <v>0.34671212121212119</v>
      </c>
      <c r="L135" s="6">
        <f t="shared" si="33"/>
        <v>25558.841359462036</v>
      </c>
      <c r="M135" s="2">
        <f t="shared" si="28"/>
        <v>96.36</v>
      </c>
      <c r="N135" s="2">
        <f t="shared" si="36"/>
        <v>50.400540347282664</v>
      </c>
      <c r="O135" s="2">
        <v>-0.26674999999999999</v>
      </c>
      <c r="P135" s="2">
        <f t="shared" si="29"/>
        <v>0.52304421281945479</v>
      </c>
      <c r="Q135" s="7">
        <f t="shared" si="30"/>
        <v>23403.19430857031</v>
      </c>
    </row>
    <row r="136" spans="1:17" x14ac:dyDescent="0.2">
      <c r="A136" s="2">
        <f t="shared" ca="1" si="34"/>
        <v>-0.80200000000000005</v>
      </c>
      <c r="B136" s="1">
        <f t="shared" si="37"/>
        <v>133</v>
      </c>
      <c r="C136" s="2">
        <f>Sheet1!C136+D136</f>
        <v>44.853000000000002</v>
      </c>
      <c r="D136" s="2">
        <v>0.253</v>
      </c>
      <c r="E136" s="2">
        <v>0.3</v>
      </c>
      <c r="F136" s="6">
        <f t="shared" si="26"/>
        <v>25061.219324828311</v>
      </c>
      <c r="G136" s="2">
        <f t="shared" si="31"/>
        <v>133</v>
      </c>
      <c r="H136" s="2">
        <f t="shared" si="35"/>
        <v>46.9955</v>
      </c>
      <c r="I136" s="2">
        <v>-1.8574999999999999</v>
      </c>
      <c r="J136" s="2">
        <f t="shared" si="27"/>
        <v>58.823599999999999</v>
      </c>
      <c r="K136" s="2">
        <f t="shared" si="32"/>
        <v>0.35334962406015036</v>
      </c>
      <c r="L136" s="6">
        <f t="shared" si="33"/>
        <v>26574.642329432194</v>
      </c>
      <c r="M136" s="2">
        <f t="shared" si="28"/>
        <v>97.09</v>
      </c>
      <c r="N136" s="2">
        <f t="shared" si="36"/>
        <v>52.654083388223192</v>
      </c>
      <c r="O136" s="2">
        <v>-0.45650000000000002</v>
      </c>
      <c r="P136" s="2">
        <f t="shared" si="29"/>
        <v>0.54232241619346166</v>
      </c>
      <c r="Q136" s="7">
        <f t="shared" si="30"/>
        <v>25061.219324828311</v>
      </c>
    </row>
    <row r="137" spans="1:17" x14ac:dyDescent="0.2">
      <c r="A137" s="2">
        <f t="shared" ca="1" si="34"/>
        <v>-1.3540000000000001</v>
      </c>
      <c r="B137" s="1">
        <f t="shared" si="37"/>
        <v>134</v>
      </c>
      <c r="C137" s="2">
        <f>Sheet1!C137+D137</f>
        <v>42.946999999999996</v>
      </c>
      <c r="D137" s="2">
        <v>-1.9530000000000001</v>
      </c>
      <c r="E137" s="2">
        <v>0.3</v>
      </c>
      <c r="F137" s="6">
        <f t="shared" si="26"/>
        <v>23874.019375326308</v>
      </c>
      <c r="G137" s="2">
        <f t="shared" si="31"/>
        <v>134</v>
      </c>
      <c r="H137" s="2">
        <f t="shared" si="35"/>
        <v>45.420499999999997</v>
      </c>
      <c r="I137" s="2">
        <v>-1.5265</v>
      </c>
      <c r="J137" s="2">
        <f t="shared" si="27"/>
        <v>56.536399999999993</v>
      </c>
      <c r="K137" s="2">
        <f t="shared" si="32"/>
        <v>0.33895895522388059</v>
      </c>
      <c r="L137" s="6">
        <f t="shared" si="33"/>
        <v>25601.975592009196</v>
      </c>
      <c r="M137" s="2">
        <f t="shared" si="28"/>
        <v>97.82</v>
      </c>
      <c r="N137" s="2">
        <f t="shared" si="36"/>
        <v>50.804395575513624</v>
      </c>
      <c r="O137" s="2">
        <v>-0.24324999999999999</v>
      </c>
      <c r="P137" s="2">
        <f t="shared" si="29"/>
        <v>0.51936613755380934</v>
      </c>
      <c r="Q137" s="7">
        <f t="shared" si="30"/>
        <v>23874.019375326308</v>
      </c>
    </row>
    <row r="138" spans="1:17" x14ac:dyDescent="0.2">
      <c r="A138" s="2">
        <f t="shared" ca="1" si="34"/>
        <v>5.4999999999999997E-3</v>
      </c>
      <c r="B138" s="1">
        <f t="shared" si="37"/>
        <v>135</v>
      </c>
      <c r="C138" s="2">
        <f>Sheet1!C138+D138</f>
        <v>43.73</v>
      </c>
      <c r="D138" s="2">
        <v>-1.47</v>
      </c>
      <c r="E138" s="2">
        <v>0.3</v>
      </c>
      <c r="F138" s="6">
        <f t="shared" si="26"/>
        <v>24554.236728010997</v>
      </c>
      <c r="G138" s="2">
        <f t="shared" si="31"/>
        <v>135</v>
      </c>
      <c r="H138" s="2">
        <f t="shared" si="35"/>
        <v>48.950999999999993</v>
      </c>
      <c r="I138" s="2">
        <v>1.2210000000000001</v>
      </c>
      <c r="J138" s="2">
        <f t="shared" si="27"/>
        <v>57.475999999999992</v>
      </c>
      <c r="K138" s="2">
        <f t="shared" si="32"/>
        <v>0.36259999999999998</v>
      </c>
      <c r="L138" s="6">
        <f t="shared" si="33"/>
        <v>28288.715449927582</v>
      </c>
      <c r="M138" s="2">
        <f t="shared" si="28"/>
        <v>98.55</v>
      </c>
      <c r="N138" s="2">
        <f t="shared" si="36"/>
        <v>52.07334673255464</v>
      </c>
      <c r="O138" s="2">
        <v>0.13625000000000001</v>
      </c>
      <c r="P138" s="2">
        <f t="shared" si="29"/>
        <v>0.52839519769208165</v>
      </c>
      <c r="Q138" s="7">
        <f t="shared" si="30"/>
        <v>24554.236728010997</v>
      </c>
    </row>
    <row r="139" spans="1:17" x14ac:dyDescent="0.2">
      <c r="A139" s="2">
        <f t="shared" ca="1" si="34"/>
        <v>-0.1585</v>
      </c>
      <c r="B139" s="1">
        <f t="shared" si="37"/>
        <v>136</v>
      </c>
      <c r="C139" s="2">
        <f>Sheet1!C139+D139</f>
        <v>46.442500000000003</v>
      </c>
      <c r="D139" s="2">
        <v>0.9425</v>
      </c>
      <c r="E139" s="2">
        <v>0.3</v>
      </c>
      <c r="F139" s="6">
        <f t="shared" si="26"/>
        <v>26618.961638056935</v>
      </c>
      <c r="G139" s="2">
        <f t="shared" si="31"/>
        <v>136</v>
      </c>
      <c r="H139" s="2">
        <f t="shared" si="35"/>
        <v>48.6995</v>
      </c>
      <c r="I139" s="2">
        <v>-1.7430000000000001</v>
      </c>
      <c r="J139" s="2">
        <f t="shared" si="27"/>
        <v>60.731000000000002</v>
      </c>
      <c r="K139" s="2">
        <f t="shared" si="32"/>
        <v>0.35808455882352941</v>
      </c>
      <c r="L139" s="6">
        <f t="shared" si="33"/>
        <v>28257.889852332399</v>
      </c>
      <c r="M139" s="2">
        <f t="shared" si="28"/>
        <v>99.28</v>
      </c>
      <c r="N139" s="2">
        <f t="shared" si="36"/>
        <v>54.327892689540356</v>
      </c>
      <c r="O139" s="2">
        <v>-0.61324999999999996</v>
      </c>
      <c r="P139" s="2">
        <f t="shared" si="29"/>
        <v>0.54721890299698184</v>
      </c>
      <c r="Q139" s="7">
        <f t="shared" si="30"/>
        <v>26618.961638056935</v>
      </c>
    </row>
    <row r="140" spans="1:17" x14ac:dyDescent="0.2">
      <c r="A140" s="2">
        <f t="shared" ca="1" si="34"/>
        <v>-0.88749999999999996</v>
      </c>
      <c r="B140" s="1">
        <f t="shared" si="37"/>
        <v>137</v>
      </c>
      <c r="C140" s="2">
        <f>Sheet1!C140+D140</f>
        <v>46.735499999999995</v>
      </c>
      <c r="D140" s="2">
        <v>0.9355</v>
      </c>
      <c r="E140" s="2">
        <v>0.3</v>
      </c>
      <c r="F140" s="6">
        <f t="shared" si="26"/>
        <v>26976.740528216797</v>
      </c>
      <c r="G140" s="2">
        <f t="shared" si="31"/>
        <v>137</v>
      </c>
      <c r="H140" s="2">
        <f t="shared" si="35"/>
        <v>51.645999999999994</v>
      </c>
      <c r="I140" s="2">
        <v>0.91049999999999998</v>
      </c>
      <c r="J140" s="2">
        <f t="shared" si="27"/>
        <v>61.082599999999992</v>
      </c>
      <c r="K140" s="2">
        <f t="shared" si="32"/>
        <v>0.37697810218978095</v>
      </c>
      <c r="L140" s="6">
        <f t="shared" si="33"/>
        <v>30607.918602232436</v>
      </c>
      <c r="M140" s="2">
        <f t="shared" si="28"/>
        <v>100.00999999999999</v>
      </c>
      <c r="N140" s="2">
        <f t="shared" si="36"/>
        <v>55.740308293430033</v>
      </c>
      <c r="O140" s="2">
        <v>0.44824999999999998</v>
      </c>
      <c r="P140" s="2">
        <f t="shared" si="29"/>
        <v>0.5573473481994804</v>
      </c>
      <c r="Q140" s="7">
        <f t="shared" si="30"/>
        <v>26976.740528216797</v>
      </c>
    </row>
    <row r="141" spans="1:17" x14ac:dyDescent="0.2">
      <c r="A141" s="2">
        <f t="shared" ca="1" si="34"/>
        <v>-0.41599999999999998</v>
      </c>
      <c r="B141" s="1">
        <f t="shared" si="37"/>
        <v>138</v>
      </c>
      <c r="C141" s="2">
        <f>Sheet1!C141+D141</f>
        <v>48.067500000000003</v>
      </c>
      <c r="D141" s="2">
        <v>1.9675</v>
      </c>
      <c r="E141" s="2">
        <v>0.3</v>
      </c>
      <c r="F141" s="6">
        <f t="shared" si="26"/>
        <v>28097.751247919437</v>
      </c>
      <c r="G141" s="2">
        <f t="shared" si="31"/>
        <v>138</v>
      </c>
      <c r="H141" s="2">
        <f t="shared" si="35"/>
        <v>53.946000000000005</v>
      </c>
      <c r="I141" s="2">
        <v>1.8785000000000001</v>
      </c>
      <c r="J141" s="2">
        <f t="shared" si="27"/>
        <v>62.680999999999997</v>
      </c>
      <c r="K141" s="2">
        <f t="shared" si="32"/>
        <v>0.39091304347826089</v>
      </c>
      <c r="L141" s="6">
        <f t="shared" si="33"/>
        <v>32530.281399316438</v>
      </c>
      <c r="M141" s="2">
        <f t="shared" si="28"/>
        <v>100.74</v>
      </c>
      <c r="N141" s="2">
        <f t="shared" si="36"/>
        <v>57.293631850192789</v>
      </c>
      <c r="O141" s="2">
        <v>0.51449999999999996</v>
      </c>
      <c r="P141" s="2">
        <f t="shared" si="29"/>
        <v>0.56872773327568782</v>
      </c>
      <c r="Q141" s="7">
        <f t="shared" si="30"/>
        <v>28097.751247919437</v>
      </c>
    </row>
    <row r="142" spans="1:17" x14ac:dyDescent="0.2">
      <c r="A142" s="2">
        <f t="shared" ca="1" si="34"/>
        <v>-1.97</v>
      </c>
      <c r="B142" s="1">
        <f t="shared" si="37"/>
        <v>139</v>
      </c>
      <c r="C142" s="2">
        <f>Sheet1!C142+D142</f>
        <v>44.590499999999999</v>
      </c>
      <c r="D142" s="2">
        <v>-1.8095000000000001</v>
      </c>
      <c r="E142" s="2">
        <v>0.3</v>
      </c>
      <c r="F142" s="6">
        <f t="shared" si="26"/>
        <v>25718.287840967492</v>
      </c>
      <c r="G142" s="2">
        <f t="shared" si="31"/>
        <v>139</v>
      </c>
      <c r="H142" s="2">
        <f t="shared" si="35"/>
        <v>50.587499999999999</v>
      </c>
      <c r="I142" s="2">
        <v>1.9970000000000001</v>
      </c>
      <c r="J142" s="2">
        <f t="shared" si="27"/>
        <v>58.508599999999994</v>
      </c>
      <c r="K142" s="2">
        <f t="shared" si="32"/>
        <v>0.36393884892086331</v>
      </c>
      <c r="L142" s="6">
        <f t="shared" si="33"/>
        <v>30130.228345298437</v>
      </c>
      <c r="M142" s="2">
        <f t="shared" si="28"/>
        <v>101.47</v>
      </c>
      <c r="N142" s="2">
        <f t="shared" si="36"/>
        <v>53.510754140457337</v>
      </c>
      <c r="O142" s="2">
        <v>0.51324999999999998</v>
      </c>
      <c r="P142" s="2">
        <f t="shared" si="29"/>
        <v>0.52735541677793774</v>
      </c>
      <c r="Q142" s="7">
        <f t="shared" si="30"/>
        <v>25718.287840967492</v>
      </c>
    </row>
    <row r="143" spans="1:17" x14ac:dyDescent="0.2">
      <c r="A143" s="2">
        <f t="shared" ca="1" si="34"/>
        <v>1.371</v>
      </c>
      <c r="B143" s="1">
        <f t="shared" si="37"/>
        <v>140</v>
      </c>
      <c r="C143" s="2">
        <f>Sheet1!C143+D143</f>
        <v>46.281499999999994</v>
      </c>
      <c r="D143" s="2">
        <v>-0.41849999999999998</v>
      </c>
      <c r="E143" s="2">
        <v>0.3</v>
      </c>
      <c r="F143" s="6">
        <f t="shared" si="26"/>
        <v>27084.86394638017</v>
      </c>
      <c r="G143" s="2">
        <f t="shared" si="31"/>
        <v>140</v>
      </c>
      <c r="H143" s="2">
        <f t="shared" si="35"/>
        <v>52.174499999999995</v>
      </c>
      <c r="I143" s="2">
        <v>1.893</v>
      </c>
      <c r="J143" s="2">
        <f t="shared" si="27"/>
        <v>60.53779999999999</v>
      </c>
      <c r="K143" s="2">
        <f t="shared" si="32"/>
        <v>0.37267499999999998</v>
      </c>
      <c r="L143" s="6">
        <f t="shared" si="33"/>
        <v>31499.49284122089</v>
      </c>
      <c r="M143" s="2">
        <f t="shared" si="28"/>
        <v>102.2</v>
      </c>
      <c r="N143" s="2">
        <f t="shared" si="36"/>
        <v>54.555698040493375</v>
      </c>
      <c r="O143" s="2">
        <v>-0.32824999999999999</v>
      </c>
      <c r="P143" s="2">
        <f t="shared" si="29"/>
        <v>0.53381309237273356</v>
      </c>
      <c r="Q143" s="7">
        <f t="shared" si="30"/>
        <v>27084.86394638017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pinner 1">
              <controlPr defaultSize="0" autoPict="0">
                <anchor moveWithCells="1" sizeWithCells="1">
                  <from>
                    <xdr:col>25</xdr:col>
                    <xdr:colOff>800100</xdr:colOff>
                    <xdr:row>13</xdr:row>
                    <xdr:rowOff>12700</xdr:rowOff>
                  </from>
                  <to>
                    <xdr:col>26</xdr:col>
                    <xdr:colOff>292100</xdr:colOff>
                    <xdr:row>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Spinner 2">
              <controlPr defaultSize="0" autoPict="0">
                <anchor moveWithCells="1" sizeWithCells="1">
                  <from>
                    <xdr:col>25</xdr:col>
                    <xdr:colOff>800100</xdr:colOff>
                    <xdr:row>18</xdr:row>
                    <xdr:rowOff>63500</xdr:rowOff>
                  </from>
                  <to>
                    <xdr:col>26</xdr:col>
                    <xdr:colOff>279400</xdr:colOff>
                    <xdr:row>22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26</xdr:col>
                    <xdr:colOff>50800</xdr:colOff>
                    <xdr:row>9</xdr:row>
                    <xdr:rowOff>190500</xdr:rowOff>
                  </from>
                  <to>
                    <xdr:col>27</xdr:col>
                    <xdr:colOff>749300</xdr:colOff>
                    <xdr:row>11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7303-D363-BD47-8931-967ECB8DFD26}">
  <dimension ref="A1:Q181"/>
  <sheetViews>
    <sheetView zoomScale="64" workbookViewId="0">
      <selection activeCell="AB37" sqref="AB37"/>
    </sheetView>
  </sheetViews>
  <sheetFormatPr baseColWidth="10" defaultRowHeight="16" x14ac:dyDescent="0.2"/>
  <cols>
    <col min="2" max="14" width="9.1640625" customWidth="1"/>
  </cols>
  <sheetData>
    <row r="1" spans="2:14" x14ac:dyDescent="0.2">
      <c r="D1" t="s">
        <v>20</v>
      </c>
    </row>
    <row r="2" spans="2:14" ht="17" thickBot="1" x14ac:dyDescent="0.25">
      <c r="B2" t="s">
        <v>13</v>
      </c>
      <c r="C2" s="8"/>
      <c r="F2" t="s">
        <v>14</v>
      </c>
      <c r="G2" t="s">
        <v>19</v>
      </c>
      <c r="K2" t="s">
        <v>15</v>
      </c>
      <c r="L2" t="s">
        <v>18</v>
      </c>
    </row>
    <row r="3" spans="2:14" x14ac:dyDescent="0.2">
      <c r="B3" s="3" t="s">
        <v>1</v>
      </c>
      <c r="C3" s="4" t="s">
        <v>0</v>
      </c>
      <c r="D3" s="4" t="s">
        <v>2</v>
      </c>
      <c r="E3" s="4" t="s">
        <v>3</v>
      </c>
      <c r="F3" s="4" t="s">
        <v>6</v>
      </c>
      <c r="G3" s="4" t="s">
        <v>4</v>
      </c>
      <c r="H3" s="4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5" t="s">
        <v>12</v>
      </c>
    </row>
    <row r="4" spans="2:14" x14ac:dyDescent="0.2">
      <c r="B4" s="1">
        <v>0</v>
      </c>
      <c r="C4" s="2">
        <v>3</v>
      </c>
      <c r="D4" s="2">
        <v>0.4</v>
      </c>
      <c r="E4" s="6">
        <f t="shared" ref="E4:E28" si="0">3.14159*C4*(B4+C4)</f>
        <v>28.274309999999996</v>
      </c>
      <c r="F4" s="2">
        <f t="shared" ref="F4:F28" si="1">B4</f>
        <v>0</v>
      </c>
      <c r="G4" s="2">
        <f>C4+4</f>
        <v>7</v>
      </c>
      <c r="H4" s="2">
        <f t="shared" ref="H4:H28" si="2">1.2*C4+5</f>
        <v>8.6</v>
      </c>
      <c r="I4" s="2" t="e">
        <f t="shared" ref="I4:I28" si="3">G4/F4</f>
        <v>#DIV/0!</v>
      </c>
      <c r="J4" s="6">
        <f t="shared" ref="J4:J28" si="4">3.14159*G4*(F4+G4)</f>
        <v>153.93790999999999</v>
      </c>
      <c r="K4" s="2">
        <f>(100-$O$48)/100*B4</f>
        <v>0</v>
      </c>
      <c r="L4" s="2">
        <f t="shared" ref="L4:L28" si="5">SQRT(K4^2/4+N4/3.14159)-K4/2</f>
        <v>3</v>
      </c>
      <c r="M4" s="2" t="e">
        <f t="shared" ref="M4:M28" si="6">L4/K4</f>
        <v>#DIV/0!</v>
      </c>
      <c r="N4" s="7">
        <f t="shared" ref="N4:N28" si="7">E4</f>
        <v>28.274309999999996</v>
      </c>
    </row>
    <row r="5" spans="2:14" x14ac:dyDescent="0.2">
      <c r="B5" s="1">
        <f>B4+0.3</f>
        <v>0.3</v>
      </c>
      <c r="C5" s="2">
        <f>3+B5*D5</f>
        <v>3.12</v>
      </c>
      <c r="D5" s="2">
        <v>0.4</v>
      </c>
      <c r="E5" s="6">
        <f t="shared" si="0"/>
        <v>33.522021936000002</v>
      </c>
      <c r="F5" s="2">
        <f t="shared" si="1"/>
        <v>0.3</v>
      </c>
      <c r="G5" s="2">
        <f>C5+4</f>
        <v>7.12</v>
      </c>
      <c r="H5" s="2">
        <f t="shared" si="2"/>
        <v>8.7439999999999998</v>
      </c>
      <c r="I5" s="2">
        <f t="shared" si="3"/>
        <v>23.733333333333334</v>
      </c>
      <c r="J5" s="6">
        <f t="shared" si="4"/>
        <v>165.97145633599999</v>
      </c>
      <c r="K5" s="2">
        <f>(100-$O$48)/100*B5</f>
        <v>0.24</v>
      </c>
      <c r="L5" s="2">
        <f t="shared" si="5"/>
        <v>3.1487612332502968</v>
      </c>
      <c r="M5" s="2">
        <f t="shared" si="6"/>
        <v>13.119838471876237</v>
      </c>
      <c r="N5" s="7">
        <f t="shared" si="7"/>
        <v>33.522021936000002</v>
      </c>
    </row>
    <row r="6" spans="2:14" x14ac:dyDescent="0.2">
      <c r="B6" s="1">
        <f t="shared" ref="B6:B34" si="8">B5+0.3</f>
        <v>0.6</v>
      </c>
      <c r="C6" s="2">
        <f t="shared" ref="C6:C33" si="9">3+B6*D6</f>
        <v>3.24</v>
      </c>
      <c r="D6" s="2">
        <v>0.4</v>
      </c>
      <c r="E6" s="6">
        <f t="shared" si="0"/>
        <v>39.086406144000001</v>
      </c>
      <c r="F6" s="2">
        <f t="shared" si="1"/>
        <v>0.6</v>
      </c>
      <c r="G6" s="2">
        <f t="shared" ref="G6:G80" si="10">C6+4</f>
        <v>7.24</v>
      </c>
      <c r="H6" s="2">
        <f t="shared" si="2"/>
        <v>8.8879999999999999</v>
      </c>
      <c r="I6" s="2">
        <f t="shared" si="3"/>
        <v>12.066666666666668</v>
      </c>
      <c r="J6" s="6">
        <f t="shared" si="4"/>
        <v>178.32167494399999</v>
      </c>
      <c r="K6" s="2">
        <f>(100-$O$48)/100*B6</f>
        <v>0.48</v>
      </c>
      <c r="L6" s="2">
        <f t="shared" si="5"/>
        <v>3.2954207670374966</v>
      </c>
      <c r="M6" s="2">
        <f t="shared" si="6"/>
        <v>6.8654599313281182</v>
      </c>
      <c r="N6" s="7">
        <f t="shared" si="7"/>
        <v>39.086406144000001</v>
      </c>
    </row>
    <row r="7" spans="2:14" x14ac:dyDescent="0.2">
      <c r="B7" s="1">
        <f t="shared" si="8"/>
        <v>0.89999999999999991</v>
      </c>
      <c r="C7" s="2">
        <f t="shared" si="9"/>
        <v>3.36</v>
      </c>
      <c r="D7" s="2">
        <v>0.4</v>
      </c>
      <c r="E7" s="6">
        <f t="shared" ref="E7:E16" si="11">3.14159*C7*(B7+C7)</f>
        <v>44.967462623999999</v>
      </c>
      <c r="F7" s="2">
        <f t="shared" ref="F7:F16" si="12">B7</f>
        <v>0.89999999999999991</v>
      </c>
      <c r="G7" s="2">
        <f t="shared" ref="G7:G16" si="13">C7+4</f>
        <v>7.3599999999999994</v>
      </c>
      <c r="H7" s="2">
        <f t="shared" ref="H7:H16" si="14">1.2*C7+5</f>
        <v>9.032</v>
      </c>
      <c r="I7" s="2">
        <f t="shared" ref="I7:I16" si="15">G7/F7</f>
        <v>8.1777777777777771</v>
      </c>
      <c r="J7" s="6">
        <f t="shared" ref="J7:J16" si="16">3.14159*G7*(F7+G7)</f>
        <v>190.98856582399995</v>
      </c>
      <c r="K7" s="2">
        <f>(100-$O$48)/100*B7</f>
        <v>0.72</v>
      </c>
      <c r="L7" s="2">
        <f t="shared" ref="L7:L16" si="17">SQRT(K7^2/4+N7/3.14159)-K7/2</f>
        <v>3.440421029307148</v>
      </c>
      <c r="M7" s="2">
        <f t="shared" ref="M7:M16" si="18">L7/K7</f>
        <v>4.7783625407043724</v>
      </c>
      <c r="N7" s="7">
        <f t="shared" ref="N7:N16" si="19">E7</f>
        <v>44.967462623999999</v>
      </c>
    </row>
    <row r="8" spans="2:14" x14ac:dyDescent="0.2">
      <c r="B8" s="1">
        <f t="shared" si="8"/>
        <v>1.2</v>
      </c>
      <c r="C8" s="2">
        <f t="shared" si="9"/>
        <v>3.48</v>
      </c>
      <c r="D8" s="2">
        <v>0.4</v>
      </c>
      <c r="E8" s="6">
        <f t="shared" si="11"/>
        <v>51.165191375999996</v>
      </c>
      <c r="F8" s="2">
        <f t="shared" si="12"/>
        <v>1.2</v>
      </c>
      <c r="G8" s="2">
        <f t="shared" si="13"/>
        <v>7.48</v>
      </c>
      <c r="H8" s="2">
        <f t="shared" si="14"/>
        <v>9.1760000000000002</v>
      </c>
      <c r="I8" s="2">
        <f t="shared" si="15"/>
        <v>6.2333333333333343</v>
      </c>
      <c r="J8" s="6">
        <f t="shared" si="16"/>
        <v>203.97212897599999</v>
      </c>
      <c r="K8" s="2">
        <f>(100-$O$48)/100*B8</f>
        <v>0.96</v>
      </c>
      <c r="L8" s="2">
        <f t="shared" si="17"/>
        <v>3.5840866132502636</v>
      </c>
      <c r="M8" s="2">
        <f t="shared" si="18"/>
        <v>3.7334235554690247</v>
      </c>
      <c r="N8" s="7">
        <f t="shared" si="19"/>
        <v>51.165191375999996</v>
      </c>
    </row>
    <row r="9" spans="2:14" x14ac:dyDescent="0.2">
      <c r="B9" s="1">
        <f t="shared" si="8"/>
        <v>1.5</v>
      </c>
      <c r="C9" s="2">
        <f t="shared" si="9"/>
        <v>3.6</v>
      </c>
      <c r="D9" s="2">
        <v>0.4</v>
      </c>
      <c r="E9" s="6">
        <f t="shared" si="11"/>
        <v>57.67959239999999</v>
      </c>
      <c r="F9" s="2">
        <f t="shared" si="12"/>
        <v>1.5</v>
      </c>
      <c r="G9" s="2">
        <f t="shared" si="13"/>
        <v>7.6</v>
      </c>
      <c r="H9" s="2">
        <f t="shared" si="14"/>
        <v>9.32</v>
      </c>
      <c r="I9" s="2">
        <f t="shared" si="15"/>
        <v>5.0666666666666664</v>
      </c>
      <c r="J9" s="6">
        <f t="shared" si="16"/>
        <v>217.27236439999999</v>
      </c>
      <c r="K9" s="2">
        <f>(100-$O$48)/100*B9</f>
        <v>1.2000000000000002</v>
      </c>
      <c r="L9" s="2">
        <f t="shared" si="17"/>
        <v>3.7266615305567865</v>
      </c>
      <c r="M9" s="2">
        <f t="shared" si="18"/>
        <v>3.1055512754639882</v>
      </c>
      <c r="N9" s="7">
        <f t="shared" si="19"/>
        <v>57.67959239999999</v>
      </c>
    </row>
    <row r="10" spans="2:14" x14ac:dyDescent="0.2">
      <c r="B10" s="1">
        <f t="shared" si="8"/>
        <v>1.8</v>
      </c>
      <c r="C10" s="2">
        <f t="shared" si="9"/>
        <v>3.72</v>
      </c>
      <c r="D10" s="2">
        <v>0.4</v>
      </c>
      <c r="E10" s="6">
        <f t="shared" si="11"/>
        <v>64.510665696000004</v>
      </c>
      <c r="F10" s="2">
        <f t="shared" si="12"/>
        <v>1.8</v>
      </c>
      <c r="G10" s="2">
        <f t="shared" si="13"/>
        <v>7.7200000000000006</v>
      </c>
      <c r="H10" s="2">
        <f t="shared" si="14"/>
        <v>9.4640000000000004</v>
      </c>
      <c r="I10" s="2">
        <f t="shared" si="15"/>
        <v>4.2888888888888888</v>
      </c>
      <c r="J10" s="6">
        <f t="shared" si="16"/>
        <v>230.88927209600004</v>
      </c>
      <c r="K10" s="2">
        <f>(100-$O$48)/100*B10</f>
        <v>1.4400000000000002</v>
      </c>
      <c r="L10" s="2">
        <f t="shared" si="17"/>
        <v>3.8683330306332384</v>
      </c>
      <c r="M10" s="2">
        <f t="shared" si="18"/>
        <v>2.686342382384193</v>
      </c>
      <c r="N10" s="7">
        <f t="shared" si="19"/>
        <v>64.510665696000004</v>
      </c>
    </row>
    <row r="11" spans="2:14" x14ac:dyDescent="0.2">
      <c r="B11" s="1">
        <f t="shared" si="8"/>
        <v>2.1</v>
      </c>
      <c r="C11" s="2">
        <f t="shared" si="9"/>
        <v>3.84</v>
      </c>
      <c r="D11" s="2">
        <v>0.4</v>
      </c>
      <c r="E11" s="6">
        <f t="shared" si="11"/>
        <v>71.65841126399998</v>
      </c>
      <c r="F11" s="2">
        <f t="shared" si="12"/>
        <v>2.1</v>
      </c>
      <c r="G11" s="2">
        <f t="shared" si="13"/>
        <v>7.84</v>
      </c>
      <c r="H11" s="2">
        <f t="shared" si="14"/>
        <v>9.6080000000000005</v>
      </c>
      <c r="I11" s="2">
        <f t="shared" si="15"/>
        <v>3.7333333333333329</v>
      </c>
      <c r="J11" s="6">
        <f t="shared" si="16"/>
        <v>244.82285206399996</v>
      </c>
      <c r="K11" s="2">
        <f>(100-$O$48)/100*B11</f>
        <v>1.6800000000000002</v>
      </c>
      <c r="L11" s="2">
        <f t="shared" si="17"/>
        <v>4.0092473642824205</v>
      </c>
      <c r="M11" s="2">
        <f t="shared" si="18"/>
        <v>2.3864567644538215</v>
      </c>
      <c r="N11" s="7">
        <f t="shared" si="19"/>
        <v>71.65841126399998</v>
      </c>
    </row>
    <row r="12" spans="2:14" x14ac:dyDescent="0.2">
      <c r="B12" s="1">
        <f t="shared" si="8"/>
        <v>2.4</v>
      </c>
      <c r="C12" s="2">
        <f t="shared" si="9"/>
        <v>3.96</v>
      </c>
      <c r="D12" s="2">
        <v>0.4</v>
      </c>
      <c r="E12" s="6">
        <f t="shared" si="11"/>
        <v>79.12282910399999</v>
      </c>
      <c r="F12" s="2">
        <f t="shared" si="12"/>
        <v>2.4</v>
      </c>
      <c r="G12" s="2">
        <f t="shared" si="13"/>
        <v>7.96</v>
      </c>
      <c r="H12" s="2">
        <f t="shared" si="14"/>
        <v>9.7519999999999989</v>
      </c>
      <c r="I12" s="2">
        <f t="shared" si="15"/>
        <v>3.3166666666666669</v>
      </c>
      <c r="J12" s="6">
        <f t="shared" si="16"/>
        <v>259.07310430399997</v>
      </c>
      <c r="K12" s="2">
        <f>(100-$O$48)/100*B12</f>
        <v>1.92</v>
      </c>
      <c r="L12" s="2">
        <f t="shared" si="17"/>
        <v>4.1495205254505043</v>
      </c>
      <c r="M12" s="2">
        <f t="shared" si="18"/>
        <v>2.161208607005471</v>
      </c>
      <c r="N12" s="7">
        <f t="shared" si="19"/>
        <v>79.12282910399999</v>
      </c>
    </row>
    <row r="13" spans="2:14" x14ac:dyDescent="0.2">
      <c r="B13" s="1">
        <f t="shared" si="8"/>
        <v>2.6999999999999997</v>
      </c>
      <c r="C13" s="2">
        <f t="shared" si="9"/>
        <v>4.08</v>
      </c>
      <c r="D13" s="2">
        <v>0.4</v>
      </c>
      <c r="E13" s="6">
        <f t="shared" si="11"/>
        <v>86.903919215999991</v>
      </c>
      <c r="F13" s="2">
        <f t="shared" si="12"/>
        <v>2.6999999999999997</v>
      </c>
      <c r="G13" s="2">
        <f t="shared" si="13"/>
        <v>8.08</v>
      </c>
      <c r="H13" s="2">
        <f t="shared" si="14"/>
        <v>9.8960000000000008</v>
      </c>
      <c r="I13" s="2">
        <f t="shared" si="15"/>
        <v>2.9925925925925929</v>
      </c>
      <c r="J13" s="6">
        <f t="shared" si="16"/>
        <v>273.64002881599998</v>
      </c>
      <c r="K13" s="2">
        <f>(100-$O$48)/100*B13</f>
        <v>2.1599999999999997</v>
      </c>
      <c r="L13" s="2">
        <f t="shared" si="17"/>
        <v>4.2892457570873024</v>
      </c>
      <c r="M13" s="2">
        <f t="shared" si="18"/>
        <v>1.9857619245774552</v>
      </c>
      <c r="N13" s="7">
        <f t="shared" si="19"/>
        <v>86.903919215999991</v>
      </c>
    </row>
    <row r="14" spans="2:14" x14ac:dyDescent="0.2">
      <c r="B14" s="1">
        <f t="shared" si="8"/>
        <v>2.9999999999999996</v>
      </c>
      <c r="C14" s="2">
        <f t="shared" si="9"/>
        <v>4.2</v>
      </c>
      <c r="D14" s="2">
        <v>0.4</v>
      </c>
      <c r="E14" s="6">
        <f t="shared" si="11"/>
        <v>95.001681599999984</v>
      </c>
      <c r="F14" s="2">
        <f t="shared" si="12"/>
        <v>2.9999999999999996</v>
      </c>
      <c r="G14" s="2">
        <f t="shared" si="13"/>
        <v>8.1999999999999993</v>
      </c>
      <c r="H14" s="2">
        <f t="shared" si="14"/>
        <v>10.039999999999999</v>
      </c>
      <c r="I14" s="2">
        <f t="shared" si="15"/>
        <v>2.7333333333333334</v>
      </c>
      <c r="J14" s="6">
        <f t="shared" si="16"/>
        <v>288.52362559999995</v>
      </c>
      <c r="K14" s="2">
        <f>(100-$O$48)/100*B14</f>
        <v>2.4</v>
      </c>
      <c r="L14" s="2">
        <f t="shared" si="17"/>
        <v>4.4284989117881146</v>
      </c>
      <c r="M14" s="2">
        <f t="shared" si="18"/>
        <v>1.8452078799117144</v>
      </c>
      <c r="N14" s="7">
        <f t="shared" si="19"/>
        <v>95.001681599999984</v>
      </c>
    </row>
    <row r="15" spans="2:14" x14ac:dyDescent="0.2">
      <c r="B15" s="1">
        <f t="shared" si="8"/>
        <v>3.2999999999999994</v>
      </c>
      <c r="C15" s="2">
        <f t="shared" si="9"/>
        <v>4.32</v>
      </c>
      <c r="D15" s="2">
        <v>0.4</v>
      </c>
      <c r="E15" s="6">
        <f t="shared" si="11"/>
        <v>103.416116256</v>
      </c>
      <c r="F15" s="2">
        <f t="shared" si="12"/>
        <v>3.2999999999999994</v>
      </c>
      <c r="G15" s="2">
        <f t="shared" si="13"/>
        <v>8.32</v>
      </c>
      <c r="H15" s="2">
        <f t="shared" si="14"/>
        <v>10.184000000000001</v>
      </c>
      <c r="I15" s="2">
        <f t="shared" si="15"/>
        <v>2.5212121212121219</v>
      </c>
      <c r="J15" s="6">
        <f t="shared" si="16"/>
        <v>303.72389465599997</v>
      </c>
      <c r="K15" s="2">
        <f>(100-$O$48)/100*B15</f>
        <v>2.6399999999999997</v>
      </c>
      <c r="L15" s="2">
        <f t="shared" si="17"/>
        <v>4.5673423545773186</v>
      </c>
      <c r="M15" s="2">
        <f t="shared" si="18"/>
        <v>1.7300539221883784</v>
      </c>
      <c r="N15" s="7">
        <f t="shared" si="19"/>
        <v>103.416116256</v>
      </c>
    </row>
    <row r="16" spans="2:14" x14ac:dyDescent="0.2">
      <c r="B16" s="1">
        <f t="shared" si="8"/>
        <v>3.5999999999999992</v>
      </c>
      <c r="C16" s="2">
        <f t="shared" si="9"/>
        <v>4.4399999999999995</v>
      </c>
      <c r="D16" s="2">
        <v>0.4</v>
      </c>
      <c r="E16" s="6">
        <f t="shared" si="11"/>
        <v>112.14722318399997</v>
      </c>
      <c r="F16" s="2">
        <f t="shared" si="12"/>
        <v>3.5999999999999992</v>
      </c>
      <c r="G16" s="2">
        <f t="shared" si="13"/>
        <v>8.44</v>
      </c>
      <c r="H16" s="2">
        <f t="shared" si="14"/>
        <v>10.327999999999999</v>
      </c>
      <c r="I16" s="2">
        <f t="shared" si="15"/>
        <v>2.344444444444445</v>
      </c>
      <c r="J16" s="6">
        <f t="shared" si="16"/>
        <v>319.24083598399994</v>
      </c>
      <c r="K16" s="2">
        <f>(100-$O$48)/100*B16</f>
        <v>2.8799999999999994</v>
      </c>
      <c r="L16" s="2">
        <f t="shared" si="17"/>
        <v>4.7058278531049016</v>
      </c>
      <c r="M16" s="2">
        <f t="shared" si="18"/>
        <v>1.6339680045503133</v>
      </c>
      <c r="N16" s="7">
        <f t="shared" si="19"/>
        <v>112.14722318399997</v>
      </c>
    </row>
    <row r="17" spans="2:14" x14ac:dyDescent="0.2">
      <c r="B17" s="1">
        <f t="shared" si="8"/>
        <v>3.899999999999999</v>
      </c>
      <c r="C17" s="2">
        <f t="shared" si="9"/>
        <v>4.5599999999999996</v>
      </c>
      <c r="D17" s="2">
        <v>0.4</v>
      </c>
      <c r="E17" s="6">
        <f t="shared" si="0"/>
        <v>121.19500238399998</v>
      </c>
      <c r="F17" s="2">
        <f t="shared" si="1"/>
        <v>3.899999999999999</v>
      </c>
      <c r="G17" s="2">
        <f t="shared" si="10"/>
        <v>8.5599999999999987</v>
      </c>
      <c r="H17" s="2">
        <f t="shared" si="2"/>
        <v>10.472</v>
      </c>
      <c r="I17" s="2">
        <f t="shared" si="3"/>
        <v>2.1948717948717951</v>
      </c>
      <c r="J17" s="6">
        <f t="shared" si="4"/>
        <v>335.07444958399986</v>
      </c>
      <c r="K17" s="2">
        <f>(100-$O$48)/100*B17</f>
        <v>3.1199999999999992</v>
      </c>
      <c r="L17" s="2">
        <f t="shared" si="5"/>
        <v>4.8439987507806403</v>
      </c>
      <c r="M17" s="2">
        <f t="shared" si="6"/>
        <v>1.5525637021732825</v>
      </c>
      <c r="N17" s="7">
        <f t="shared" si="7"/>
        <v>121.19500238399998</v>
      </c>
    </row>
    <row r="18" spans="2:14" x14ac:dyDescent="0.2">
      <c r="B18" s="1">
        <f t="shared" si="8"/>
        <v>4.1999999999999993</v>
      </c>
      <c r="C18" s="2">
        <f t="shared" si="9"/>
        <v>4.68</v>
      </c>
      <c r="D18" s="2">
        <v>0.4</v>
      </c>
      <c r="E18" s="6">
        <f t="shared" si="0"/>
        <v>130.55945385599998</v>
      </c>
      <c r="F18" s="2">
        <f t="shared" si="1"/>
        <v>4.1999999999999993</v>
      </c>
      <c r="G18" s="2">
        <f t="shared" si="10"/>
        <v>8.68</v>
      </c>
      <c r="H18" s="2">
        <f t="shared" si="2"/>
        <v>10.616</v>
      </c>
      <c r="I18" s="2">
        <f t="shared" si="3"/>
        <v>2.0666666666666669</v>
      </c>
      <c r="J18" s="6">
        <f t="shared" si="4"/>
        <v>351.22473545599996</v>
      </c>
      <c r="K18" s="2">
        <f>(100-$O$48)/100*B18</f>
        <v>3.3599999999999994</v>
      </c>
      <c r="L18" s="2">
        <f t="shared" si="5"/>
        <v>4.9818916232553647</v>
      </c>
      <c r="M18" s="2">
        <f t="shared" si="6"/>
        <v>1.4827058402545732</v>
      </c>
      <c r="N18" s="7">
        <f t="shared" si="7"/>
        <v>130.55945385599998</v>
      </c>
    </row>
    <row r="19" spans="2:14" x14ac:dyDescent="0.2">
      <c r="B19" s="1">
        <f t="shared" si="8"/>
        <v>4.4999999999999991</v>
      </c>
      <c r="C19" s="2">
        <f t="shared" si="9"/>
        <v>4.8</v>
      </c>
      <c r="D19" s="2">
        <v>0.4</v>
      </c>
      <c r="E19" s="6">
        <f t="shared" si="0"/>
        <v>140.24057759999997</v>
      </c>
      <c r="F19" s="2">
        <f t="shared" si="1"/>
        <v>4.4999999999999991</v>
      </c>
      <c r="G19" s="2">
        <f t="shared" si="10"/>
        <v>8.8000000000000007</v>
      </c>
      <c r="H19" s="2">
        <f t="shared" si="2"/>
        <v>10.76</v>
      </c>
      <c r="I19" s="2">
        <f t="shared" si="3"/>
        <v>1.9555555555555562</v>
      </c>
      <c r="J19" s="6">
        <f t="shared" si="4"/>
        <v>367.69169360000001</v>
      </c>
      <c r="K19" s="2">
        <f>(100-$O$48)/100*B19</f>
        <v>3.5999999999999996</v>
      </c>
      <c r="L19" s="2">
        <f t="shared" si="5"/>
        <v>5.1195375568024772</v>
      </c>
      <c r="M19" s="2">
        <f t="shared" si="6"/>
        <v>1.422093765778466</v>
      </c>
      <c r="N19" s="7">
        <f t="shared" si="7"/>
        <v>140.24057759999997</v>
      </c>
    </row>
    <row r="20" spans="2:14" x14ac:dyDescent="0.2">
      <c r="B20" s="1">
        <f t="shared" si="8"/>
        <v>4.7999999999999989</v>
      </c>
      <c r="C20" s="2">
        <f t="shared" si="9"/>
        <v>4.92</v>
      </c>
      <c r="D20" s="2">
        <v>0.4</v>
      </c>
      <c r="E20" s="6">
        <f t="shared" si="0"/>
        <v>150.23837361599999</v>
      </c>
      <c r="F20" s="2">
        <f t="shared" si="1"/>
        <v>4.7999999999999989</v>
      </c>
      <c r="G20" s="2">
        <f t="shared" si="10"/>
        <v>8.92</v>
      </c>
      <c r="H20" s="2">
        <f t="shared" si="2"/>
        <v>10.904</v>
      </c>
      <c r="I20" s="2">
        <f t="shared" si="3"/>
        <v>1.8583333333333338</v>
      </c>
      <c r="J20" s="6">
        <f t="shared" si="4"/>
        <v>384.47532401599995</v>
      </c>
      <c r="K20" s="2">
        <f>(100-$O$48)/100*B20</f>
        <v>3.8399999999999994</v>
      </c>
      <c r="L20" s="2">
        <f t="shared" si="5"/>
        <v>5.2569631460667265</v>
      </c>
      <c r="M20" s="2">
        <f t="shared" si="6"/>
        <v>1.3690008192882102</v>
      </c>
      <c r="N20" s="7">
        <f t="shared" si="7"/>
        <v>150.23837361599999</v>
      </c>
    </row>
    <row r="21" spans="2:14" x14ac:dyDescent="0.2">
      <c r="B21" s="1">
        <f t="shared" si="8"/>
        <v>5.0999999999999988</v>
      </c>
      <c r="C21" s="2">
        <f t="shared" si="9"/>
        <v>5.0399999999999991</v>
      </c>
      <c r="D21" s="2">
        <v>0.4</v>
      </c>
      <c r="E21" s="6">
        <f t="shared" si="0"/>
        <v>160.55284190399991</v>
      </c>
      <c r="F21" s="2">
        <f t="shared" si="1"/>
        <v>5.0999999999999988</v>
      </c>
      <c r="G21" s="2">
        <f t="shared" si="10"/>
        <v>9.0399999999999991</v>
      </c>
      <c r="H21" s="2">
        <f t="shared" si="2"/>
        <v>11.047999999999998</v>
      </c>
      <c r="I21" s="2">
        <f t="shared" si="3"/>
        <v>1.7725490196078435</v>
      </c>
      <c r="J21" s="6">
        <f t="shared" si="4"/>
        <v>401.57562670399983</v>
      </c>
      <c r="K21" s="2">
        <f>(100-$O$48)/100*B21</f>
        <v>4.0799999999999992</v>
      </c>
      <c r="L21" s="2">
        <f t="shared" si="5"/>
        <v>5.3941912808320982</v>
      </c>
      <c r="M21" s="2">
        <f t="shared" si="6"/>
        <v>1.3221057060862988</v>
      </c>
      <c r="N21" s="7">
        <f t="shared" si="7"/>
        <v>160.55284190399991</v>
      </c>
    </row>
    <row r="22" spans="2:14" x14ac:dyDescent="0.2">
      <c r="B22" s="1">
        <f t="shared" ref="B22:B30" si="20">B21+0.3</f>
        <v>5.3999999999999986</v>
      </c>
      <c r="C22" s="2">
        <f t="shared" si="9"/>
        <v>5.16</v>
      </c>
      <c r="D22" s="2">
        <v>0.4</v>
      </c>
      <c r="E22" s="6">
        <f t="shared" ref="E22:E30" si="21">3.14159*C22*(B22+C22)</f>
        <v>171.183982464</v>
      </c>
      <c r="F22" s="2">
        <f t="shared" ref="F22:F30" si="22">B22</f>
        <v>5.3999999999999986</v>
      </c>
      <c r="G22" s="2">
        <f t="shared" ref="G22:G30" si="23">C22+4</f>
        <v>9.16</v>
      </c>
      <c r="H22" s="2">
        <f t="shared" ref="H22:H30" si="24">1.2*C22+5</f>
        <v>11.192</v>
      </c>
      <c r="I22" s="2">
        <f t="shared" ref="I22:I30" si="25">G22/F22</f>
        <v>1.6962962962962969</v>
      </c>
      <c r="J22" s="6">
        <f t="shared" ref="J22:J30" si="26">3.14159*G22*(F22+G22)</f>
        <v>418.99260166399995</v>
      </c>
      <c r="K22" s="2">
        <f t="shared" ref="K22:K29" si="27">(100-$O$48)/100*B22</f>
        <v>4.3199999999999994</v>
      </c>
      <c r="L22" s="2">
        <f t="shared" ref="L22:L30" si="28">SQRT(K22^2/4+N22/3.14159)-K22/2</f>
        <v>5.5312417723017919</v>
      </c>
      <c r="M22" s="2">
        <f t="shared" ref="M22:M30" si="29">L22/K22</f>
        <v>1.2803800398846743</v>
      </c>
      <c r="N22" s="7">
        <f t="shared" ref="N22:N30" si="30">E22</f>
        <v>171.183982464</v>
      </c>
    </row>
    <row r="23" spans="2:14" x14ac:dyDescent="0.2">
      <c r="B23" s="1">
        <f t="shared" si="20"/>
        <v>5.6999999999999984</v>
      </c>
      <c r="C23" s="2">
        <f t="shared" si="9"/>
        <v>5.2799999999999994</v>
      </c>
      <c r="D23" s="2">
        <v>0.4</v>
      </c>
      <c r="E23" s="6">
        <f t="shared" si="21"/>
        <v>182.13179529599995</v>
      </c>
      <c r="F23" s="2">
        <f t="shared" si="22"/>
        <v>5.6999999999999984</v>
      </c>
      <c r="G23" s="2">
        <f t="shared" si="23"/>
        <v>9.2799999999999994</v>
      </c>
      <c r="H23" s="2">
        <f t="shared" si="24"/>
        <v>11.335999999999999</v>
      </c>
      <c r="I23" s="2">
        <f t="shared" si="25"/>
        <v>1.6280701754385969</v>
      </c>
      <c r="J23" s="6">
        <f t="shared" si="26"/>
        <v>436.7262488959999</v>
      </c>
      <c r="K23" s="2">
        <f t="shared" si="27"/>
        <v>4.5599999999999987</v>
      </c>
      <c r="L23" s="2">
        <f t="shared" si="28"/>
        <v>5.6681318559772267</v>
      </c>
      <c r="M23" s="2">
        <f t="shared" si="29"/>
        <v>1.2430113719248308</v>
      </c>
      <c r="N23" s="7">
        <f t="shared" si="30"/>
        <v>182.13179529599995</v>
      </c>
    </row>
    <row r="24" spans="2:14" x14ac:dyDescent="0.2">
      <c r="B24" s="1">
        <f t="shared" si="20"/>
        <v>5.9999999999999982</v>
      </c>
      <c r="C24" s="2">
        <f t="shared" si="9"/>
        <v>5.3999999999999995</v>
      </c>
      <c r="D24" s="2">
        <v>0.4</v>
      </c>
      <c r="E24" s="6">
        <f t="shared" si="21"/>
        <v>193.39628039999994</v>
      </c>
      <c r="F24" s="2">
        <f t="shared" si="22"/>
        <v>5.9999999999999982</v>
      </c>
      <c r="G24" s="2">
        <f t="shared" si="23"/>
        <v>9.3999999999999986</v>
      </c>
      <c r="H24" s="2">
        <f t="shared" si="24"/>
        <v>11.48</v>
      </c>
      <c r="I24" s="2">
        <f t="shared" si="25"/>
        <v>1.5666666666666669</v>
      </c>
      <c r="J24" s="6">
        <f t="shared" si="26"/>
        <v>454.7765683999998</v>
      </c>
      <c r="K24" s="2">
        <f t="shared" si="27"/>
        <v>4.7999999999999989</v>
      </c>
      <c r="L24" s="2">
        <f t="shared" si="28"/>
        <v>5.8048765987064046</v>
      </c>
      <c r="M24" s="2">
        <f t="shared" si="29"/>
        <v>1.209349291397168</v>
      </c>
      <c r="N24" s="7">
        <f t="shared" si="30"/>
        <v>193.39628039999994</v>
      </c>
    </row>
    <row r="25" spans="2:14" x14ac:dyDescent="0.2">
      <c r="B25" s="1">
        <f t="shared" si="20"/>
        <v>6.299999999999998</v>
      </c>
      <c r="C25" s="2">
        <f t="shared" si="9"/>
        <v>5.52</v>
      </c>
      <c r="D25" s="2">
        <v>0.4</v>
      </c>
      <c r="E25" s="6">
        <f t="shared" si="21"/>
        <v>204.97743777599993</v>
      </c>
      <c r="F25" s="2">
        <f t="shared" si="22"/>
        <v>6.299999999999998</v>
      </c>
      <c r="G25" s="2">
        <f t="shared" si="23"/>
        <v>9.52</v>
      </c>
      <c r="H25" s="2">
        <f t="shared" si="24"/>
        <v>11.623999999999999</v>
      </c>
      <c r="I25" s="2">
        <f t="shared" si="25"/>
        <v>1.5111111111111115</v>
      </c>
      <c r="J25" s="6">
        <f t="shared" si="26"/>
        <v>473.14356017599988</v>
      </c>
      <c r="K25" s="2">
        <f t="shared" si="27"/>
        <v>5.0399999999999991</v>
      </c>
      <c r="L25" s="2">
        <f t="shared" si="28"/>
        <v>5.9414892306260114</v>
      </c>
      <c r="M25" s="2">
        <f t="shared" si="29"/>
        <v>1.1788669108384946</v>
      </c>
      <c r="N25" s="7">
        <f t="shared" si="30"/>
        <v>204.97743777599993</v>
      </c>
    </row>
    <row r="26" spans="2:14" x14ac:dyDescent="0.2">
      <c r="B26" s="1">
        <f t="shared" si="20"/>
        <v>6.5999999999999979</v>
      </c>
      <c r="C26" s="2">
        <f t="shared" si="9"/>
        <v>5.6399999999999988</v>
      </c>
      <c r="D26" s="2">
        <v>0.4</v>
      </c>
      <c r="E26" s="6">
        <f t="shared" si="21"/>
        <v>216.8752674239999</v>
      </c>
      <c r="F26" s="2">
        <f t="shared" si="22"/>
        <v>6.5999999999999979</v>
      </c>
      <c r="G26" s="2">
        <f t="shared" si="23"/>
        <v>9.6399999999999988</v>
      </c>
      <c r="H26" s="2">
        <f t="shared" si="24"/>
        <v>11.767999999999997</v>
      </c>
      <c r="I26" s="2">
        <f t="shared" si="25"/>
        <v>1.4606060606060609</v>
      </c>
      <c r="J26" s="6">
        <f t="shared" si="26"/>
        <v>491.82722422399979</v>
      </c>
      <c r="K26" s="2">
        <f t="shared" si="27"/>
        <v>5.2799999999999985</v>
      </c>
      <c r="L26" s="2">
        <f t="shared" si="28"/>
        <v>6.0779814177365612</v>
      </c>
      <c r="M26" s="2">
        <f t="shared" si="29"/>
        <v>1.1511328442682884</v>
      </c>
      <c r="N26" s="7">
        <f t="shared" si="30"/>
        <v>216.8752674239999</v>
      </c>
    </row>
    <row r="27" spans="2:14" x14ac:dyDescent="0.2">
      <c r="B27" s="1">
        <f t="shared" si="20"/>
        <v>6.8999999999999977</v>
      </c>
      <c r="C27" s="2">
        <f t="shared" si="9"/>
        <v>5.76</v>
      </c>
      <c r="D27" s="2">
        <v>0.4</v>
      </c>
      <c r="E27" s="6">
        <f t="shared" si="21"/>
        <v>229.0897693439999</v>
      </c>
      <c r="F27" s="2">
        <f t="shared" si="22"/>
        <v>6.8999999999999977</v>
      </c>
      <c r="G27" s="2">
        <f t="shared" si="23"/>
        <v>9.76</v>
      </c>
      <c r="H27" s="2">
        <f t="shared" si="24"/>
        <v>11.911999999999999</v>
      </c>
      <c r="I27" s="2">
        <f t="shared" si="25"/>
        <v>1.4144927536231888</v>
      </c>
      <c r="J27" s="6">
        <f t="shared" si="26"/>
        <v>510.82756054399988</v>
      </c>
      <c r="K27" s="2">
        <f t="shared" si="27"/>
        <v>5.5199999999999987</v>
      </c>
      <c r="L27" s="2">
        <f t="shared" si="28"/>
        <v>6.2143634871783515</v>
      </c>
      <c r="M27" s="2">
        <f t="shared" si="29"/>
        <v>1.1257904868076727</v>
      </c>
      <c r="N27" s="7">
        <f t="shared" si="30"/>
        <v>229.0897693439999</v>
      </c>
    </row>
    <row r="28" spans="2:14" x14ac:dyDescent="0.2">
      <c r="B28" s="1">
        <f t="shared" si="20"/>
        <v>7.1999999999999975</v>
      </c>
      <c r="C28" s="2">
        <f t="shared" si="9"/>
        <v>5.879999999999999</v>
      </c>
      <c r="D28" s="2">
        <v>0.4</v>
      </c>
      <c r="E28" s="6">
        <f t="shared" si="21"/>
        <v>241.62094353599988</v>
      </c>
      <c r="F28" s="2">
        <f t="shared" si="22"/>
        <v>7.1999999999999975</v>
      </c>
      <c r="G28" s="2">
        <f t="shared" si="23"/>
        <v>9.879999999999999</v>
      </c>
      <c r="H28" s="2">
        <f t="shared" si="24"/>
        <v>12.055999999999997</v>
      </c>
      <c r="I28" s="2">
        <f t="shared" si="25"/>
        <v>1.3722222222222225</v>
      </c>
      <c r="J28" s="6">
        <f t="shared" si="26"/>
        <v>530.14456913599986</v>
      </c>
      <c r="K28" s="2">
        <f t="shared" si="27"/>
        <v>5.759999999999998</v>
      </c>
      <c r="L28" s="2">
        <f t="shared" si="28"/>
        <v>6.3506446145434499</v>
      </c>
      <c r="M28" s="2">
        <f t="shared" si="29"/>
        <v>1.1025424678026827</v>
      </c>
      <c r="N28" s="7">
        <f t="shared" si="30"/>
        <v>241.62094353599988</v>
      </c>
    </row>
    <row r="29" spans="2:14" x14ac:dyDescent="0.2">
      <c r="B29" s="1">
        <f t="shared" si="20"/>
        <v>7.4999999999999973</v>
      </c>
      <c r="C29" s="2">
        <f t="shared" si="9"/>
        <v>5.9999999999999991</v>
      </c>
      <c r="D29" s="2">
        <v>0.4</v>
      </c>
      <c r="E29" s="6">
        <f t="shared" si="21"/>
        <v>254.4687899999999</v>
      </c>
      <c r="F29" s="2">
        <f t="shared" si="22"/>
        <v>7.4999999999999973</v>
      </c>
      <c r="G29" s="2">
        <f t="shared" si="23"/>
        <v>10</v>
      </c>
      <c r="H29" s="2">
        <f t="shared" si="24"/>
        <v>12.2</v>
      </c>
      <c r="I29" s="2">
        <f t="shared" si="25"/>
        <v>1.3333333333333337</v>
      </c>
      <c r="J29" s="6">
        <f t="shared" si="26"/>
        <v>549.77824999999984</v>
      </c>
      <c r="K29" s="2">
        <f t="shared" si="27"/>
        <v>5.9999999999999982</v>
      </c>
      <c r="L29" s="2">
        <f t="shared" si="28"/>
        <v>6.4868329805051372</v>
      </c>
      <c r="M29" s="2">
        <f t="shared" si="29"/>
        <v>1.0811388300841898</v>
      </c>
      <c r="N29" s="7">
        <f t="shared" si="30"/>
        <v>254.4687899999999</v>
      </c>
    </row>
    <row r="30" spans="2:14" x14ac:dyDescent="0.2">
      <c r="B30" s="1">
        <f t="shared" si="20"/>
        <v>7.7999999999999972</v>
      </c>
      <c r="C30" s="2">
        <f t="shared" si="9"/>
        <v>6.1199999999999992</v>
      </c>
      <c r="D30" s="2">
        <v>0.4</v>
      </c>
      <c r="E30" s="6">
        <f t="shared" si="21"/>
        <v>267.63330873599989</v>
      </c>
      <c r="F30" s="2">
        <f t="shared" si="22"/>
        <v>7.7999999999999972</v>
      </c>
      <c r="G30" s="2">
        <f t="shared" si="23"/>
        <v>10.119999999999999</v>
      </c>
      <c r="H30" s="2">
        <f t="shared" si="24"/>
        <v>12.343999999999998</v>
      </c>
      <c r="I30" s="2">
        <f t="shared" si="25"/>
        <v>1.2974358974358977</v>
      </c>
      <c r="J30" s="6">
        <f t="shared" si="26"/>
        <v>569.72860313599972</v>
      </c>
      <c r="K30" s="2">
        <f>(100-$O$48)/100*B30</f>
        <v>6.2399999999999984</v>
      </c>
      <c r="L30" s="2">
        <f t="shared" si="28"/>
        <v>6.6229359024885301</v>
      </c>
      <c r="M30" s="2">
        <f t="shared" si="29"/>
        <v>1.0613679330911108</v>
      </c>
      <c r="N30" s="7">
        <f t="shared" si="30"/>
        <v>267.63330873599989</v>
      </c>
    </row>
    <row r="31" spans="2:14" x14ac:dyDescent="0.2">
      <c r="B31" s="1">
        <f t="shared" ref="B31:B33" si="31">B30+0.3</f>
        <v>8.0999999999999979</v>
      </c>
      <c r="C31" s="2">
        <f t="shared" si="9"/>
        <v>6.2399999999999993</v>
      </c>
      <c r="D31" s="2">
        <v>0.4</v>
      </c>
      <c r="E31" s="6">
        <f t="shared" ref="E31:E33" si="32">3.14159*C31*(B31+C31)</f>
        <v>281.11449974399989</v>
      </c>
      <c r="F31" s="2">
        <f t="shared" ref="F31:F33" si="33">B31</f>
        <v>8.0999999999999979</v>
      </c>
      <c r="G31" s="2">
        <f t="shared" ref="G31:G33" si="34">C31+4</f>
        <v>10.239999999999998</v>
      </c>
      <c r="H31" s="2">
        <f t="shared" ref="H31:H33" si="35">1.2*C31+5</f>
        <v>12.488</v>
      </c>
      <c r="I31" s="2">
        <f t="shared" ref="I31:I33" si="36">G31/F31</f>
        <v>1.2641975308641977</v>
      </c>
      <c r="J31" s="6">
        <f t="shared" ref="J31:J33" si="37">3.14159*G31*(F31+G31)</f>
        <v>589.99562854399983</v>
      </c>
      <c r="K31" s="2">
        <f t="shared" ref="K31:K33" si="38">(100-$O$48)/100*B31</f>
        <v>6.4799999999999986</v>
      </c>
      <c r="L31" s="2">
        <f t="shared" ref="L31:L33" si="39">SQRT(K31^2/4+N31/3.14159)-K31/2</f>
        <v>6.7589599459143743</v>
      </c>
      <c r="M31" s="2">
        <f t="shared" ref="M31:M33" si="40">L31/K31</f>
        <v>1.0430493743695024</v>
      </c>
      <c r="N31" s="7">
        <f t="shared" ref="N31:N33" si="41">E31</f>
        <v>281.11449974399989</v>
      </c>
    </row>
    <row r="32" spans="2:14" x14ac:dyDescent="0.2">
      <c r="B32" s="1">
        <f t="shared" si="31"/>
        <v>8.3999999999999986</v>
      </c>
      <c r="C32" s="2">
        <f t="shared" si="9"/>
        <v>6.3599999999999994</v>
      </c>
      <c r="D32" s="2">
        <v>0.4</v>
      </c>
      <c r="E32" s="6">
        <f t="shared" si="32"/>
        <v>294.91236302399994</v>
      </c>
      <c r="F32" s="2">
        <f t="shared" si="33"/>
        <v>8.3999999999999986</v>
      </c>
      <c r="G32" s="2">
        <f t="shared" si="34"/>
        <v>10.36</v>
      </c>
      <c r="H32" s="2">
        <f t="shared" si="35"/>
        <v>12.631999999999998</v>
      </c>
      <c r="I32" s="2">
        <f t="shared" si="36"/>
        <v>1.2333333333333334</v>
      </c>
      <c r="J32" s="6">
        <f t="shared" si="37"/>
        <v>610.57932622399994</v>
      </c>
      <c r="K32" s="2">
        <f t="shared" si="38"/>
        <v>6.7199999999999989</v>
      </c>
      <c r="L32" s="2">
        <f t="shared" si="39"/>
        <v>6.8949110186290739</v>
      </c>
      <c r="M32" s="2">
        <f t="shared" si="40"/>
        <v>1.0260284253912313</v>
      </c>
      <c r="N32" s="7">
        <f t="shared" si="41"/>
        <v>294.91236302399994</v>
      </c>
    </row>
    <row r="33" spans="1:17" x14ac:dyDescent="0.2">
      <c r="B33" s="1">
        <f t="shared" si="31"/>
        <v>8.6999999999999993</v>
      </c>
      <c r="C33" s="2">
        <f t="shared" si="9"/>
        <v>6.48</v>
      </c>
      <c r="D33" s="2">
        <v>0.4</v>
      </c>
      <c r="E33" s="6">
        <f t="shared" si="32"/>
        <v>309.02689857600001</v>
      </c>
      <c r="F33" s="2">
        <f t="shared" si="33"/>
        <v>8.6999999999999993</v>
      </c>
      <c r="G33" s="2">
        <f t="shared" si="34"/>
        <v>10.48</v>
      </c>
      <c r="H33" s="2">
        <f t="shared" si="35"/>
        <v>12.776</v>
      </c>
      <c r="I33" s="2">
        <f t="shared" si="36"/>
        <v>1.2045977011494253</v>
      </c>
      <c r="J33" s="6">
        <f t="shared" si="37"/>
        <v>631.47969617599995</v>
      </c>
      <c r="K33" s="2">
        <f t="shared" si="38"/>
        <v>6.96</v>
      </c>
      <c r="L33" s="2">
        <f t="shared" si="39"/>
        <v>7.030794451419931</v>
      </c>
      <c r="M33" s="2">
        <f t="shared" si="40"/>
        <v>1.0101716165833234</v>
      </c>
      <c r="N33" s="7">
        <f t="shared" si="41"/>
        <v>309.02689857600001</v>
      </c>
    </row>
    <row r="34" spans="1:17" x14ac:dyDescent="0.2">
      <c r="A34" t="s">
        <v>22</v>
      </c>
      <c r="B34" s="1">
        <f t="shared" si="8"/>
        <v>9</v>
      </c>
      <c r="C34" s="2">
        <f>4+B34*D34</f>
        <v>6.6099999999999994</v>
      </c>
      <c r="D34" s="2">
        <v>0.28999999999999998</v>
      </c>
      <c r="E34" s="6">
        <f t="shared" ref="E30:E93" si="42">3.14159*C34*(B34+C34)</f>
        <v>324.15585353899996</v>
      </c>
      <c r="F34" s="2">
        <f t="shared" ref="F30:F69" si="43">B34</f>
        <v>9</v>
      </c>
      <c r="G34" s="2">
        <f t="shared" si="10"/>
        <v>10.61</v>
      </c>
      <c r="H34" s="2">
        <f t="shared" ref="H30:H93" si="44">1.2*C34+5</f>
        <v>12.931999999999999</v>
      </c>
      <c r="I34" s="2">
        <f t="shared" ref="I30:I69" si="45">G34/F34</f>
        <v>1.1788888888888889</v>
      </c>
      <c r="J34" s="6">
        <f t="shared" ref="J30:J69" si="46">3.14159*G34*(F34+G34)</f>
        <v>653.64581273900001</v>
      </c>
      <c r="K34" s="2">
        <f t="shared" ref="K30:K93" si="47">(100-$O$48)/100*B34</f>
        <v>7.2</v>
      </c>
      <c r="L34" s="2">
        <f t="shared" ref="L31:L94" si="48">SQRT(K34^2/4+N34/3.14159)-K34/2</f>
        <v>7.176924422115988</v>
      </c>
      <c r="M34" s="2">
        <f t="shared" ref="M30:M93" si="49">L34/K34</f>
        <v>0.99679505862722051</v>
      </c>
      <c r="N34" s="7">
        <f t="shared" ref="N30:N93" si="50">E34</f>
        <v>324.15585353899996</v>
      </c>
    </row>
    <row r="35" spans="1:17" x14ac:dyDescent="0.2">
      <c r="A35" t="s">
        <v>22</v>
      </c>
      <c r="B35" s="1">
        <f t="shared" ref="B35:B81" si="51">B34+1</f>
        <v>10</v>
      </c>
      <c r="C35" s="2">
        <f t="shared" ref="C35:C98" si="52">4+B35*D35</f>
        <v>6.9</v>
      </c>
      <c r="D35" s="2">
        <v>0.28999999999999998</v>
      </c>
      <c r="E35" s="6">
        <f t="shared" si="42"/>
        <v>366.34080990000001</v>
      </c>
      <c r="F35" s="2">
        <f t="shared" si="43"/>
        <v>10</v>
      </c>
      <c r="G35" s="2">
        <f t="shared" si="10"/>
        <v>10.9</v>
      </c>
      <c r="H35" s="2">
        <f t="shared" si="44"/>
        <v>13.28</v>
      </c>
      <c r="I35" s="2">
        <f t="shared" si="45"/>
        <v>1.0900000000000001</v>
      </c>
      <c r="J35" s="6">
        <f t="shared" si="46"/>
        <v>715.6856178999999</v>
      </c>
      <c r="K35" s="2">
        <f t="shared" si="47"/>
        <v>8</v>
      </c>
      <c r="L35" s="2">
        <f t="shared" si="48"/>
        <v>7.5156415366231339</v>
      </c>
      <c r="M35" s="2">
        <f t="shared" si="49"/>
        <v>0.93945519207789174</v>
      </c>
      <c r="N35" s="7">
        <f t="shared" si="50"/>
        <v>366.34080990000001</v>
      </c>
    </row>
    <row r="36" spans="1:17" x14ac:dyDescent="0.2">
      <c r="A36" t="s">
        <v>22</v>
      </c>
      <c r="B36" s="1">
        <f t="shared" si="51"/>
        <v>11</v>
      </c>
      <c r="C36" s="2">
        <f t="shared" si="52"/>
        <v>7.1899999999999995</v>
      </c>
      <c r="D36" s="2">
        <v>0.28999999999999998</v>
      </c>
      <c r="E36" s="6">
        <f t="shared" si="42"/>
        <v>410.87630389899988</v>
      </c>
      <c r="F36" s="2">
        <f t="shared" si="43"/>
        <v>11</v>
      </c>
      <c r="G36" s="2">
        <f t="shared" si="10"/>
        <v>11.19</v>
      </c>
      <c r="H36" s="2">
        <f t="shared" si="44"/>
        <v>13.627999999999998</v>
      </c>
      <c r="I36" s="2">
        <f t="shared" si="45"/>
        <v>1.0172727272727273</v>
      </c>
      <c r="J36" s="6">
        <f t="shared" si="46"/>
        <v>780.07596069899978</v>
      </c>
      <c r="K36" s="2">
        <f t="shared" si="47"/>
        <v>8.8000000000000007</v>
      </c>
      <c r="L36" s="2">
        <f t="shared" si="48"/>
        <v>7.8534117697888526</v>
      </c>
      <c r="M36" s="2">
        <f t="shared" si="49"/>
        <v>0.89243315565782411</v>
      </c>
      <c r="N36" s="7">
        <f t="shared" si="50"/>
        <v>410.87630389899988</v>
      </c>
    </row>
    <row r="37" spans="1:17" x14ac:dyDescent="0.2">
      <c r="A37" t="s">
        <v>22</v>
      </c>
      <c r="B37" s="1">
        <f t="shared" si="51"/>
        <v>12</v>
      </c>
      <c r="C37" s="2">
        <f t="shared" si="52"/>
        <v>7.4799999999999995</v>
      </c>
      <c r="D37" s="2">
        <v>0.28999999999999998</v>
      </c>
      <c r="E37" s="6">
        <f t="shared" si="42"/>
        <v>457.76233553599997</v>
      </c>
      <c r="F37" s="2">
        <f t="shared" si="43"/>
        <v>12</v>
      </c>
      <c r="G37" s="2">
        <f t="shared" si="10"/>
        <v>11.48</v>
      </c>
      <c r="H37" s="2">
        <f t="shared" si="44"/>
        <v>13.975999999999999</v>
      </c>
      <c r="I37" s="2">
        <f t="shared" si="45"/>
        <v>0.95666666666666667</v>
      </c>
      <c r="J37" s="6">
        <f t="shared" si="46"/>
        <v>846.81684113599999</v>
      </c>
      <c r="K37" s="2">
        <f t="shared" si="47"/>
        <v>9.6000000000000014</v>
      </c>
      <c r="L37" s="2">
        <f t="shared" si="48"/>
        <v>8.1903964527646345</v>
      </c>
      <c r="M37" s="2">
        <f t="shared" si="49"/>
        <v>0.85316629716298265</v>
      </c>
      <c r="N37" s="7">
        <f t="shared" si="50"/>
        <v>457.76233553599997</v>
      </c>
    </row>
    <row r="38" spans="1:17" x14ac:dyDescent="0.2">
      <c r="A38" t="s">
        <v>22</v>
      </c>
      <c r="B38" s="1">
        <f t="shared" si="51"/>
        <v>13</v>
      </c>
      <c r="C38" s="2">
        <f t="shared" si="52"/>
        <v>7.77</v>
      </c>
      <c r="D38" s="2">
        <v>0.28999999999999998</v>
      </c>
      <c r="E38" s="6">
        <f t="shared" si="42"/>
        <v>506.99890481099993</v>
      </c>
      <c r="F38" s="2">
        <f t="shared" si="43"/>
        <v>13</v>
      </c>
      <c r="G38" s="2">
        <f t="shared" si="10"/>
        <v>11.77</v>
      </c>
      <c r="H38" s="2">
        <f t="shared" si="44"/>
        <v>14.324</v>
      </c>
      <c r="I38" s="2">
        <f t="shared" si="45"/>
        <v>0.90538461538461534</v>
      </c>
      <c r="J38" s="6">
        <f t="shared" si="46"/>
        <v>915.90825921099997</v>
      </c>
      <c r="K38" s="2">
        <f t="shared" si="47"/>
        <v>10.4</v>
      </c>
      <c r="L38" s="2">
        <f t="shared" si="48"/>
        <v>8.5267221141829772</v>
      </c>
      <c r="M38" s="2">
        <f>L38/K38</f>
        <v>0.81987712636374777</v>
      </c>
      <c r="N38" s="7">
        <f t="shared" si="50"/>
        <v>506.99890481099993</v>
      </c>
    </row>
    <row r="39" spans="1:17" x14ac:dyDescent="0.2">
      <c r="A39" t="s">
        <v>22</v>
      </c>
      <c r="B39" s="1">
        <f t="shared" si="51"/>
        <v>14</v>
      </c>
      <c r="C39" s="2">
        <f t="shared" si="52"/>
        <v>8.0599999999999987</v>
      </c>
      <c r="D39" s="2">
        <v>0.28999999999999998</v>
      </c>
      <c r="E39" s="6">
        <f t="shared" si="42"/>
        <v>558.58601172399983</v>
      </c>
      <c r="F39" s="2">
        <f t="shared" si="43"/>
        <v>14</v>
      </c>
      <c r="G39" s="2">
        <f t="shared" si="10"/>
        <v>12.059999999999999</v>
      </c>
      <c r="H39" s="2">
        <f t="shared" si="44"/>
        <v>14.671999999999999</v>
      </c>
      <c r="I39" s="2">
        <f t="shared" si="45"/>
        <v>0.86142857142857132</v>
      </c>
      <c r="J39" s="6">
        <f t="shared" si="46"/>
        <v>987.35021492399983</v>
      </c>
      <c r="K39" s="2">
        <f t="shared" si="47"/>
        <v>11.200000000000001</v>
      </c>
      <c r="L39" s="2">
        <f t="shared" si="48"/>
        <v>8.8624894122692446</v>
      </c>
      <c r="M39" s="2">
        <f t="shared" si="49"/>
        <v>0.79129369752403966</v>
      </c>
      <c r="N39" s="7">
        <f t="shared" si="50"/>
        <v>558.58601172399983</v>
      </c>
    </row>
    <row r="40" spans="1:17" x14ac:dyDescent="0.2">
      <c r="A40" t="s">
        <v>22</v>
      </c>
      <c r="B40" s="1">
        <f t="shared" si="51"/>
        <v>15</v>
      </c>
      <c r="C40" s="2">
        <f t="shared" si="52"/>
        <v>8.35</v>
      </c>
      <c r="D40" s="2">
        <v>0.28999999999999998</v>
      </c>
      <c r="E40" s="6">
        <f t="shared" si="42"/>
        <v>612.52365627500001</v>
      </c>
      <c r="F40" s="2">
        <f t="shared" si="43"/>
        <v>15</v>
      </c>
      <c r="G40" s="2">
        <f t="shared" si="10"/>
        <v>12.35</v>
      </c>
      <c r="H40" s="2">
        <f t="shared" si="44"/>
        <v>15.02</v>
      </c>
      <c r="I40" s="2">
        <f t="shared" si="45"/>
        <v>0.82333333333333336</v>
      </c>
      <c r="J40" s="6">
        <f t="shared" si="46"/>
        <v>1061.1427082750001</v>
      </c>
      <c r="K40" s="2">
        <f t="shared" si="47"/>
        <v>12</v>
      </c>
      <c r="L40" s="2">
        <f t="shared" si="48"/>
        <v>9.1977794430633839</v>
      </c>
      <c r="M40" s="2">
        <f t="shared" si="49"/>
        <v>0.76648162025528199</v>
      </c>
      <c r="N40" s="7">
        <f t="shared" si="50"/>
        <v>612.52365627500001</v>
      </c>
    </row>
    <row r="41" spans="1:17" x14ac:dyDescent="0.2">
      <c r="A41" t="s">
        <v>22</v>
      </c>
      <c r="B41" s="1">
        <f t="shared" si="51"/>
        <v>16</v>
      </c>
      <c r="C41" s="2">
        <f t="shared" si="52"/>
        <v>8.64</v>
      </c>
      <c r="D41" s="2">
        <v>0.28999999999999998</v>
      </c>
      <c r="E41" s="6">
        <f t="shared" si="42"/>
        <v>668.81183846400006</v>
      </c>
      <c r="F41" s="2">
        <f t="shared" si="43"/>
        <v>16</v>
      </c>
      <c r="G41" s="2">
        <f t="shared" si="10"/>
        <v>12.64</v>
      </c>
      <c r="H41" s="2">
        <f t="shared" si="44"/>
        <v>15.368</v>
      </c>
      <c r="I41" s="2">
        <f t="shared" si="45"/>
        <v>0.79</v>
      </c>
      <c r="J41" s="6">
        <f t="shared" si="46"/>
        <v>1137.2857392640001</v>
      </c>
      <c r="K41" s="2">
        <f t="shared" si="47"/>
        <v>12.8</v>
      </c>
      <c r="L41" s="2">
        <f t="shared" si="48"/>
        <v>9.5326582841658922</v>
      </c>
      <c r="M41" s="2">
        <f t="shared" si="49"/>
        <v>0.7447389284504603</v>
      </c>
      <c r="N41" s="7">
        <f t="shared" si="50"/>
        <v>668.81183846400006</v>
      </c>
    </row>
    <row r="42" spans="1:17" x14ac:dyDescent="0.2">
      <c r="A42" t="s">
        <v>22</v>
      </c>
      <c r="B42" s="1">
        <f t="shared" si="51"/>
        <v>17</v>
      </c>
      <c r="C42" s="2">
        <f t="shared" si="52"/>
        <v>8.93</v>
      </c>
      <c r="D42" s="2">
        <v>0.28999999999999998</v>
      </c>
      <c r="E42" s="6">
        <f t="shared" si="42"/>
        <v>727.45055829099988</v>
      </c>
      <c r="F42" s="2">
        <f t="shared" si="43"/>
        <v>17</v>
      </c>
      <c r="G42" s="2">
        <f t="shared" si="10"/>
        <v>12.93</v>
      </c>
      <c r="H42" s="2">
        <f t="shared" si="44"/>
        <v>15.715999999999999</v>
      </c>
      <c r="I42" s="2">
        <f t="shared" si="45"/>
        <v>0.76058823529411768</v>
      </c>
      <c r="J42" s="6">
        <f t="shared" si="46"/>
        <v>1215.7793078909999</v>
      </c>
      <c r="K42" s="2">
        <f t="shared" si="47"/>
        <v>13.600000000000001</v>
      </c>
      <c r="L42" s="2">
        <f t="shared" si="48"/>
        <v>9.8671803254179729</v>
      </c>
      <c r="M42" s="2">
        <f t="shared" si="49"/>
        <v>0.72552796510426265</v>
      </c>
      <c r="N42" s="7">
        <f t="shared" si="50"/>
        <v>727.45055829099988</v>
      </c>
    </row>
    <row r="43" spans="1:17" x14ac:dyDescent="0.2">
      <c r="A43" t="s">
        <v>22</v>
      </c>
      <c r="B43" s="1">
        <f t="shared" si="51"/>
        <v>18</v>
      </c>
      <c r="C43" s="2">
        <f t="shared" si="52"/>
        <v>9.2199999999999989</v>
      </c>
      <c r="D43" s="2">
        <v>0.28999999999999998</v>
      </c>
      <c r="E43" s="6">
        <f t="shared" si="42"/>
        <v>788.4398157559998</v>
      </c>
      <c r="F43" s="2">
        <f t="shared" si="43"/>
        <v>18</v>
      </c>
      <c r="G43" s="2">
        <f t="shared" si="10"/>
        <v>13.219999999999999</v>
      </c>
      <c r="H43" s="2">
        <f t="shared" si="44"/>
        <v>16.064</v>
      </c>
      <c r="I43" s="2">
        <f t="shared" si="45"/>
        <v>0.73444444444444434</v>
      </c>
      <c r="J43" s="6">
        <f t="shared" si="46"/>
        <v>1296.6234141559999</v>
      </c>
      <c r="K43" s="2">
        <f t="shared" si="47"/>
        <v>14.4</v>
      </c>
      <c r="L43" s="2">
        <f t="shared" si="48"/>
        <v>10.201390749017733</v>
      </c>
      <c r="M43" s="2">
        <f t="shared" si="49"/>
        <v>0.70842991312623149</v>
      </c>
      <c r="N43" s="7">
        <f t="shared" si="50"/>
        <v>788.4398157559998</v>
      </c>
    </row>
    <row r="44" spans="1:17" x14ac:dyDescent="0.2">
      <c r="A44" t="s">
        <v>22</v>
      </c>
      <c r="B44" s="1">
        <f t="shared" si="51"/>
        <v>19</v>
      </c>
      <c r="C44" s="2">
        <f t="shared" si="52"/>
        <v>9.51</v>
      </c>
      <c r="D44" s="2">
        <v>0.28999999999999998</v>
      </c>
      <c r="E44" s="6">
        <f t="shared" si="42"/>
        <v>851.77961085899994</v>
      </c>
      <c r="F44" s="2">
        <f t="shared" si="43"/>
        <v>19</v>
      </c>
      <c r="G44" s="2">
        <f t="shared" si="10"/>
        <v>13.51</v>
      </c>
      <c r="H44" s="2">
        <f t="shared" si="44"/>
        <v>16.411999999999999</v>
      </c>
      <c r="I44" s="2">
        <f t="shared" si="45"/>
        <v>0.71105263157894738</v>
      </c>
      <c r="J44" s="6">
        <f t="shared" si="46"/>
        <v>1379.8180580589999</v>
      </c>
      <c r="K44" s="2">
        <f t="shared" si="47"/>
        <v>15.200000000000001</v>
      </c>
      <c r="L44" s="2">
        <f t="shared" si="48"/>
        <v>10.535327402613934</v>
      </c>
      <c r="M44" s="2">
        <f t="shared" si="49"/>
        <v>0.69311364490881144</v>
      </c>
      <c r="N44" s="7">
        <f t="shared" si="50"/>
        <v>851.77961085899994</v>
      </c>
    </row>
    <row r="45" spans="1:17" x14ac:dyDescent="0.2">
      <c r="A45" t="s">
        <v>22</v>
      </c>
      <c r="B45" s="1">
        <f t="shared" si="51"/>
        <v>20</v>
      </c>
      <c r="C45" s="2">
        <f t="shared" si="52"/>
        <v>9.8000000000000007</v>
      </c>
      <c r="D45" s="2">
        <v>0.28999999999999998</v>
      </c>
      <c r="E45" s="6">
        <f t="shared" si="42"/>
        <v>917.46994360000008</v>
      </c>
      <c r="F45" s="2">
        <f t="shared" si="43"/>
        <v>20</v>
      </c>
      <c r="G45" s="2">
        <f t="shared" si="10"/>
        <v>13.8</v>
      </c>
      <c r="H45" s="2">
        <f t="shared" si="44"/>
        <v>16.759999999999998</v>
      </c>
      <c r="I45" s="2">
        <f t="shared" si="45"/>
        <v>0.69000000000000006</v>
      </c>
      <c r="J45" s="6">
        <f t="shared" si="46"/>
        <v>1465.3632396</v>
      </c>
      <c r="K45" s="2">
        <f t="shared" si="47"/>
        <v>16</v>
      </c>
      <c r="L45" s="2">
        <f t="shared" si="48"/>
        <v>10.869022232219667</v>
      </c>
      <c r="M45" s="2">
        <f t="shared" si="49"/>
        <v>0.67931388951372917</v>
      </c>
      <c r="N45" s="7">
        <f t="shared" si="50"/>
        <v>917.46994360000008</v>
      </c>
    </row>
    <row r="46" spans="1:17" x14ac:dyDescent="0.2">
      <c r="A46" t="s">
        <v>22</v>
      </c>
      <c r="B46" s="1">
        <f t="shared" si="51"/>
        <v>21</v>
      </c>
      <c r="C46" s="2">
        <f t="shared" si="52"/>
        <v>10.09</v>
      </c>
      <c r="D46" s="2">
        <v>0.28999999999999998</v>
      </c>
      <c r="E46" s="6">
        <f t="shared" si="42"/>
        <v>985.51081397899998</v>
      </c>
      <c r="F46" s="2">
        <f t="shared" si="43"/>
        <v>21</v>
      </c>
      <c r="G46" s="2">
        <f t="shared" si="10"/>
        <v>14.09</v>
      </c>
      <c r="H46" s="2">
        <f t="shared" si="44"/>
        <v>17.107999999999997</v>
      </c>
      <c r="I46" s="2">
        <f t="shared" si="45"/>
        <v>0.67095238095238097</v>
      </c>
      <c r="J46" s="6">
        <f t="shared" si="46"/>
        <v>1553.2589587790003</v>
      </c>
      <c r="K46" s="2">
        <f t="shared" si="47"/>
        <v>16.8</v>
      </c>
      <c r="L46" s="2">
        <f t="shared" si="48"/>
        <v>11.202502391276477</v>
      </c>
      <c r="M46" s="2">
        <f t="shared" si="49"/>
        <v>0.66681561852836169</v>
      </c>
      <c r="N46" s="7">
        <f t="shared" si="50"/>
        <v>985.51081397899998</v>
      </c>
      <c r="O46">
        <f>3.14159*400</f>
        <v>1256.636</v>
      </c>
    </row>
    <row r="47" spans="1:17" x14ac:dyDescent="0.2">
      <c r="A47" t="s">
        <v>22</v>
      </c>
      <c r="B47" s="1">
        <f t="shared" si="51"/>
        <v>22</v>
      </c>
      <c r="C47" s="2">
        <f t="shared" si="52"/>
        <v>10.379999999999999</v>
      </c>
      <c r="D47" s="2">
        <v>0.28999999999999998</v>
      </c>
      <c r="E47" s="6">
        <f t="shared" si="42"/>
        <v>1055.9022219959998</v>
      </c>
      <c r="F47" s="2">
        <f t="shared" si="43"/>
        <v>22</v>
      </c>
      <c r="G47" s="2">
        <f t="shared" si="10"/>
        <v>14.379999999999999</v>
      </c>
      <c r="H47" s="2">
        <f t="shared" si="44"/>
        <v>17.455999999999996</v>
      </c>
      <c r="I47" s="2">
        <f t="shared" si="45"/>
        <v>0.65363636363636357</v>
      </c>
      <c r="J47" s="6">
        <f t="shared" si="46"/>
        <v>1643.5052155959995</v>
      </c>
      <c r="K47" s="2">
        <f t="shared" si="47"/>
        <v>17.600000000000001</v>
      </c>
      <c r="L47" s="2">
        <f t="shared" si="48"/>
        <v>11.535791108289835</v>
      </c>
      <c r="M47" s="2">
        <f t="shared" si="49"/>
        <v>0.65544267660737698</v>
      </c>
      <c r="N47" s="7">
        <f t="shared" si="50"/>
        <v>1055.9022219959998</v>
      </c>
      <c r="O47">
        <v>0.1</v>
      </c>
      <c r="Q47" t="s">
        <v>17</v>
      </c>
    </row>
    <row r="48" spans="1:17" x14ac:dyDescent="0.2">
      <c r="A48" t="s">
        <v>22</v>
      </c>
      <c r="B48" s="1">
        <f t="shared" si="51"/>
        <v>23</v>
      </c>
      <c r="C48" s="2">
        <f t="shared" si="52"/>
        <v>10.67</v>
      </c>
      <c r="D48" s="2">
        <v>0.28999999999999998</v>
      </c>
      <c r="E48" s="6">
        <f t="shared" si="42"/>
        <v>1128.6441676510001</v>
      </c>
      <c r="F48" s="2">
        <f t="shared" si="43"/>
        <v>23</v>
      </c>
      <c r="G48" s="2">
        <f t="shared" si="10"/>
        <v>14.67</v>
      </c>
      <c r="H48" s="2">
        <f t="shared" si="44"/>
        <v>17.804000000000002</v>
      </c>
      <c r="I48" s="2">
        <f t="shared" si="45"/>
        <v>0.63782608695652177</v>
      </c>
      <c r="J48" s="6">
        <f t="shared" si="46"/>
        <v>1736.102010051</v>
      </c>
      <c r="K48" s="2">
        <f t="shared" si="47"/>
        <v>18.400000000000002</v>
      </c>
      <c r="L48" s="2">
        <f t="shared" si="48"/>
        <v>11.868908372291147</v>
      </c>
      <c r="M48" s="2">
        <f t="shared" si="49"/>
        <v>0.64504936805930135</v>
      </c>
      <c r="N48" s="7">
        <f t="shared" si="50"/>
        <v>1128.6441676510001</v>
      </c>
      <c r="O48">
        <v>20</v>
      </c>
      <c r="P48" t="s">
        <v>5</v>
      </c>
      <c r="Q48" t="s">
        <v>16</v>
      </c>
    </row>
    <row r="49" spans="1:14" x14ac:dyDescent="0.2">
      <c r="A49" t="s">
        <v>22</v>
      </c>
      <c r="B49" s="1">
        <f t="shared" si="51"/>
        <v>24</v>
      </c>
      <c r="C49" s="2">
        <f t="shared" si="52"/>
        <v>10.959999999999999</v>
      </c>
      <c r="D49" s="2">
        <v>0.28999999999999998</v>
      </c>
      <c r="E49" s="6">
        <f t="shared" si="42"/>
        <v>1203.7366509440001</v>
      </c>
      <c r="F49" s="2">
        <f t="shared" si="43"/>
        <v>24</v>
      </c>
      <c r="G49" s="2">
        <f t="shared" si="10"/>
        <v>14.959999999999999</v>
      </c>
      <c r="H49" s="2">
        <f t="shared" si="44"/>
        <v>18.152000000000001</v>
      </c>
      <c r="I49" s="2">
        <f t="shared" si="45"/>
        <v>0.62333333333333329</v>
      </c>
      <c r="J49" s="6">
        <f t="shared" si="46"/>
        <v>1831.0493421439999</v>
      </c>
      <c r="K49" s="2">
        <f t="shared" si="47"/>
        <v>19.200000000000003</v>
      </c>
      <c r="L49" s="2">
        <f t="shared" si="48"/>
        <v>12.201871479301953</v>
      </c>
      <c r="M49" s="2">
        <f t="shared" si="49"/>
        <v>0.63551413954697666</v>
      </c>
      <c r="N49" s="7">
        <f t="shared" si="50"/>
        <v>1203.7366509440001</v>
      </c>
    </row>
    <row r="50" spans="1:14" x14ac:dyDescent="0.2">
      <c r="A50" t="s">
        <v>22</v>
      </c>
      <c r="B50" s="1">
        <f t="shared" si="51"/>
        <v>25</v>
      </c>
      <c r="C50" s="2">
        <f t="shared" si="52"/>
        <v>11.25</v>
      </c>
      <c r="D50" s="2">
        <v>0.28999999999999998</v>
      </c>
      <c r="E50" s="6">
        <f t="shared" si="42"/>
        <v>1281.1796718749999</v>
      </c>
      <c r="F50" s="2">
        <f t="shared" si="43"/>
        <v>25</v>
      </c>
      <c r="G50" s="2">
        <f t="shared" si="10"/>
        <v>15.25</v>
      </c>
      <c r="H50" s="2">
        <f t="shared" si="44"/>
        <v>18.5</v>
      </c>
      <c r="I50" s="2">
        <f t="shared" si="45"/>
        <v>0.61</v>
      </c>
      <c r="J50" s="6">
        <f t="shared" si="46"/>
        <v>1928.3472118750001</v>
      </c>
      <c r="K50" s="2">
        <f t="shared" si="47"/>
        <v>20</v>
      </c>
      <c r="L50" s="2">
        <f t="shared" si="48"/>
        <v>12.534695471649933</v>
      </c>
      <c r="M50" s="2">
        <f t="shared" si="49"/>
        <v>0.62673477358249663</v>
      </c>
      <c r="N50" s="7">
        <f t="shared" si="50"/>
        <v>1281.1796718749999</v>
      </c>
    </row>
    <row r="51" spans="1:14" x14ac:dyDescent="0.2">
      <c r="A51" t="s">
        <v>22</v>
      </c>
      <c r="B51" s="1">
        <f t="shared" si="51"/>
        <v>26</v>
      </c>
      <c r="C51" s="2">
        <f t="shared" si="52"/>
        <v>11.54</v>
      </c>
      <c r="D51" s="2">
        <v>0.28999999999999998</v>
      </c>
      <c r="E51" s="6">
        <f t="shared" si="42"/>
        <v>1360.9732304439997</v>
      </c>
      <c r="F51" s="2">
        <f t="shared" si="43"/>
        <v>26</v>
      </c>
      <c r="G51" s="2">
        <f t="shared" si="10"/>
        <v>15.54</v>
      </c>
      <c r="H51" s="2">
        <f t="shared" si="44"/>
        <v>18.847999999999999</v>
      </c>
      <c r="I51" s="2">
        <f t="shared" si="45"/>
        <v>0.59769230769230763</v>
      </c>
      <c r="J51" s="6">
        <f t="shared" si="46"/>
        <v>2027.9956192439997</v>
      </c>
      <c r="K51" s="2">
        <f t="shared" si="47"/>
        <v>20.8</v>
      </c>
      <c r="L51" s="2">
        <f t="shared" si="48"/>
        <v>12.867393493900428</v>
      </c>
      <c r="M51" s="2">
        <f t="shared" si="49"/>
        <v>0.61862468720675134</v>
      </c>
      <c r="N51" s="7">
        <f t="shared" si="50"/>
        <v>1360.9732304439997</v>
      </c>
    </row>
    <row r="52" spans="1:14" x14ac:dyDescent="0.2">
      <c r="A52" t="s">
        <v>22</v>
      </c>
      <c r="B52" s="1">
        <f t="shared" si="51"/>
        <v>27</v>
      </c>
      <c r="C52" s="2">
        <f t="shared" si="52"/>
        <v>11.829999999999998</v>
      </c>
      <c r="D52" s="2">
        <v>0.28999999999999998</v>
      </c>
      <c r="E52" s="6">
        <f t="shared" si="42"/>
        <v>1443.1173266509995</v>
      </c>
      <c r="F52" s="2">
        <f t="shared" si="43"/>
        <v>27</v>
      </c>
      <c r="G52" s="2">
        <f t="shared" si="10"/>
        <v>15.829999999999998</v>
      </c>
      <c r="H52" s="2">
        <f t="shared" si="44"/>
        <v>19.195999999999998</v>
      </c>
      <c r="I52" s="2">
        <f t="shared" si="45"/>
        <v>0.5862962962962962</v>
      </c>
      <c r="J52" s="6">
        <f t="shared" si="46"/>
        <v>2129.9945642509997</v>
      </c>
      <c r="K52" s="2">
        <f t="shared" si="47"/>
        <v>21.6</v>
      </c>
      <c r="L52" s="2">
        <f t="shared" si="48"/>
        <v>13.199977083322391</v>
      </c>
      <c r="M52" s="2">
        <f t="shared" si="49"/>
        <v>0.61111005015381437</v>
      </c>
      <c r="N52" s="7">
        <f t="shared" si="50"/>
        <v>1443.1173266509995</v>
      </c>
    </row>
    <row r="53" spans="1:14" x14ac:dyDescent="0.2">
      <c r="A53" t="s">
        <v>22</v>
      </c>
      <c r="B53" s="1">
        <f t="shared" si="51"/>
        <v>28</v>
      </c>
      <c r="C53" s="2">
        <f t="shared" si="52"/>
        <v>12.12</v>
      </c>
      <c r="D53" s="2">
        <v>0.28999999999999998</v>
      </c>
      <c r="E53" s="6">
        <f t="shared" si="42"/>
        <v>1527.6119604959997</v>
      </c>
      <c r="F53" s="2">
        <f t="shared" si="43"/>
        <v>28</v>
      </c>
      <c r="G53" s="2">
        <f t="shared" si="10"/>
        <v>16.119999999999997</v>
      </c>
      <c r="H53" s="2">
        <f t="shared" si="44"/>
        <v>19.543999999999997</v>
      </c>
      <c r="I53" s="2">
        <f t="shared" si="45"/>
        <v>0.57571428571428562</v>
      </c>
      <c r="J53" s="6">
        <f t="shared" si="46"/>
        <v>2234.3440468959993</v>
      </c>
      <c r="K53" s="2">
        <f t="shared" si="47"/>
        <v>22.400000000000002</v>
      </c>
      <c r="L53" s="2">
        <f t="shared" si="48"/>
        <v>13.532456408533301</v>
      </c>
      <c r="M53" s="2">
        <f t="shared" si="49"/>
        <v>0.60412751823809374</v>
      </c>
      <c r="N53" s="7">
        <f t="shared" si="50"/>
        <v>1527.6119604959997</v>
      </c>
    </row>
    <row r="54" spans="1:14" x14ac:dyDescent="0.2">
      <c r="A54" t="s">
        <v>22</v>
      </c>
      <c r="B54" s="1">
        <f t="shared" si="51"/>
        <v>29</v>
      </c>
      <c r="C54" s="2">
        <f t="shared" si="52"/>
        <v>12.41</v>
      </c>
      <c r="D54" s="2">
        <v>0.28999999999999998</v>
      </c>
      <c r="E54" s="6">
        <f t="shared" si="42"/>
        <v>1614.457131979</v>
      </c>
      <c r="F54" s="2">
        <f t="shared" si="43"/>
        <v>29</v>
      </c>
      <c r="G54" s="2">
        <f t="shared" si="10"/>
        <v>16.41</v>
      </c>
      <c r="H54" s="2">
        <f t="shared" si="44"/>
        <v>19.891999999999999</v>
      </c>
      <c r="I54" s="2">
        <f t="shared" si="45"/>
        <v>0.56586206896551727</v>
      </c>
      <c r="J54" s="6">
        <f t="shared" si="46"/>
        <v>2341.0440671789997</v>
      </c>
      <c r="K54" s="2">
        <f t="shared" si="47"/>
        <v>23.200000000000003</v>
      </c>
      <c r="L54" s="2">
        <f t="shared" si="48"/>
        <v>13.864840466808349</v>
      </c>
      <c r="M54" s="2">
        <f t="shared" si="49"/>
        <v>0.59762243391415293</v>
      </c>
      <c r="N54" s="7">
        <f t="shared" si="50"/>
        <v>1614.457131979</v>
      </c>
    </row>
    <row r="55" spans="1:14" x14ac:dyDescent="0.2">
      <c r="A55" t="s">
        <v>22</v>
      </c>
      <c r="B55" s="1">
        <f t="shared" si="51"/>
        <v>30</v>
      </c>
      <c r="C55" s="2">
        <f t="shared" si="52"/>
        <v>12.7</v>
      </c>
      <c r="D55" s="2">
        <v>0.28999999999999998</v>
      </c>
      <c r="E55" s="6">
        <f t="shared" si="42"/>
        <v>1703.6528411000002</v>
      </c>
      <c r="F55" s="2">
        <f t="shared" si="43"/>
        <v>30</v>
      </c>
      <c r="G55" s="2">
        <f t="shared" si="10"/>
        <v>16.7</v>
      </c>
      <c r="H55" s="2">
        <f t="shared" si="44"/>
        <v>20.239999999999998</v>
      </c>
      <c r="I55" s="2">
        <f t="shared" si="45"/>
        <v>0.55666666666666664</v>
      </c>
      <c r="J55" s="6">
        <f t="shared" si="46"/>
        <v>2450.0946251</v>
      </c>
      <c r="K55" s="2">
        <f t="shared" si="47"/>
        <v>24</v>
      </c>
      <c r="L55" s="2">
        <f t="shared" si="48"/>
        <v>14.197137248180383</v>
      </c>
      <c r="M55" s="2">
        <f t="shared" si="49"/>
        <v>0.59154738534084927</v>
      </c>
      <c r="N55" s="7">
        <f t="shared" si="50"/>
        <v>1703.6528411000002</v>
      </c>
    </row>
    <row r="56" spans="1:14" x14ac:dyDescent="0.2">
      <c r="A56" t="s">
        <v>22</v>
      </c>
      <c r="B56" s="1">
        <f t="shared" si="51"/>
        <v>31</v>
      </c>
      <c r="C56" s="2">
        <f t="shared" si="52"/>
        <v>12.99</v>
      </c>
      <c r="D56" s="2">
        <v>0.28999999999999998</v>
      </c>
      <c r="E56" s="6">
        <f t="shared" si="42"/>
        <v>1795.199087859</v>
      </c>
      <c r="F56" s="2">
        <f t="shared" si="43"/>
        <v>31</v>
      </c>
      <c r="G56" s="2">
        <f t="shared" si="10"/>
        <v>16.990000000000002</v>
      </c>
      <c r="H56" s="2">
        <f t="shared" si="44"/>
        <v>20.588000000000001</v>
      </c>
      <c r="I56" s="2">
        <f t="shared" si="45"/>
        <v>0.54806451612903229</v>
      </c>
      <c r="J56" s="6">
        <f t="shared" si="46"/>
        <v>2561.4957206590007</v>
      </c>
      <c r="K56" s="2">
        <f t="shared" si="47"/>
        <v>24.8</v>
      </c>
      <c r="L56" s="2">
        <f t="shared" si="48"/>
        <v>14.529353872679531</v>
      </c>
      <c r="M56" s="2">
        <f t="shared" si="49"/>
        <v>0.58586104325320687</v>
      </c>
      <c r="N56" s="7">
        <f t="shared" si="50"/>
        <v>1795.199087859</v>
      </c>
    </row>
    <row r="57" spans="1:14" x14ac:dyDescent="0.2">
      <c r="A57" t="s">
        <v>22</v>
      </c>
      <c r="B57" s="1">
        <f t="shared" si="51"/>
        <v>32</v>
      </c>
      <c r="C57" s="2">
        <f t="shared" si="52"/>
        <v>13.28</v>
      </c>
      <c r="D57" s="2">
        <v>0.28999999999999998</v>
      </c>
      <c r="E57" s="6">
        <f t="shared" si="42"/>
        <v>1889.0958722559999</v>
      </c>
      <c r="F57" s="2">
        <f t="shared" si="43"/>
        <v>32</v>
      </c>
      <c r="G57" s="2">
        <f t="shared" si="10"/>
        <v>17.28</v>
      </c>
      <c r="H57" s="2">
        <f t="shared" si="44"/>
        <v>20.936</v>
      </c>
      <c r="I57" s="2">
        <f t="shared" si="45"/>
        <v>0.54</v>
      </c>
      <c r="J57" s="6">
        <f t="shared" si="46"/>
        <v>2675.2473538560002</v>
      </c>
      <c r="K57" s="2">
        <f t="shared" si="47"/>
        <v>25.6</v>
      </c>
      <c r="L57" s="2">
        <f t="shared" si="48"/>
        <v>14.861496705709907</v>
      </c>
      <c r="M57" s="2">
        <f t="shared" si="49"/>
        <v>0.58052721506679317</v>
      </c>
      <c r="N57" s="7">
        <f t="shared" si="50"/>
        <v>1889.0958722559999</v>
      </c>
    </row>
    <row r="58" spans="1:14" x14ac:dyDescent="0.2">
      <c r="A58" t="s">
        <v>22</v>
      </c>
      <c r="B58" s="1">
        <f t="shared" si="51"/>
        <v>33</v>
      </c>
      <c r="C58" s="2">
        <f t="shared" si="52"/>
        <v>13.569999999999999</v>
      </c>
      <c r="D58" s="2">
        <v>0.28999999999999998</v>
      </c>
      <c r="E58" s="6">
        <f t="shared" si="42"/>
        <v>1985.3431942909997</v>
      </c>
      <c r="F58" s="2">
        <f t="shared" si="43"/>
        <v>33</v>
      </c>
      <c r="G58" s="2">
        <f t="shared" si="10"/>
        <v>17.57</v>
      </c>
      <c r="H58" s="2">
        <f t="shared" si="44"/>
        <v>21.283999999999999</v>
      </c>
      <c r="I58" s="2">
        <f t="shared" si="45"/>
        <v>0.53242424242424247</v>
      </c>
      <c r="J58" s="6">
        <f t="shared" si="46"/>
        <v>2791.3495246909997</v>
      </c>
      <c r="K58" s="2">
        <f t="shared" si="47"/>
        <v>26.400000000000002</v>
      </c>
      <c r="L58" s="2">
        <f t="shared" si="48"/>
        <v>15.193571455524927</v>
      </c>
      <c r="M58" s="2">
        <f t="shared" si="49"/>
        <v>0.5755140702850351</v>
      </c>
      <c r="N58" s="7">
        <f t="shared" si="50"/>
        <v>1985.3431942909997</v>
      </c>
    </row>
    <row r="59" spans="1:14" x14ac:dyDescent="0.2">
      <c r="A59" t="s">
        <v>22</v>
      </c>
      <c r="B59" s="1">
        <f t="shared" si="51"/>
        <v>34</v>
      </c>
      <c r="C59" s="2">
        <f t="shared" si="52"/>
        <v>13.86</v>
      </c>
      <c r="D59" s="2">
        <v>0.28999999999999998</v>
      </c>
      <c r="E59" s="6">
        <f t="shared" si="42"/>
        <v>2083.9410539639998</v>
      </c>
      <c r="F59" s="2">
        <f t="shared" si="43"/>
        <v>34</v>
      </c>
      <c r="G59" s="2">
        <f t="shared" si="10"/>
        <v>17.86</v>
      </c>
      <c r="H59" s="2">
        <f t="shared" si="44"/>
        <v>21.631999999999998</v>
      </c>
      <c r="I59" s="2">
        <f t="shared" si="45"/>
        <v>0.5252941176470588</v>
      </c>
      <c r="J59" s="6">
        <f t="shared" si="46"/>
        <v>2909.8022331639995</v>
      </c>
      <c r="K59" s="2">
        <f t="shared" si="47"/>
        <v>27.200000000000003</v>
      </c>
      <c r="L59" s="2">
        <f t="shared" si="48"/>
        <v>15.525583255962445</v>
      </c>
      <c r="M59" s="2">
        <f t="shared" si="49"/>
        <v>0.57079350205744273</v>
      </c>
      <c r="N59" s="7">
        <f t="shared" si="50"/>
        <v>2083.9410539639998</v>
      </c>
    </row>
    <row r="60" spans="1:14" x14ac:dyDescent="0.2">
      <c r="A60" t="s">
        <v>22</v>
      </c>
      <c r="B60" s="1">
        <f t="shared" si="51"/>
        <v>35</v>
      </c>
      <c r="C60" s="2">
        <f t="shared" si="52"/>
        <v>14.149999999999999</v>
      </c>
      <c r="D60" s="2">
        <v>0.28999999999999998</v>
      </c>
      <c r="E60" s="6">
        <f t="shared" si="42"/>
        <v>2184.8894512749998</v>
      </c>
      <c r="F60" s="2">
        <f t="shared" si="43"/>
        <v>35</v>
      </c>
      <c r="G60" s="2">
        <f t="shared" si="10"/>
        <v>18.149999999999999</v>
      </c>
      <c r="H60" s="2">
        <f t="shared" si="44"/>
        <v>21.979999999999997</v>
      </c>
      <c r="I60" s="2">
        <f t="shared" si="45"/>
        <v>0.51857142857142857</v>
      </c>
      <c r="J60" s="6">
        <f t="shared" si="46"/>
        <v>3030.6054792749997</v>
      </c>
      <c r="K60" s="2">
        <f t="shared" si="47"/>
        <v>28</v>
      </c>
      <c r="L60" s="2">
        <f t="shared" si="48"/>
        <v>15.857536736978151</v>
      </c>
      <c r="M60" s="2">
        <f t="shared" si="49"/>
        <v>0.56634059774921963</v>
      </c>
      <c r="N60" s="7">
        <f t="shared" si="50"/>
        <v>2184.8894512749998</v>
      </c>
    </row>
    <row r="61" spans="1:14" x14ac:dyDescent="0.2">
      <c r="A61" t="s">
        <v>22</v>
      </c>
      <c r="B61" s="1">
        <f t="shared" si="51"/>
        <v>36</v>
      </c>
      <c r="C61" s="2">
        <f t="shared" si="52"/>
        <v>14.44</v>
      </c>
      <c r="D61" s="2">
        <v>0.28999999999999998</v>
      </c>
      <c r="E61" s="6">
        <f t="shared" si="42"/>
        <v>2288.1883862239997</v>
      </c>
      <c r="F61" s="2">
        <f t="shared" si="43"/>
        <v>36</v>
      </c>
      <c r="G61" s="2">
        <f t="shared" si="10"/>
        <v>18.439999999999998</v>
      </c>
      <c r="H61" s="2">
        <f t="shared" si="44"/>
        <v>22.327999999999999</v>
      </c>
      <c r="I61" s="2">
        <f t="shared" si="45"/>
        <v>0.51222222222222213</v>
      </c>
      <c r="J61" s="6">
        <f t="shared" si="46"/>
        <v>3153.7592630239992</v>
      </c>
      <c r="K61" s="2">
        <f t="shared" si="47"/>
        <v>28.8</v>
      </c>
      <c r="L61" s="2">
        <f t="shared" si="48"/>
        <v>16.189436085027786</v>
      </c>
      <c r="M61" s="2">
        <f t="shared" si="49"/>
        <v>0.56213319739679812</v>
      </c>
      <c r="N61" s="7">
        <f t="shared" si="50"/>
        <v>2288.1883862239997</v>
      </c>
    </row>
    <row r="62" spans="1:14" x14ac:dyDescent="0.2">
      <c r="A62" t="s">
        <v>22</v>
      </c>
      <c r="B62" s="1">
        <f t="shared" si="51"/>
        <v>37</v>
      </c>
      <c r="C62" s="2">
        <f t="shared" si="52"/>
        <v>14.729999999999999</v>
      </c>
      <c r="D62" s="2">
        <v>0.28999999999999998</v>
      </c>
      <c r="E62" s="6">
        <f t="shared" si="42"/>
        <v>2393.8378588109999</v>
      </c>
      <c r="F62" s="2">
        <f t="shared" si="43"/>
        <v>37</v>
      </c>
      <c r="G62" s="2">
        <f t="shared" si="10"/>
        <v>18.729999999999997</v>
      </c>
      <c r="H62" s="2">
        <f t="shared" si="44"/>
        <v>22.675999999999998</v>
      </c>
      <c r="I62" s="2">
        <f t="shared" si="45"/>
        <v>0.50621621621621615</v>
      </c>
      <c r="J62" s="6">
        <f t="shared" si="46"/>
        <v>3279.2635844109991</v>
      </c>
      <c r="K62" s="2">
        <f t="shared" si="47"/>
        <v>29.6</v>
      </c>
      <c r="L62" s="2">
        <f t="shared" si="48"/>
        <v>16.521285094963773</v>
      </c>
      <c r="M62" s="2">
        <f t="shared" si="49"/>
        <v>0.55815152347850583</v>
      </c>
      <c r="N62" s="7">
        <f t="shared" si="50"/>
        <v>2393.8378588109999</v>
      </c>
    </row>
    <row r="63" spans="1:14" x14ac:dyDescent="0.2">
      <c r="A63" t="s">
        <v>22</v>
      </c>
      <c r="B63" s="1">
        <f t="shared" si="51"/>
        <v>38</v>
      </c>
      <c r="C63" s="2">
        <f t="shared" si="52"/>
        <v>15.02</v>
      </c>
      <c r="D63" s="2">
        <v>0.28999999999999998</v>
      </c>
      <c r="E63" s="6">
        <f t="shared" si="42"/>
        <v>2501.8378690359996</v>
      </c>
      <c r="F63" s="2">
        <f t="shared" si="43"/>
        <v>38</v>
      </c>
      <c r="G63" s="2">
        <f t="shared" si="10"/>
        <v>19.02</v>
      </c>
      <c r="H63" s="2">
        <f t="shared" si="44"/>
        <v>23.023999999999997</v>
      </c>
      <c r="I63" s="2">
        <f t="shared" si="45"/>
        <v>0.50052631578947371</v>
      </c>
      <c r="J63" s="6">
        <f t="shared" si="46"/>
        <v>3407.1184434359998</v>
      </c>
      <c r="K63" s="2">
        <f t="shared" si="47"/>
        <v>30.400000000000002</v>
      </c>
      <c r="L63" s="2">
        <f t="shared" si="48"/>
        <v>16.853087214806621</v>
      </c>
      <c r="M63" s="2">
        <f t="shared" si="49"/>
        <v>0.55437786890811247</v>
      </c>
      <c r="N63" s="7">
        <f t="shared" si="50"/>
        <v>2501.8378690359996</v>
      </c>
    </row>
    <row r="64" spans="1:14" x14ac:dyDescent="0.2">
      <c r="A64" t="s">
        <v>22</v>
      </c>
      <c r="B64" s="1">
        <f t="shared" si="51"/>
        <v>39</v>
      </c>
      <c r="C64" s="2">
        <f t="shared" si="52"/>
        <v>15.309999999999999</v>
      </c>
      <c r="D64" s="2">
        <v>0.28999999999999998</v>
      </c>
      <c r="E64" s="6">
        <f t="shared" si="42"/>
        <v>2612.1884168989995</v>
      </c>
      <c r="F64" s="2">
        <f t="shared" si="43"/>
        <v>39</v>
      </c>
      <c r="G64" s="2">
        <f t="shared" si="10"/>
        <v>19.309999999999999</v>
      </c>
      <c r="H64" s="2">
        <f t="shared" si="44"/>
        <v>23.371999999999996</v>
      </c>
      <c r="I64" s="2">
        <f t="shared" si="45"/>
        <v>0.4951282051282051</v>
      </c>
      <c r="J64" s="6">
        <f t="shared" si="46"/>
        <v>3537.3238400989999</v>
      </c>
      <c r="K64" s="2">
        <f t="shared" si="47"/>
        <v>31.200000000000003</v>
      </c>
      <c r="L64" s="2">
        <f t="shared" si="48"/>
        <v>17.184845584507485</v>
      </c>
      <c r="M64" s="2">
        <f t="shared" si="49"/>
        <v>0.55079633283677831</v>
      </c>
      <c r="N64" s="7">
        <f t="shared" si="50"/>
        <v>2612.1884168989995</v>
      </c>
    </row>
    <row r="65" spans="1:14" x14ac:dyDescent="0.2">
      <c r="A65" t="s">
        <v>22</v>
      </c>
      <c r="B65" s="1">
        <f t="shared" si="51"/>
        <v>40</v>
      </c>
      <c r="C65" s="2">
        <f t="shared" si="52"/>
        <v>15.6</v>
      </c>
      <c r="D65" s="2">
        <v>0.28999999999999998</v>
      </c>
      <c r="E65" s="6">
        <f t="shared" si="42"/>
        <v>2724.8895023999999</v>
      </c>
      <c r="F65" s="2">
        <f t="shared" si="43"/>
        <v>40</v>
      </c>
      <c r="G65" s="2">
        <f t="shared" si="10"/>
        <v>19.600000000000001</v>
      </c>
      <c r="H65" s="2">
        <f t="shared" si="44"/>
        <v>23.72</v>
      </c>
      <c r="I65" s="2">
        <f t="shared" si="45"/>
        <v>0.49000000000000005</v>
      </c>
      <c r="J65" s="6">
        <f t="shared" si="46"/>
        <v>3669.8797744000003</v>
      </c>
      <c r="K65" s="2">
        <f t="shared" si="47"/>
        <v>32</v>
      </c>
      <c r="L65" s="2">
        <f t="shared" si="48"/>
        <v>17.516563069622755</v>
      </c>
      <c r="M65" s="2">
        <f t="shared" si="49"/>
        <v>0.5473925959257111</v>
      </c>
      <c r="N65" s="7">
        <f t="shared" si="50"/>
        <v>2724.8895023999999</v>
      </c>
    </row>
    <row r="66" spans="1:14" x14ac:dyDescent="0.2">
      <c r="A66" t="s">
        <v>22</v>
      </c>
      <c r="B66" s="1">
        <f t="shared" si="51"/>
        <v>41</v>
      </c>
      <c r="C66" s="2">
        <f t="shared" si="52"/>
        <v>15.889999999999999</v>
      </c>
      <c r="D66" s="2">
        <v>0.28999999999999998</v>
      </c>
      <c r="E66" s="6">
        <f t="shared" si="42"/>
        <v>2839.9411255389996</v>
      </c>
      <c r="F66" s="2">
        <f t="shared" si="43"/>
        <v>41</v>
      </c>
      <c r="G66" s="2">
        <f t="shared" si="10"/>
        <v>19.89</v>
      </c>
      <c r="H66" s="2">
        <f t="shared" si="44"/>
        <v>24.067999999999998</v>
      </c>
      <c r="I66" s="2">
        <f t="shared" si="45"/>
        <v>0.48512195121951218</v>
      </c>
      <c r="J66" s="6">
        <f t="shared" si="46"/>
        <v>3804.7862463390002</v>
      </c>
      <c r="K66" s="2">
        <f t="shared" si="47"/>
        <v>32.800000000000004</v>
      </c>
      <c r="L66" s="2">
        <f t="shared" si="48"/>
        <v>17.848242290663617</v>
      </c>
      <c r="M66" s="2">
        <f t="shared" si="49"/>
        <v>0.54415372837389064</v>
      </c>
      <c r="N66" s="7">
        <f t="shared" si="50"/>
        <v>2839.9411255389996</v>
      </c>
    </row>
    <row r="67" spans="1:14" x14ac:dyDescent="0.2">
      <c r="A67" t="s">
        <v>22</v>
      </c>
      <c r="B67" s="1">
        <f t="shared" si="51"/>
        <v>42</v>
      </c>
      <c r="C67" s="2">
        <f t="shared" si="52"/>
        <v>16.18</v>
      </c>
      <c r="D67" s="2">
        <v>0.28999999999999998</v>
      </c>
      <c r="E67" s="6">
        <f t="shared" si="42"/>
        <v>2957.3432863160001</v>
      </c>
      <c r="F67" s="2">
        <f t="shared" si="43"/>
        <v>42</v>
      </c>
      <c r="G67" s="2">
        <f t="shared" si="10"/>
        <v>20.18</v>
      </c>
      <c r="H67" s="2">
        <f t="shared" si="44"/>
        <v>24.416</v>
      </c>
      <c r="I67" s="2">
        <f t="shared" si="45"/>
        <v>0.48047619047619045</v>
      </c>
      <c r="J67" s="6">
        <f t="shared" si="46"/>
        <v>3942.0432559159999</v>
      </c>
      <c r="K67" s="2">
        <f t="shared" si="47"/>
        <v>33.6</v>
      </c>
      <c r="L67" s="2">
        <f t="shared" si="48"/>
        <v>18.179885648755342</v>
      </c>
      <c r="M67" s="2">
        <f t="shared" si="49"/>
        <v>0.54106802526057562</v>
      </c>
      <c r="N67" s="7">
        <f t="shared" si="50"/>
        <v>2957.3432863160001</v>
      </c>
    </row>
    <row r="68" spans="1:14" x14ac:dyDescent="0.2">
      <c r="A68" t="s">
        <v>22</v>
      </c>
      <c r="B68" s="1">
        <f t="shared" si="51"/>
        <v>43</v>
      </c>
      <c r="C68" s="2">
        <f t="shared" si="52"/>
        <v>16.47</v>
      </c>
      <c r="D68" s="2">
        <v>0.28999999999999998</v>
      </c>
      <c r="E68" s="6">
        <f t="shared" si="42"/>
        <v>3077.0959847309996</v>
      </c>
      <c r="F68" s="2">
        <f t="shared" si="43"/>
        <v>43</v>
      </c>
      <c r="G68" s="2">
        <f t="shared" si="10"/>
        <v>20.47</v>
      </c>
      <c r="H68" s="2">
        <f t="shared" si="44"/>
        <v>24.763999999999999</v>
      </c>
      <c r="I68" s="2">
        <f t="shared" si="45"/>
        <v>0.47604651162790695</v>
      </c>
      <c r="J68" s="6">
        <f t="shared" si="46"/>
        <v>4081.6508031309995</v>
      </c>
      <c r="K68" s="2">
        <f t="shared" si="47"/>
        <v>34.4</v>
      </c>
      <c r="L68" s="2">
        <f t="shared" si="48"/>
        <v>18.511495348136851</v>
      </c>
      <c r="M68" s="2">
        <f t="shared" si="49"/>
        <v>0.53812486477142008</v>
      </c>
      <c r="N68" s="7">
        <f t="shared" si="50"/>
        <v>3077.0959847309996</v>
      </c>
    </row>
    <row r="69" spans="1:14" x14ac:dyDescent="0.2">
      <c r="A69" t="s">
        <v>22</v>
      </c>
      <c r="B69" s="1">
        <f t="shared" si="51"/>
        <v>44</v>
      </c>
      <c r="C69" s="2">
        <f t="shared" si="52"/>
        <v>16.759999999999998</v>
      </c>
      <c r="D69" s="2">
        <v>0.28999999999999998</v>
      </c>
      <c r="E69" s="6">
        <f t="shared" si="42"/>
        <v>3199.1992207839994</v>
      </c>
      <c r="F69" s="2">
        <f t="shared" si="43"/>
        <v>44</v>
      </c>
      <c r="G69" s="2">
        <f t="shared" si="10"/>
        <v>20.759999999999998</v>
      </c>
      <c r="H69" s="2">
        <f t="shared" si="44"/>
        <v>25.111999999999998</v>
      </c>
      <c r="I69" s="2">
        <f t="shared" si="45"/>
        <v>0.47181818181818175</v>
      </c>
      <c r="J69" s="6">
        <f t="shared" si="46"/>
        <v>4223.608887983999</v>
      </c>
      <c r="K69" s="2">
        <f t="shared" si="47"/>
        <v>35.200000000000003</v>
      </c>
      <c r="L69" s="2">
        <f t="shared" si="48"/>
        <v>18.843073415945582</v>
      </c>
      <c r="M69" s="2">
        <f t="shared" si="49"/>
        <v>0.53531458568027224</v>
      </c>
      <c r="N69" s="7">
        <f t="shared" si="50"/>
        <v>3199.1992207839994</v>
      </c>
    </row>
    <row r="70" spans="1:14" x14ac:dyDescent="0.2">
      <c r="A70" t="s">
        <v>22</v>
      </c>
      <c r="B70" s="1">
        <f t="shared" si="51"/>
        <v>45</v>
      </c>
      <c r="C70" s="2">
        <f t="shared" si="52"/>
        <v>17.049999999999997</v>
      </c>
      <c r="D70" s="2">
        <v>0.28999999999999998</v>
      </c>
      <c r="E70" s="6">
        <f t="shared" si="42"/>
        <v>3323.6529944749991</v>
      </c>
      <c r="F70" s="2">
        <f>B70</f>
        <v>45</v>
      </c>
      <c r="G70" s="2">
        <f t="shared" si="10"/>
        <v>21.049999999999997</v>
      </c>
      <c r="H70" s="2">
        <f t="shared" si="44"/>
        <v>25.459999999999997</v>
      </c>
      <c r="I70" s="2">
        <f>G70/F70</f>
        <v>0.46777777777777774</v>
      </c>
      <c r="J70" s="6">
        <f>3.14159*G70*(F70+G70)</f>
        <v>4367.9175104749993</v>
      </c>
      <c r="K70" s="2">
        <f t="shared" si="47"/>
        <v>36</v>
      </c>
      <c r="L70" s="2">
        <f t="shared" si="48"/>
        <v>19.174621719662454</v>
      </c>
      <c r="M70" s="2">
        <f t="shared" si="49"/>
        <v>0.53262838110173483</v>
      </c>
      <c r="N70" s="7">
        <f t="shared" si="50"/>
        <v>3323.6529944749991</v>
      </c>
    </row>
    <row r="71" spans="1:14" x14ac:dyDescent="0.2">
      <c r="A71" t="s">
        <v>22</v>
      </c>
      <c r="B71" s="1">
        <f t="shared" si="51"/>
        <v>46</v>
      </c>
      <c r="C71" s="2">
        <f t="shared" si="52"/>
        <v>17.34</v>
      </c>
      <c r="D71" s="2">
        <v>0.28999999999999998</v>
      </c>
      <c r="E71" s="6">
        <f t="shared" si="42"/>
        <v>3450.457305804</v>
      </c>
      <c r="F71" s="2">
        <f t="shared" ref="F71:F134" si="53">B71</f>
        <v>46</v>
      </c>
      <c r="G71" s="2">
        <f t="shared" si="10"/>
        <v>21.34</v>
      </c>
      <c r="H71" s="2">
        <f t="shared" si="44"/>
        <v>25.808</v>
      </c>
      <c r="I71" s="2">
        <f t="shared" ref="I71:I134" si="54">G71/F71</f>
        <v>0.46391304347826084</v>
      </c>
      <c r="J71" s="6">
        <f t="shared" ref="J71:J134" si="55">3.14159*G71*(F71+G71)</f>
        <v>4514.5766706040004</v>
      </c>
      <c r="K71" s="2">
        <f t="shared" si="47"/>
        <v>36.800000000000004</v>
      </c>
      <c r="L71" s="2">
        <f t="shared" si="48"/>
        <v>19.506141982533652</v>
      </c>
      <c r="M71" s="2">
        <f t="shared" si="49"/>
        <v>0.53005820604711007</v>
      </c>
      <c r="N71" s="7">
        <f t="shared" si="50"/>
        <v>3450.457305804</v>
      </c>
    </row>
    <row r="72" spans="1:14" x14ac:dyDescent="0.2">
      <c r="A72" t="s">
        <v>22</v>
      </c>
      <c r="B72" s="1">
        <f t="shared" si="51"/>
        <v>47</v>
      </c>
      <c r="C72" s="2">
        <f t="shared" si="52"/>
        <v>17.63</v>
      </c>
      <c r="D72" s="2">
        <v>0.28999999999999998</v>
      </c>
      <c r="E72" s="6">
        <f t="shared" si="42"/>
        <v>3579.6121547709995</v>
      </c>
      <c r="F72" s="2">
        <f t="shared" si="53"/>
        <v>47</v>
      </c>
      <c r="G72" s="2">
        <f t="shared" si="10"/>
        <v>21.63</v>
      </c>
      <c r="H72" s="2">
        <f t="shared" si="44"/>
        <v>26.155999999999999</v>
      </c>
      <c r="I72" s="2">
        <f t="shared" si="54"/>
        <v>0.46021276595744681</v>
      </c>
      <c r="J72" s="6">
        <f t="shared" si="55"/>
        <v>4663.5863683709995</v>
      </c>
      <c r="K72" s="2">
        <f t="shared" si="47"/>
        <v>37.6</v>
      </c>
      <c r="L72" s="2">
        <f t="shared" si="48"/>
        <v>19.837635797237905</v>
      </c>
      <c r="M72" s="2">
        <f t="shared" si="49"/>
        <v>0.52759669673505061</v>
      </c>
      <c r="N72" s="7">
        <f t="shared" si="50"/>
        <v>3579.6121547709995</v>
      </c>
    </row>
    <row r="73" spans="1:14" x14ac:dyDescent="0.2">
      <c r="A73" t="s">
        <v>22</v>
      </c>
      <c r="B73" s="1">
        <f t="shared" si="51"/>
        <v>48</v>
      </c>
      <c r="C73" s="2">
        <f t="shared" si="52"/>
        <v>17.919999999999998</v>
      </c>
      <c r="D73" s="2">
        <v>0.28999999999999998</v>
      </c>
      <c r="E73" s="6">
        <f t="shared" si="42"/>
        <v>3711.1175413759997</v>
      </c>
      <c r="F73" s="2">
        <f t="shared" si="53"/>
        <v>48</v>
      </c>
      <c r="G73" s="2">
        <f t="shared" si="10"/>
        <v>21.919999999999998</v>
      </c>
      <c r="H73" s="2">
        <f t="shared" si="44"/>
        <v>26.503999999999998</v>
      </c>
      <c r="I73" s="2">
        <f t="shared" si="54"/>
        <v>0.45666666666666661</v>
      </c>
      <c r="J73" s="6">
        <f t="shared" si="55"/>
        <v>4814.9466037760003</v>
      </c>
      <c r="K73" s="2">
        <f t="shared" si="47"/>
        <v>38.400000000000006</v>
      </c>
      <c r="L73" s="2">
        <f t="shared" si="48"/>
        <v>20.169104638028024</v>
      </c>
      <c r="M73" s="2">
        <f t="shared" si="49"/>
        <v>0.52523709994864642</v>
      </c>
      <c r="N73" s="7">
        <f t="shared" si="50"/>
        <v>3711.1175413759997</v>
      </c>
    </row>
    <row r="74" spans="1:14" x14ac:dyDescent="0.2">
      <c r="A74" t="s">
        <v>22</v>
      </c>
      <c r="B74" s="1">
        <f t="shared" si="51"/>
        <v>49</v>
      </c>
      <c r="C74" s="2">
        <f t="shared" si="52"/>
        <v>18.21</v>
      </c>
      <c r="D74" s="2">
        <v>0.28999999999999998</v>
      </c>
      <c r="E74" s="6">
        <f t="shared" si="42"/>
        <v>3844.9734656190003</v>
      </c>
      <c r="F74" s="2">
        <f t="shared" si="53"/>
        <v>49</v>
      </c>
      <c r="G74" s="2">
        <f t="shared" si="10"/>
        <v>22.21</v>
      </c>
      <c r="H74" s="2">
        <f t="shared" si="44"/>
        <v>26.852</v>
      </c>
      <c r="I74" s="2">
        <f t="shared" si="54"/>
        <v>0.45326530612244897</v>
      </c>
      <c r="J74" s="6">
        <f t="shared" si="55"/>
        <v>4968.6573768190001</v>
      </c>
      <c r="K74" s="2">
        <f t="shared" si="47"/>
        <v>39.200000000000003</v>
      </c>
      <c r="L74" s="2">
        <f t="shared" si="48"/>
        <v>20.500549871541665</v>
      </c>
      <c r="M74" s="2">
        <f t="shared" si="49"/>
        <v>0.52297321100871585</v>
      </c>
      <c r="N74" s="7">
        <f t="shared" si="50"/>
        <v>3844.9734656190003</v>
      </c>
    </row>
    <row r="75" spans="1:14" x14ac:dyDescent="0.2">
      <c r="A75" t="s">
        <v>22</v>
      </c>
      <c r="B75" s="1">
        <f t="shared" si="51"/>
        <v>50</v>
      </c>
      <c r="C75" s="2">
        <f t="shared" si="52"/>
        <v>18.5</v>
      </c>
      <c r="D75" s="2">
        <v>0.28999999999999998</v>
      </c>
      <c r="E75" s="6">
        <f t="shared" si="42"/>
        <v>3981.1799274999998</v>
      </c>
      <c r="F75" s="2">
        <f t="shared" si="53"/>
        <v>50</v>
      </c>
      <c r="G75" s="2">
        <f t="shared" si="10"/>
        <v>22.5</v>
      </c>
      <c r="H75" s="2">
        <f t="shared" si="44"/>
        <v>27.2</v>
      </c>
      <c r="I75" s="2">
        <f t="shared" si="54"/>
        <v>0.45</v>
      </c>
      <c r="J75" s="6">
        <f t="shared" si="55"/>
        <v>5124.7186874999998</v>
      </c>
      <c r="K75" s="2">
        <f t="shared" si="47"/>
        <v>40</v>
      </c>
      <c r="L75" s="2">
        <f t="shared" si="48"/>
        <v>20.831972766448601</v>
      </c>
      <c r="M75" s="2">
        <f t="shared" si="49"/>
        <v>0.52079931916121502</v>
      </c>
      <c r="N75" s="7">
        <f t="shared" si="50"/>
        <v>3981.1799274999998</v>
      </c>
    </row>
    <row r="76" spans="1:14" x14ac:dyDescent="0.2">
      <c r="A76" t="s">
        <v>22</v>
      </c>
      <c r="B76" s="1">
        <f t="shared" si="51"/>
        <v>51</v>
      </c>
      <c r="C76" s="2">
        <f t="shared" si="52"/>
        <v>18.79</v>
      </c>
      <c r="D76" s="2">
        <v>0.28999999999999998</v>
      </c>
      <c r="E76" s="6">
        <f t="shared" si="42"/>
        <v>4119.7369270189993</v>
      </c>
      <c r="F76" s="2">
        <f t="shared" si="53"/>
        <v>51</v>
      </c>
      <c r="G76" s="2">
        <f t="shared" si="10"/>
        <v>22.79</v>
      </c>
      <c r="H76" s="2">
        <f t="shared" si="44"/>
        <v>27.547999999999998</v>
      </c>
      <c r="I76" s="2">
        <f t="shared" si="54"/>
        <v>0.44686274509803919</v>
      </c>
      <c r="J76" s="6">
        <f t="shared" si="55"/>
        <v>5283.1305358189984</v>
      </c>
      <c r="K76" s="2">
        <f t="shared" si="47"/>
        <v>40.800000000000004</v>
      </c>
      <c r="L76" s="2">
        <f t="shared" si="48"/>
        <v>21.163374502078145</v>
      </c>
      <c r="M76" s="2">
        <f t="shared" si="49"/>
        <v>0.51871015936466036</v>
      </c>
      <c r="N76" s="7">
        <f t="shared" si="50"/>
        <v>4119.7369270189993</v>
      </c>
    </row>
    <row r="77" spans="1:14" x14ac:dyDescent="0.2">
      <c r="A77" t="s">
        <v>22</v>
      </c>
      <c r="B77" s="1">
        <f t="shared" ref="B77:B140" si="56">B76+1</f>
        <v>52</v>
      </c>
      <c r="C77" s="2">
        <f t="shared" si="52"/>
        <v>19.079999999999998</v>
      </c>
      <c r="D77" s="2">
        <v>0.28999999999999998</v>
      </c>
      <c r="E77" s="6">
        <f t="shared" si="42"/>
        <v>4260.644464175999</v>
      </c>
      <c r="F77" s="2">
        <f t="shared" si="53"/>
        <v>52</v>
      </c>
      <c r="G77" s="2">
        <f t="shared" si="10"/>
        <v>23.08</v>
      </c>
      <c r="H77" s="2">
        <f t="shared" si="44"/>
        <v>27.895999999999997</v>
      </c>
      <c r="I77" s="2">
        <f t="shared" si="54"/>
        <v>0.44384615384615383</v>
      </c>
      <c r="J77" s="6">
        <f t="shared" si="55"/>
        <v>5443.8929217759987</v>
      </c>
      <c r="K77" s="2">
        <f t="shared" si="47"/>
        <v>41.6</v>
      </c>
      <c r="L77" s="2">
        <f t="shared" si="48"/>
        <v>21.494756176150251</v>
      </c>
      <c r="M77" s="2">
        <f t="shared" si="49"/>
        <v>0.51670086961899642</v>
      </c>
      <c r="N77" s="7">
        <f t="shared" si="50"/>
        <v>4260.644464175999</v>
      </c>
    </row>
    <row r="78" spans="1:14" x14ac:dyDescent="0.2">
      <c r="A78" t="s">
        <v>22</v>
      </c>
      <c r="B78" s="1">
        <f t="shared" si="56"/>
        <v>53</v>
      </c>
      <c r="C78" s="2">
        <f t="shared" si="52"/>
        <v>19.369999999999997</v>
      </c>
      <c r="D78" s="2">
        <v>0.28999999999999998</v>
      </c>
      <c r="E78" s="6">
        <f t="shared" si="42"/>
        <v>4403.9025389709996</v>
      </c>
      <c r="F78" s="2">
        <f t="shared" si="53"/>
        <v>53</v>
      </c>
      <c r="G78" s="2">
        <f t="shared" si="10"/>
        <v>23.369999999999997</v>
      </c>
      <c r="H78" s="2">
        <f t="shared" si="44"/>
        <v>28.243999999999996</v>
      </c>
      <c r="I78" s="2">
        <f t="shared" si="54"/>
        <v>0.44094339622641504</v>
      </c>
      <c r="J78" s="6">
        <f t="shared" si="55"/>
        <v>5607.0058453709989</v>
      </c>
      <c r="K78" s="2">
        <f t="shared" si="47"/>
        <v>42.400000000000006</v>
      </c>
      <c r="L78" s="2">
        <f t="shared" si="48"/>
        <v>21.826118811717144</v>
      </c>
      <c r="M78" s="2">
        <f t="shared" si="49"/>
        <v>0.51476695310653631</v>
      </c>
      <c r="N78" s="7">
        <f t="shared" si="50"/>
        <v>4403.9025389709996</v>
      </c>
    </row>
    <row r="79" spans="1:14" x14ac:dyDescent="0.2">
      <c r="A79" t="s">
        <v>22</v>
      </c>
      <c r="B79" s="1">
        <f t="shared" si="56"/>
        <v>54</v>
      </c>
      <c r="C79" s="2">
        <f t="shared" si="52"/>
        <v>19.659999999999997</v>
      </c>
      <c r="D79" s="2">
        <v>0.28999999999999998</v>
      </c>
      <c r="E79" s="6">
        <f t="shared" si="42"/>
        <v>4549.5111514039991</v>
      </c>
      <c r="F79" s="2">
        <f t="shared" si="53"/>
        <v>54</v>
      </c>
      <c r="G79" s="2">
        <f t="shared" si="10"/>
        <v>23.659999999999997</v>
      </c>
      <c r="H79" s="2">
        <f t="shared" si="44"/>
        <v>28.591999999999995</v>
      </c>
      <c r="I79" s="2">
        <f t="shared" si="54"/>
        <v>0.43814814814814806</v>
      </c>
      <c r="J79" s="6">
        <f t="shared" si="55"/>
        <v>5772.4693066039981</v>
      </c>
      <c r="K79" s="2">
        <f t="shared" si="47"/>
        <v>43.2</v>
      </c>
      <c r="L79" s="2">
        <f t="shared" si="48"/>
        <v>22.157463363408077</v>
      </c>
      <c r="M79" s="2">
        <f t="shared" si="49"/>
        <v>0.51290424452333505</v>
      </c>
      <c r="N79" s="7">
        <f t="shared" si="50"/>
        <v>4549.5111514039991</v>
      </c>
    </row>
    <row r="80" spans="1:14" x14ac:dyDescent="0.2">
      <c r="A80" t="s">
        <v>22</v>
      </c>
      <c r="B80" s="1">
        <f t="shared" si="56"/>
        <v>55</v>
      </c>
      <c r="C80" s="2">
        <f t="shared" si="52"/>
        <v>19.95</v>
      </c>
      <c r="D80" s="2">
        <v>0.28999999999999998</v>
      </c>
      <c r="E80" s="6">
        <f t="shared" si="42"/>
        <v>4697.4703014749994</v>
      </c>
      <c r="F80" s="2">
        <f t="shared" si="53"/>
        <v>55</v>
      </c>
      <c r="G80" s="2">
        <f t="shared" si="10"/>
        <v>23.95</v>
      </c>
      <c r="H80" s="2">
        <f t="shared" si="44"/>
        <v>28.939999999999998</v>
      </c>
      <c r="I80" s="2">
        <f t="shared" si="54"/>
        <v>0.43545454545454543</v>
      </c>
      <c r="J80" s="6">
        <f t="shared" si="55"/>
        <v>5940.2833054749999</v>
      </c>
      <c r="K80" s="2">
        <f t="shared" si="47"/>
        <v>44</v>
      </c>
      <c r="L80" s="2">
        <f t="shared" si="48"/>
        <v>22.48879072305742</v>
      </c>
      <c r="M80" s="2">
        <f t="shared" si="49"/>
        <v>0.51110888006948685</v>
      </c>
      <c r="N80" s="7">
        <f t="shared" si="50"/>
        <v>4697.4703014749994</v>
      </c>
    </row>
    <row r="81" spans="1:14" x14ac:dyDescent="0.2">
      <c r="A81" t="s">
        <v>22</v>
      </c>
      <c r="B81" s="1">
        <f t="shared" si="56"/>
        <v>56</v>
      </c>
      <c r="C81" s="2">
        <f t="shared" si="52"/>
        <v>20.239999999999998</v>
      </c>
      <c r="D81" s="2">
        <v>0.28999999999999998</v>
      </c>
      <c r="E81" s="6">
        <f t="shared" si="42"/>
        <v>4847.7799891839986</v>
      </c>
      <c r="F81" s="2">
        <f t="shared" si="53"/>
        <v>56</v>
      </c>
      <c r="G81" s="2">
        <f t="shared" ref="G81:G144" si="57">C81+4</f>
        <v>24.24</v>
      </c>
      <c r="H81" s="2">
        <f t="shared" si="44"/>
        <v>29.287999999999997</v>
      </c>
      <c r="I81" s="2">
        <f t="shared" si="54"/>
        <v>0.43285714285714283</v>
      </c>
      <c r="J81" s="6">
        <f t="shared" si="55"/>
        <v>6110.4478419839988</v>
      </c>
      <c r="K81" s="2">
        <f t="shared" si="47"/>
        <v>44.800000000000004</v>
      </c>
      <c r="L81" s="2">
        <f t="shared" si="48"/>
        <v>22.820101724786067</v>
      </c>
      <c r="M81" s="2">
        <f t="shared" si="49"/>
        <v>0.50937727064254612</v>
      </c>
      <c r="N81" s="7">
        <f t="shared" si="50"/>
        <v>4847.7799891839986</v>
      </c>
    </row>
    <row r="82" spans="1:14" x14ac:dyDescent="0.2">
      <c r="A82" t="s">
        <v>22</v>
      </c>
      <c r="B82" s="1">
        <f t="shared" si="56"/>
        <v>57</v>
      </c>
      <c r="C82" s="2">
        <f t="shared" si="52"/>
        <v>20.529999999999998</v>
      </c>
      <c r="D82" s="2">
        <v>0.28999999999999998</v>
      </c>
      <c r="E82" s="6">
        <f t="shared" si="42"/>
        <v>5000.4402145309987</v>
      </c>
      <c r="F82" s="2">
        <f t="shared" si="53"/>
        <v>57</v>
      </c>
      <c r="G82" s="2">
        <f t="shared" si="57"/>
        <v>24.529999999999998</v>
      </c>
      <c r="H82" s="2">
        <f t="shared" si="44"/>
        <v>29.635999999999996</v>
      </c>
      <c r="I82" s="2">
        <f t="shared" si="54"/>
        <v>0.43035087719298243</v>
      </c>
      <c r="J82" s="6">
        <f t="shared" si="55"/>
        <v>6282.9629161309995</v>
      </c>
      <c r="K82" s="2">
        <f t="shared" si="47"/>
        <v>45.6</v>
      </c>
      <c r="L82" s="2">
        <f t="shared" si="48"/>
        <v>23.151397149597091</v>
      </c>
      <c r="M82" s="2">
        <f t="shared" si="49"/>
        <v>0.50770607784204147</v>
      </c>
      <c r="N82" s="7">
        <f t="shared" si="50"/>
        <v>5000.4402145309987</v>
      </c>
    </row>
    <row r="83" spans="1:14" x14ac:dyDescent="0.2">
      <c r="A83" t="s">
        <v>22</v>
      </c>
      <c r="B83" s="1">
        <f t="shared" si="56"/>
        <v>58</v>
      </c>
      <c r="C83" s="2">
        <f t="shared" si="52"/>
        <v>20.82</v>
      </c>
      <c r="D83" s="2">
        <v>0.28999999999999998</v>
      </c>
      <c r="E83" s="6">
        <f t="shared" si="42"/>
        <v>5155.4509775159995</v>
      </c>
      <c r="F83" s="2">
        <f t="shared" si="53"/>
        <v>58</v>
      </c>
      <c r="G83" s="2">
        <f t="shared" si="57"/>
        <v>24.82</v>
      </c>
      <c r="H83" s="2">
        <f t="shared" si="44"/>
        <v>29.983999999999998</v>
      </c>
      <c r="I83" s="2">
        <f t="shared" si="54"/>
        <v>0.4279310344827586</v>
      </c>
      <c r="J83" s="6">
        <f t="shared" si="55"/>
        <v>6457.828527916</v>
      </c>
      <c r="K83" s="2">
        <f t="shared" si="47"/>
        <v>46.400000000000006</v>
      </c>
      <c r="L83" s="2">
        <f t="shared" si="48"/>
        <v>23.482677729539034</v>
      </c>
      <c r="M83" s="2">
        <f t="shared" si="49"/>
        <v>0.50609219244696191</v>
      </c>
      <c r="N83" s="7">
        <f t="shared" si="50"/>
        <v>5155.4509775159995</v>
      </c>
    </row>
    <row r="84" spans="1:14" x14ac:dyDescent="0.2">
      <c r="A84" t="s">
        <v>22</v>
      </c>
      <c r="B84" s="1">
        <f t="shared" si="56"/>
        <v>59</v>
      </c>
      <c r="C84" s="2">
        <f t="shared" si="52"/>
        <v>21.11</v>
      </c>
      <c r="D84" s="2">
        <v>0.28999999999999998</v>
      </c>
      <c r="E84" s="6">
        <f t="shared" si="42"/>
        <v>5312.8122781389993</v>
      </c>
      <c r="F84" s="2">
        <f t="shared" si="53"/>
        <v>59</v>
      </c>
      <c r="G84" s="2">
        <f t="shared" si="57"/>
        <v>25.11</v>
      </c>
      <c r="H84" s="2">
        <f t="shared" si="44"/>
        <v>30.331999999999997</v>
      </c>
      <c r="I84" s="2">
        <f t="shared" si="54"/>
        <v>0.42559322033898306</v>
      </c>
      <c r="J84" s="6">
        <f t="shared" si="55"/>
        <v>6635.0446773390004</v>
      </c>
      <c r="K84" s="2">
        <f t="shared" si="47"/>
        <v>47.2</v>
      </c>
      <c r="L84" s="2">
        <f t="shared" si="48"/>
        <v>23.813944151483533</v>
      </c>
      <c r="M84" s="2">
        <f t="shared" si="49"/>
        <v>0.50453271507380359</v>
      </c>
      <c r="N84" s="7">
        <f t="shared" si="50"/>
        <v>5312.8122781389993</v>
      </c>
    </row>
    <row r="85" spans="1:14" x14ac:dyDescent="0.2">
      <c r="A85" t="s">
        <v>22</v>
      </c>
      <c r="B85" s="1">
        <f t="shared" si="56"/>
        <v>60</v>
      </c>
      <c r="C85" s="2">
        <f t="shared" si="52"/>
        <v>21.4</v>
      </c>
      <c r="D85" s="2">
        <v>0.28999999999999998</v>
      </c>
      <c r="E85" s="6">
        <f t="shared" si="42"/>
        <v>5472.5241163999999</v>
      </c>
      <c r="F85" s="2">
        <f t="shared" si="53"/>
        <v>60</v>
      </c>
      <c r="G85" s="2">
        <f t="shared" si="57"/>
        <v>25.4</v>
      </c>
      <c r="H85" s="2">
        <f t="shared" si="44"/>
        <v>30.679999999999996</v>
      </c>
      <c r="I85" s="2">
        <f t="shared" si="54"/>
        <v>0.42333333333333328</v>
      </c>
      <c r="J85" s="6">
        <f t="shared" si="55"/>
        <v>6814.6113644000006</v>
      </c>
      <c r="K85" s="2">
        <f t="shared" si="47"/>
        <v>48</v>
      </c>
      <c r="L85" s="2">
        <f t="shared" si="48"/>
        <v>24.145197060558388</v>
      </c>
      <c r="M85" s="2">
        <f t="shared" si="49"/>
        <v>0.50302493876163312</v>
      </c>
      <c r="N85" s="7">
        <f t="shared" si="50"/>
        <v>5472.5241163999999</v>
      </c>
    </row>
    <row r="86" spans="1:14" x14ac:dyDescent="0.2">
      <c r="A86" t="s">
        <v>22</v>
      </c>
      <c r="B86" s="1">
        <f t="shared" si="56"/>
        <v>61</v>
      </c>
      <c r="C86" s="2">
        <f t="shared" si="52"/>
        <v>21.689999999999998</v>
      </c>
      <c r="D86" s="2">
        <v>0.28999999999999998</v>
      </c>
      <c r="E86" s="6">
        <f t="shared" si="42"/>
        <v>5634.5864922989995</v>
      </c>
      <c r="F86" s="2">
        <f t="shared" si="53"/>
        <v>61</v>
      </c>
      <c r="G86" s="2">
        <f t="shared" si="57"/>
        <v>25.689999999999998</v>
      </c>
      <c r="H86" s="2">
        <f t="shared" si="44"/>
        <v>31.027999999999995</v>
      </c>
      <c r="I86" s="2">
        <f t="shared" si="54"/>
        <v>0.42114754098360652</v>
      </c>
      <c r="J86" s="6">
        <f t="shared" si="55"/>
        <v>6996.5285890989999</v>
      </c>
      <c r="K86" s="2">
        <f t="shared" si="47"/>
        <v>48.800000000000004</v>
      </c>
      <c r="L86" s="2">
        <f t="shared" si="48"/>
        <v>24.476437063272112</v>
      </c>
      <c r="M86" s="2">
        <f t="shared" si="49"/>
        <v>0.50156633326377276</v>
      </c>
      <c r="N86" s="7">
        <f t="shared" si="50"/>
        <v>5634.5864922989995</v>
      </c>
    </row>
    <row r="87" spans="1:14" x14ac:dyDescent="0.2">
      <c r="A87" t="s">
        <v>22</v>
      </c>
      <c r="B87" s="1">
        <f t="shared" si="56"/>
        <v>62</v>
      </c>
      <c r="C87" s="2">
        <f t="shared" si="52"/>
        <v>21.98</v>
      </c>
      <c r="D87" s="2">
        <v>0.28999999999999998</v>
      </c>
      <c r="E87" s="6">
        <f t="shared" si="42"/>
        <v>5798.9994058360007</v>
      </c>
      <c r="F87" s="2">
        <f t="shared" si="53"/>
        <v>62</v>
      </c>
      <c r="G87" s="2">
        <f t="shared" si="57"/>
        <v>25.98</v>
      </c>
      <c r="H87" s="2">
        <f t="shared" si="44"/>
        <v>31.376000000000001</v>
      </c>
      <c r="I87" s="2">
        <f t="shared" si="54"/>
        <v>0.41903225806451616</v>
      </c>
      <c r="J87" s="6">
        <f t="shared" si="55"/>
        <v>7180.7963514359999</v>
      </c>
      <c r="K87" s="2">
        <f t="shared" si="47"/>
        <v>49.6</v>
      </c>
      <c r="L87" s="2">
        <f t="shared" si="48"/>
        <v>24.807664730361981</v>
      </c>
      <c r="M87" s="2">
        <f t="shared" si="49"/>
        <v>0.50015453085407224</v>
      </c>
      <c r="N87" s="7">
        <f t="shared" si="50"/>
        <v>5798.9994058360007</v>
      </c>
    </row>
    <row r="88" spans="1:14" x14ac:dyDescent="0.2">
      <c r="A88" t="s">
        <v>22</v>
      </c>
      <c r="B88" s="1">
        <f t="shared" si="56"/>
        <v>63</v>
      </c>
      <c r="C88" s="2">
        <f t="shared" si="52"/>
        <v>22.27</v>
      </c>
      <c r="D88" s="2">
        <v>0.28999999999999998</v>
      </c>
      <c r="E88" s="6">
        <f t="shared" si="42"/>
        <v>5965.7628570110001</v>
      </c>
      <c r="F88" s="2">
        <f t="shared" si="53"/>
        <v>63</v>
      </c>
      <c r="G88" s="2">
        <f t="shared" si="57"/>
        <v>26.27</v>
      </c>
      <c r="H88" s="2">
        <f t="shared" si="44"/>
        <v>31.724</v>
      </c>
      <c r="I88" s="2">
        <f t="shared" si="54"/>
        <v>0.41698412698412696</v>
      </c>
      <c r="J88" s="6">
        <f t="shared" si="55"/>
        <v>7367.4146514109989</v>
      </c>
      <c r="K88" s="2">
        <f t="shared" si="47"/>
        <v>50.400000000000006</v>
      </c>
      <c r="L88" s="2">
        <f t="shared" si="48"/>
        <v>25.138880599393545</v>
      </c>
      <c r="M88" s="2">
        <f t="shared" si="49"/>
        <v>0.49878731348003058</v>
      </c>
      <c r="N88" s="7">
        <f t="shared" si="50"/>
        <v>5965.7628570110001</v>
      </c>
    </row>
    <row r="89" spans="1:14" x14ac:dyDescent="0.2">
      <c r="A89" t="s">
        <v>22</v>
      </c>
      <c r="B89" s="1">
        <f t="shared" si="56"/>
        <v>64</v>
      </c>
      <c r="C89" s="2">
        <f t="shared" si="52"/>
        <v>22.56</v>
      </c>
      <c r="D89" s="2">
        <v>0.28999999999999998</v>
      </c>
      <c r="E89" s="6">
        <f t="shared" si="42"/>
        <v>6134.8768458240002</v>
      </c>
      <c r="F89" s="2">
        <f t="shared" si="53"/>
        <v>64</v>
      </c>
      <c r="G89" s="2">
        <f t="shared" si="57"/>
        <v>26.56</v>
      </c>
      <c r="H89" s="2">
        <f t="shared" si="44"/>
        <v>32.072000000000003</v>
      </c>
      <c r="I89" s="2">
        <f t="shared" si="54"/>
        <v>0.41499999999999998</v>
      </c>
      <c r="J89" s="6">
        <f t="shared" si="55"/>
        <v>7556.3834890239996</v>
      </c>
      <c r="K89" s="2">
        <f t="shared" si="47"/>
        <v>51.2</v>
      </c>
      <c r="L89" s="2">
        <f t="shared" si="48"/>
        <v>25.470085177136724</v>
      </c>
      <c r="M89" s="2">
        <f t="shared" si="49"/>
        <v>0.49746260111595164</v>
      </c>
      <c r="N89" s="7">
        <f t="shared" si="50"/>
        <v>6134.8768458240002</v>
      </c>
    </row>
    <row r="90" spans="1:14" x14ac:dyDescent="0.2">
      <c r="A90" t="s">
        <v>22</v>
      </c>
      <c r="B90" s="1">
        <f t="shared" si="56"/>
        <v>65</v>
      </c>
      <c r="C90" s="2">
        <f t="shared" si="52"/>
        <v>22.849999999999998</v>
      </c>
      <c r="D90" s="2">
        <v>0.28999999999999998</v>
      </c>
      <c r="E90" s="6">
        <f t="shared" si="42"/>
        <v>6306.3413722749983</v>
      </c>
      <c r="F90" s="2">
        <f t="shared" si="53"/>
        <v>65</v>
      </c>
      <c r="G90" s="2">
        <f t="shared" si="57"/>
        <v>26.849999999999998</v>
      </c>
      <c r="H90" s="2">
        <f t="shared" si="44"/>
        <v>32.42</v>
      </c>
      <c r="I90" s="2">
        <f t="shared" si="54"/>
        <v>0.41307692307692306</v>
      </c>
      <c r="J90" s="6">
        <f t="shared" si="55"/>
        <v>7747.7028642749983</v>
      </c>
      <c r="K90" s="2">
        <f t="shared" si="47"/>
        <v>52</v>
      </c>
      <c r="L90" s="2">
        <f t="shared" si="48"/>
        <v>25.801278941740421</v>
      </c>
      <c r="M90" s="2">
        <f t="shared" si="49"/>
        <v>0.4961784411873158</v>
      </c>
      <c r="N90" s="7">
        <f t="shared" si="50"/>
        <v>6306.3413722749983</v>
      </c>
    </row>
    <row r="91" spans="1:14" x14ac:dyDescent="0.2">
      <c r="A91" t="s">
        <v>22</v>
      </c>
      <c r="B91" s="1">
        <f t="shared" si="56"/>
        <v>66</v>
      </c>
      <c r="C91" s="2">
        <f t="shared" si="52"/>
        <v>23.139999999999997</v>
      </c>
      <c r="D91" s="2">
        <v>0.28999999999999998</v>
      </c>
      <c r="E91" s="6">
        <f t="shared" si="42"/>
        <v>6480.1564363639982</v>
      </c>
      <c r="F91" s="2">
        <f t="shared" si="53"/>
        <v>66</v>
      </c>
      <c r="G91" s="2">
        <f t="shared" si="57"/>
        <v>27.139999999999997</v>
      </c>
      <c r="H91" s="2">
        <f t="shared" si="44"/>
        <v>32.768000000000001</v>
      </c>
      <c r="I91" s="2">
        <f t="shared" si="54"/>
        <v>0.41121212121212114</v>
      </c>
      <c r="J91" s="6">
        <f t="shared" si="55"/>
        <v>7941.3727771639988</v>
      </c>
      <c r="K91" s="2">
        <f t="shared" si="47"/>
        <v>52.800000000000004</v>
      </c>
      <c r="L91" s="2">
        <f t="shared" si="48"/>
        <v>26.132462344725472</v>
      </c>
      <c r="M91" s="2">
        <f t="shared" si="49"/>
        <v>0.49493299895313392</v>
      </c>
      <c r="N91" s="7">
        <f t="shared" si="50"/>
        <v>6480.1564363639982</v>
      </c>
    </row>
    <row r="92" spans="1:14" x14ac:dyDescent="0.2">
      <c r="A92" t="s">
        <v>22</v>
      </c>
      <c r="B92" s="1">
        <f t="shared" si="56"/>
        <v>67</v>
      </c>
      <c r="C92" s="2">
        <f t="shared" si="52"/>
        <v>23.43</v>
      </c>
      <c r="D92" s="2">
        <v>0.28999999999999998</v>
      </c>
      <c r="E92" s="6">
        <f t="shared" si="42"/>
        <v>6656.3220380909997</v>
      </c>
      <c r="F92" s="2">
        <f t="shared" si="53"/>
        <v>67</v>
      </c>
      <c r="G92" s="2">
        <f t="shared" si="57"/>
        <v>27.43</v>
      </c>
      <c r="H92" s="2">
        <f t="shared" si="44"/>
        <v>33.116</v>
      </c>
      <c r="I92" s="2">
        <f t="shared" si="54"/>
        <v>0.40940298507462686</v>
      </c>
      <c r="J92" s="6">
        <f t="shared" si="55"/>
        <v>8137.393227691</v>
      </c>
      <c r="K92" s="2">
        <f t="shared" si="47"/>
        <v>53.6</v>
      </c>
      <c r="L92" s="2">
        <f t="shared" si="48"/>
        <v>26.463635812813227</v>
      </c>
      <c r="M92" s="2">
        <f t="shared" si="49"/>
        <v>0.49372454874651539</v>
      </c>
      <c r="N92" s="7">
        <f t="shared" si="50"/>
        <v>6656.3220380909997</v>
      </c>
    </row>
    <row r="93" spans="1:14" x14ac:dyDescent="0.2">
      <c r="A93" t="s">
        <v>22</v>
      </c>
      <c r="B93" s="1">
        <f t="shared" si="56"/>
        <v>68</v>
      </c>
      <c r="C93" s="2">
        <f t="shared" si="52"/>
        <v>23.72</v>
      </c>
      <c r="D93" s="2">
        <v>0.28999999999999998</v>
      </c>
      <c r="E93" s="6">
        <f t="shared" si="42"/>
        <v>6834.8381774559994</v>
      </c>
      <c r="F93" s="2">
        <f t="shared" si="53"/>
        <v>68</v>
      </c>
      <c r="G93" s="2">
        <f t="shared" si="57"/>
        <v>27.72</v>
      </c>
      <c r="H93" s="2">
        <f t="shared" si="44"/>
        <v>33.463999999999999</v>
      </c>
      <c r="I93" s="2">
        <f t="shared" si="54"/>
        <v>0.40764705882352942</v>
      </c>
      <c r="J93" s="6">
        <f t="shared" si="55"/>
        <v>8335.7642158559993</v>
      </c>
      <c r="K93" s="2">
        <f t="shared" si="47"/>
        <v>54.400000000000006</v>
      </c>
      <c r="L93" s="2">
        <f t="shared" si="48"/>
        <v>26.794799749605517</v>
      </c>
      <c r="M93" s="2">
        <f t="shared" si="49"/>
        <v>0.49255146598539545</v>
      </c>
      <c r="N93" s="7">
        <f t="shared" si="50"/>
        <v>6834.8381774559994</v>
      </c>
    </row>
    <row r="94" spans="1:14" x14ac:dyDescent="0.2">
      <c r="A94" t="s">
        <v>22</v>
      </c>
      <c r="B94" s="1">
        <f t="shared" si="56"/>
        <v>69</v>
      </c>
      <c r="C94" s="2">
        <f t="shared" si="52"/>
        <v>24.009999999999998</v>
      </c>
      <c r="D94" s="2">
        <v>0.28999999999999998</v>
      </c>
      <c r="E94" s="6">
        <f t="shared" ref="E94:E154" si="58">3.14159*C94*(B94+C94)</f>
        <v>7015.7048544589979</v>
      </c>
      <c r="F94" s="2">
        <f t="shared" si="53"/>
        <v>69</v>
      </c>
      <c r="G94" s="2">
        <f t="shared" si="57"/>
        <v>28.009999999999998</v>
      </c>
      <c r="H94" s="2">
        <f t="shared" ref="H94:H157" si="59">1.2*C94+5</f>
        <v>33.811999999999998</v>
      </c>
      <c r="I94" s="2">
        <f t="shared" si="54"/>
        <v>0.40594202898550724</v>
      </c>
      <c r="J94" s="6">
        <f t="shared" si="55"/>
        <v>8536.4857416589984</v>
      </c>
      <c r="K94" s="2">
        <f t="shared" ref="K94:K157" si="60">(100-$O$48)/100*B94</f>
        <v>55.2</v>
      </c>
      <c r="L94" s="2">
        <f t="shared" si="48"/>
        <v>27.125954537129815</v>
      </c>
      <c r="M94" s="2">
        <f t="shared" ref="M94:M154" si="61">L94/K94</f>
        <v>0.49141221987554007</v>
      </c>
      <c r="N94" s="7">
        <f t="shared" ref="N94:N157" si="62">E94</f>
        <v>7015.7048544589979</v>
      </c>
    </row>
    <row r="95" spans="1:14" x14ac:dyDescent="0.2">
      <c r="A95" t="s">
        <v>22</v>
      </c>
      <c r="B95" s="1">
        <f t="shared" si="56"/>
        <v>70</v>
      </c>
      <c r="C95" s="2">
        <f t="shared" si="52"/>
        <v>24.299999999999997</v>
      </c>
      <c r="D95" s="2">
        <v>0.28999999999999998</v>
      </c>
      <c r="E95" s="6">
        <f t="shared" si="58"/>
        <v>7198.9220690999982</v>
      </c>
      <c r="F95" s="2">
        <f t="shared" si="53"/>
        <v>70</v>
      </c>
      <c r="G95" s="2">
        <f t="shared" si="57"/>
        <v>28.299999999999997</v>
      </c>
      <c r="H95" s="2">
        <f t="shared" si="59"/>
        <v>34.159999999999997</v>
      </c>
      <c r="I95" s="2">
        <f t="shared" si="54"/>
        <v>0.40428571428571425</v>
      </c>
      <c r="J95" s="6">
        <f t="shared" si="55"/>
        <v>8739.5578050999993</v>
      </c>
      <c r="K95" s="2">
        <f t="shared" si="60"/>
        <v>56</v>
      </c>
      <c r="L95" s="2">
        <f t="shared" ref="L95:L154" si="63">SQRT(K95^2/4+N95/3.14159)-K95/2</f>
        <v>27.457100537262129</v>
      </c>
      <c r="M95" s="2">
        <f t="shared" si="61"/>
        <v>0.49030536673682373</v>
      </c>
      <c r="N95" s="7">
        <f t="shared" si="62"/>
        <v>7198.9220690999982</v>
      </c>
    </row>
    <row r="96" spans="1:14" x14ac:dyDescent="0.2">
      <c r="A96" t="s">
        <v>22</v>
      </c>
      <c r="B96" s="1">
        <f t="shared" si="56"/>
        <v>71</v>
      </c>
      <c r="C96" s="2">
        <f t="shared" si="52"/>
        <v>24.59</v>
      </c>
      <c r="D96" s="2">
        <v>0.28999999999999998</v>
      </c>
      <c r="E96" s="6">
        <f t="shared" si="58"/>
        <v>7384.4898213790002</v>
      </c>
      <c r="F96" s="2">
        <f t="shared" si="53"/>
        <v>71</v>
      </c>
      <c r="G96" s="2">
        <f t="shared" si="57"/>
        <v>28.59</v>
      </c>
      <c r="H96" s="2">
        <f t="shared" si="59"/>
        <v>34.507999999999996</v>
      </c>
      <c r="I96" s="2">
        <f t="shared" si="54"/>
        <v>0.40267605633802817</v>
      </c>
      <c r="J96" s="6">
        <f t="shared" si="55"/>
        <v>8944.9804061790001</v>
      </c>
      <c r="K96" s="2">
        <f t="shared" si="60"/>
        <v>56.800000000000004</v>
      </c>
      <c r="L96" s="2">
        <f t="shared" si="63"/>
        <v>27.788238093038654</v>
      </c>
      <c r="M96" s="2">
        <f t="shared" si="61"/>
        <v>0.48922954389152556</v>
      </c>
      <c r="N96" s="7">
        <f t="shared" si="62"/>
        <v>7384.4898213790002</v>
      </c>
    </row>
    <row r="97" spans="1:14" x14ac:dyDescent="0.2">
      <c r="A97" t="s">
        <v>22</v>
      </c>
      <c r="B97" s="1">
        <f t="shared" si="56"/>
        <v>72</v>
      </c>
      <c r="C97" s="2">
        <f t="shared" si="52"/>
        <v>24.88</v>
      </c>
      <c r="D97" s="2">
        <v>0.28999999999999998</v>
      </c>
      <c r="E97" s="6">
        <f t="shared" si="58"/>
        <v>7572.4081112959993</v>
      </c>
      <c r="F97" s="2">
        <f t="shared" si="53"/>
        <v>72</v>
      </c>
      <c r="G97" s="2">
        <f t="shared" si="57"/>
        <v>28.88</v>
      </c>
      <c r="H97" s="2">
        <f t="shared" si="59"/>
        <v>34.855999999999995</v>
      </c>
      <c r="I97" s="2">
        <f t="shared" si="54"/>
        <v>0.40111111111111108</v>
      </c>
      <c r="J97" s="6">
        <f t="shared" si="55"/>
        <v>9152.7535448959989</v>
      </c>
      <c r="K97" s="2">
        <f t="shared" si="60"/>
        <v>57.6</v>
      </c>
      <c r="L97" s="2">
        <f t="shared" si="63"/>
        <v>28.119367529866313</v>
      </c>
      <c r="M97" s="2">
        <f t="shared" si="61"/>
        <v>0.48818346406017904</v>
      </c>
      <c r="N97" s="7">
        <f t="shared" si="62"/>
        <v>7572.4081112959993</v>
      </c>
    </row>
    <row r="98" spans="1:14" x14ac:dyDescent="0.2">
      <c r="A98" t="s">
        <v>22</v>
      </c>
      <c r="B98" s="1">
        <f t="shared" si="56"/>
        <v>73</v>
      </c>
      <c r="C98" s="2">
        <f t="shared" si="52"/>
        <v>25.169999999999998</v>
      </c>
      <c r="D98" s="2">
        <v>0.28999999999999998</v>
      </c>
      <c r="E98" s="6">
        <f t="shared" si="58"/>
        <v>7762.6769388509992</v>
      </c>
      <c r="F98" s="2">
        <f t="shared" si="53"/>
        <v>73</v>
      </c>
      <c r="G98" s="2">
        <f t="shared" si="57"/>
        <v>29.169999999999998</v>
      </c>
      <c r="H98" s="2">
        <f t="shared" si="59"/>
        <v>35.203999999999994</v>
      </c>
      <c r="I98" s="2">
        <f t="shared" si="54"/>
        <v>0.39958904109589038</v>
      </c>
      <c r="J98" s="6">
        <f t="shared" si="55"/>
        <v>9362.8772212509994</v>
      </c>
      <c r="K98" s="2">
        <f t="shared" si="60"/>
        <v>58.400000000000006</v>
      </c>
      <c r="L98" s="2">
        <f t="shared" si="63"/>
        <v>28.450489156641154</v>
      </c>
      <c r="M98" s="2">
        <f t="shared" si="61"/>
        <v>0.48716591021645805</v>
      </c>
      <c r="N98" s="7">
        <f t="shared" si="62"/>
        <v>7762.6769388509992</v>
      </c>
    </row>
    <row r="99" spans="1:14" x14ac:dyDescent="0.2">
      <c r="A99" t="s">
        <v>22</v>
      </c>
      <c r="B99" s="1">
        <f t="shared" si="56"/>
        <v>74</v>
      </c>
      <c r="C99" s="2">
        <f t="shared" ref="C99:C115" si="64">4+B99*D99</f>
        <v>25.459999999999997</v>
      </c>
      <c r="D99" s="2">
        <v>0.28999999999999998</v>
      </c>
      <c r="E99" s="6">
        <f t="shared" si="58"/>
        <v>7955.296304043999</v>
      </c>
      <c r="F99" s="2">
        <f t="shared" si="53"/>
        <v>74</v>
      </c>
      <c r="G99" s="2">
        <f t="shared" si="57"/>
        <v>29.459999999999997</v>
      </c>
      <c r="H99" s="2">
        <f t="shared" si="59"/>
        <v>35.551999999999992</v>
      </c>
      <c r="I99" s="2">
        <f t="shared" si="54"/>
        <v>0.39810810810810809</v>
      </c>
      <c r="J99" s="6">
        <f t="shared" si="55"/>
        <v>9575.3514352439997</v>
      </c>
      <c r="K99" s="2">
        <f t="shared" si="60"/>
        <v>59.2</v>
      </c>
      <c r="L99" s="2">
        <f t="shared" si="63"/>
        <v>28.781603266782589</v>
      </c>
      <c r="M99" s="2">
        <f t="shared" si="61"/>
        <v>0.48617573085781396</v>
      </c>
      <c r="N99" s="7">
        <f t="shared" si="62"/>
        <v>7955.296304043999</v>
      </c>
    </row>
    <row r="100" spans="1:14" x14ac:dyDescent="0.2">
      <c r="A100" t="s">
        <v>22</v>
      </c>
      <c r="B100" s="1">
        <f t="shared" si="56"/>
        <v>75</v>
      </c>
      <c r="C100" s="2">
        <f t="shared" si="64"/>
        <v>25.75</v>
      </c>
      <c r="D100" s="2">
        <v>0.28999999999999998</v>
      </c>
      <c r="E100" s="6">
        <f t="shared" si="58"/>
        <v>8150.2662068750005</v>
      </c>
      <c r="F100" s="2">
        <f t="shared" si="53"/>
        <v>75</v>
      </c>
      <c r="G100" s="2">
        <f t="shared" si="57"/>
        <v>29.75</v>
      </c>
      <c r="H100" s="2">
        <f t="shared" si="59"/>
        <v>35.9</v>
      </c>
      <c r="I100" s="2">
        <f t="shared" si="54"/>
        <v>0.39666666666666667</v>
      </c>
      <c r="J100" s="6">
        <f t="shared" si="55"/>
        <v>9790.176186875</v>
      </c>
      <c r="K100" s="2">
        <f t="shared" si="60"/>
        <v>60</v>
      </c>
      <c r="L100" s="2">
        <f t="shared" si="63"/>
        <v>29.112710139190881</v>
      </c>
      <c r="M100" s="2">
        <f t="shared" si="61"/>
        <v>0.48521183565318132</v>
      </c>
      <c r="N100" s="7">
        <f t="shared" si="62"/>
        <v>8150.2662068750005</v>
      </c>
    </row>
    <row r="101" spans="1:14" x14ac:dyDescent="0.2">
      <c r="A101" t="s">
        <v>22</v>
      </c>
      <c r="B101" s="1">
        <f t="shared" si="56"/>
        <v>76</v>
      </c>
      <c r="C101" s="2">
        <f t="shared" si="64"/>
        <v>26.04</v>
      </c>
      <c r="D101" s="2">
        <v>0.28999999999999998</v>
      </c>
      <c r="E101" s="6">
        <f t="shared" si="58"/>
        <v>8347.5866473439983</v>
      </c>
      <c r="F101" s="2">
        <f t="shared" si="53"/>
        <v>76</v>
      </c>
      <c r="G101" s="2">
        <f t="shared" si="57"/>
        <v>30.04</v>
      </c>
      <c r="H101" s="2">
        <f t="shared" si="59"/>
        <v>36.247999999999998</v>
      </c>
      <c r="I101" s="2">
        <f t="shared" si="54"/>
        <v>0.39526315789473682</v>
      </c>
      <c r="J101" s="6">
        <f t="shared" si="55"/>
        <v>10007.351476143998</v>
      </c>
      <c r="K101" s="2">
        <f t="shared" si="60"/>
        <v>60.800000000000004</v>
      </c>
      <c r="L101" s="2">
        <f t="shared" si="63"/>
        <v>29.443810039134366</v>
      </c>
      <c r="M101" s="2">
        <f t="shared" si="61"/>
        <v>0.48427319143313097</v>
      </c>
      <c r="N101" s="7">
        <f t="shared" si="62"/>
        <v>8347.5866473439983</v>
      </c>
    </row>
    <row r="102" spans="1:14" x14ac:dyDescent="0.2">
      <c r="A102" t="s">
        <v>22</v>
      </c>
      <c r="B102" s="1">
        <f t="shared" si="56"/>
        <v>77</v>
      </c>
      <c r="C102" s="2">
        <f t="shared" si="64"/>
        <v>26.33</v>
      </c>
      <c r="D102" s="2">
        <v>0.28999999999999998</v>
      </c>
      <c r="E102" s="6">
        <f t="shared" si="58"/>
        <v>8547.2576254509986</v>
      </c>
      <c r="F102" s="2">
        <f t="shared" si="53"/>
        <v>77</v>
      </c>
      <c r="G102" s="2">
        <f t="shared" si="57"/>
        <v>30.33</v>
      </c>
      <c r="H102" s="2">
        <f t="shared" si="59"/>
        <v>36.595999999999997</v>
      </c>
      <c r="I102" s="2">
        <f t="shared" si="54"/>
        <v>0.39389610389610386</v>
      </c>
      <c r="J102" s="6">
        <f t="shared" si="55"/>
        <v>10226.877303050998</v>
      </c>
      <c r="K102" s="2">
        <f t="shared" si="60"/>
        <v>61.6</v>
      </c>
      <c r="L102" s="2">
        <f t="shared" si="63"/>
        <v>29.774903219072495</v>
      </c>
      <c r="M102" s="2">
        <f t="shared" si="61"/>
        <v>0.48335881849143658</v>
      </c>
      <c r="N102" s="7">
        <f t="shared" si="62"/>
        <v>8547.2576254509986</v>
      </c>
    </row>
    <row r="103" spans="1:14" x14ac:dyDescent="0.2">
      <c r="A103" t="s">
        <v>22</v>
      </c>
      <c r="B103" s="1">
        <f t="shared" si="56"/>
        <v>78</v>
      </c>
      <c r="C103" s="2">
        <f t="shared" si="64"/>
        <v>26.619999999999997</v>
      </c>
      <c r="D103" s="2">
        <v>0.28999999999999998</v>
      </c>
      <c r="E103" s="6">
        <f t="shared" si="58"/>
        <v>8749.2791411959988</v>
      </c>
      <c r="F103" s="2">
        <f t="shared" si="53"/>
        <v>78</v>
      </c>
      <c r="G103" s="2">
        <f t="shared" si="57"/>
        <v>30.619999999999997</v>
      </c>
      <c r="H103" s="2">
        <f t="shared" si="59"/>
        <v>36.943999999999996</v>
      </c>
      <c r="I103" s="2">
        <f t="shared" si="54"/>
        <v>0.39256410256410251</v>
      </c>
      <c r="J103" s="6">
        <f t="shared" si="55"/>
        <v>10448.753667595998</v>
      </c>
      <c r="K103" s="2">
        <f t="shared" si="60"/>
        <v>62.400000000000006</v>
      </c>
      <c r="L103" s="2">
        <f t="shared" si="63"/>
        <v>30.105989919419777</v>
      </c>
      <c r="M103" s="2">
        <f t="shared" si="61"/>
        <v>0.48246778717018868</v>
      </c>
      <c r="N103" s="7">
        <f t="shared" si="62"/>
        <v>8749.2791411959988</v>
      </c>
    </row>
    <row r="104" spans="1:14" x14ac:dyDescent="0.2">
      <c r="A104" t="s">
        <v>22</v>
      </c>
      <c r="B104" s="1">
        <f t="shared" si="56"/>
        <v>79</v>
      </c>
      <c r="C104" s="2">
        <f t="shared" si="64"/>
        <v>26.91</v>
      </c>
      <c r="D104" s="2">
        <v>0.28999999999999998</v>
      </c>
      <c r="E104" s="6">
        <f t="shared" si="58"/>
        <v>8953.6511945789989</v>
      </c>
      <c r="F104" s="2">
        <f t="shared" si="53"/>
        <v>79</v>
      </c>
      <c r="G104" s="2">
        <f t="shared" si="57"/>
        <v>30.91</v>
      </c>
      <c r="H104" s="2">
        <f t="shared" si="59"/>
        <v>37.292000000000002</v>
      </c>
      <c r="I104" s="2">
        <f t="shared" si="54"/>
        <v>0.39126582278481015</v>
      </c>
      <c r="J104" s="6">
        <f t="shared" si="55"/>
        <v>10672.980569779</v>
      </c>
      <c r="K104" s="2">
        <f t="shared" si="60"/>
        <v>63.2</v>
      </c>
      <c r="L104" s="2">
        <f t="shared" si="63"/>
        <v>30.437070369255828</v>
      </c>
      <c r="M104" s="2">
        <f t="shared" si="61"/>
        <v>0.48159921470341499</v>
      </c>
      <c r="N104" s="7">
        <f t="shared" si="62"/>
        <v>8953.6511945789989</v>
      </c>
    </row>
    <row r="105" spans="1:14" x14ac:dyDescent="0.2">
      <c r="A105" t="s">
        <v>22</v>
      </c>
      <c r="B105" s="1">
        <f t="shared" si="56"/>
        <v>80</v>
      </c>
      <c r="C105" s="2">
        <f t="shared" si="64"/>
        <v>27.2</v>
      </c>
      <c r="D105" s="2">
        <v>0.28999999999999998</v>
      </c>
      <c r="E105" s="6">
        <f t="shared" si="58"/>
        <v>9160.3737855999989</v>
      </c>
      <c r="F105" s="2">
        <f t="shared" si="53"/>
        <v>80</v>
      </c>
      <c r="G105" s="2">
        <f t="shared" si="57"/>
        <v>31.2</v>
      </c>
      <c r="H105" s="2">
        <f t="shared" si="59"/>
        <v>37.64</v>
      </c>
      <c r="I105" s="2">
        <f t="shared" si="54"/>
        <v>0.39</v>
      </c>
      <c r="J105" s="6">
        <f t="shared" si="55"/>
        <v>10899.558009599999</v>
      </c>
      <c r="K105" s="2">
        <f t="shared" si="60"/>
        <v>64</v>
      </c>
      <c r="L105" s="2">
        <f t="shared" si="63"/>
        <v>30.768144786985694</v>
      </c>
      <c r="M105" s="2">
        <f t="shared" si="61"/>
        <v>0.48075226229665147</v>
      </c>
      <c r="N105" s="7">
        <f t="shared" si="62"/>
        <v>9160.3737855999989</v>
      </c>
    </row>
    <row r="106" spans="1:14" x14ac:dyDescent="0.2">
      <c r="A106" t="s">
        <v>22</v>
      </c>
      <c r="B106" s="1">
        <f t="shared" si="56"/>
        <v>81</v>
      </c>
      <c r="C106" s="2">
        <f t="shared" si="64"/>
        <v>27.49</v>
      </c>
      <c r="D106" s="2">
        <v>0.28999999999999998</v>
      </c>
      <c r="E106" s="6">
        <f t="shared" si="58"/>
        <v>9369.4469142589987</v>
      </c>
      <c r="F106" s="2">
        <f t="shared" si="53"/>
        <v>81</v>
      </c>
      <c r="G106" s="2">
        <f t="shared" si="57"/>
        <v>31.49</v>
      </c>
      <c r="H106" s="2">
        <f t="shared" si="59"/>
        <v>37.988</v>
      </c>
      <c r="I106" s="2">
        <f t="shared" si="54"/>
        <v>0.38876543209876541</v>
      </c>
      <c r="J106" s="6">
        <f t="shared" si="55"/>
        <v>11128.485987058999</v>
      </c>
      <c r="K106" s="2">
        <f t="shared" si="60"/>
        <v>64.8</v>
      </c>
      <c r="L106" s="2">
        <f t="shared" si="63"/>
        <v>31.099213380954573</v>
      </c>
      <c r="M106" s="2">
        <f t="shared" si="61"/>
        <v>0.4799261324221385</v>
      </c>
      <c r="N106" s="7">
        <f t="shared" si="62"/>
        <v>9369.4469142589987</v>
      </c>
    </row>
    <row r="107" spans="1:14" x14ac:dyDescent="0.2">
      <c r="A107" t="s">
        <v>22</v>
      </c>
      <c r="B107" s="1">
        <f t="shared" si="56"/>
        <v>82</v>
      </c>
      <c r="C107" s="2">
        <f t="shared" si="64"/>
        <v>27.779999999999998</v>
      </c>
      <c r="D107" s="2">
        <v>0.28999999999999998</v>
      </c>
      <c r="E107" s="6">
        <f t="shared" si="58"/>
        <v>9580.8705805559985</v>
      </c>
      <c r="F107" s="2">
        <f t="shared" si="53"/>
        <v>82</v>
      </c>
      <c r="G107" s="2">
        <f t="shared" si="57"/>
        <v>31.779999999999998</v>
      </c>
      <c r="H107" s="2">
        <f t="shared" si="59"/>
        <v>38.335999999999999</v>
      </c>
      <c r="I107" s="2">
        <f t="shared" si="54"/>
        <v>0.38756097560975605</v>
      </c>
      <c r="J107" s="6">
        <f t="shared" si="55"/>
        <v>11359.764502155998</v>
      </c>
      <c r="K107" s="2">
        <f t="shared" si="60"/>
        <v>65.600000000000009</v>
      </c>
      <c r="L107" s="2">
        <f t="shared" si="63"/>
        <v>31.43027635002047</v>
      </c>
      <c r="M107" s="2">
        <f t="shared" si="61"/>
        <v>0.47912006631128762</v>
      </c>
      <c r="N107" s="7">
        <f t="shared" si="62"/>
        <v>9580.8705805559985</v>
      </c>
    </row>
    <row r="108" spans="1:14" x14ac:dyDescent="0.2">
      <c r="A108" t="s">
        <v>22</v>
      </c>
      <c r="B108" s="1">
        <f t="shared" si="56"/>
        <v>83</v>
      </c>
      <c r="C108" s="2">
        <f t="shared" si="64"/>
        <v>28.069999999999997</v>
      </c>
      <c r="D108" s="2">
        <v>0.28999999999999998</v>
      </c>
      <c r="E108" s="6">
        <f t="shared" si="58"/>
        <v>9794.6447844909981</v>
      </c>
      <c r="F108" s="2">
        <f t="shared" si="53"/>
        <v>83</v>
      </c>
      <c r="G108" s="2">
        <f t="shared" si="57"/>
        <v>32.069999999999993</v>
      </c>
      <c r="H108" s="2">
        <f t="shared" si="59"/>
        <v>38.683999999999997</v>
      </c>
      <c r="I108" s="2">
        <f t="shared" si="54"/>
        <v>0.3863855421686746</v>
      </c>
      <c r="J108" s="6">
        <f t="shared" si="55"/>
        <v>11593.393554890996</v>
      </c>
      <c r="K108" s="2">
        <f t="shared" si="60"/>
        <v>66.400000000000006</v>
      </c>
      <c r="L108" s="2">
        <f t="shared" si="63"/>
        <v>31.761333884088302</v>
      </c>
      <c r="M108" s="2">
        <f t="shared" si="61"/>
        <v>0.47833334162783581</v>
      </c>
      <c r="N108" s="7">
        <f t="shared" si="62"/>
        <v>9794.6447844909981</v>
      </c>
    </row>
    <row r="109" spans="1:14" x14ac:dyDescent="0.2">
      <c r="A109" t="s">
        <v>22</v>
      </c>
      <c r="B109" s="1">
        <f t="shared" si="56"/>
        <v>84</v>
      </c>
      <c r="C109" s="2">
        <f t="shared" si="64"/>
        <v>28.36</v>
      </c>
      <c r="D109" s="2">
        <v>0.28999999999999998</v>
      </c>
      <c r="E109" s="6">
        <f t="shared" si="58"/>
        <v>10010.769526063999</v>
      </c>
      <c r="F109" s="2">
        <f t="shared" si="53"/>
        <v>84</v>
      </c>
      <c r="G109" s="2">
        <f t="shared" si="57"/>
        <v>32.36</v>
      </c>
      <c r="H109" s="2">
        <f t="shared" si="59"/>
        <v>39.031999999999996</v>
      </c>
      <c r="I109" s="2">
        <f t="shared" si="54"/>
        <v>0.38523809523809521</v>
      </c>
      <c r="J109" s="6">
        <f t="shared" si="55"/>
        <v>11829.373145264</v>
      </c>
      <c r="K109" s="2">
        <f t="shared" si="60"/>
        <v>67.2</v>
      </c>
      <c r="L109" s="2">
        <f t="shared" si="63"/>
        <v>32.092386164608151</v>
      </c>
      <c r="M109" s="2">
        <f t="shared" si="61"/>
        <v>0.4775652703066689</v>
      </c>
      <c r="N109" s="7">
        <f t="shared" si="62"/>
        <v>10010.769526063999</v>
      </c>
    </row>
    <row r="110" spans="1:14" x14ac:dyDescent="0.2">
      <c r="A110" t="s">
        <v>22</v>
      </c>
      <c r="B110" s="1">
        <f t="shared" si="56"/>
        <v>85</v>
      </c>
      <c r="C110" s="2">
        <f t="shared" si="64"/>
        <v>28.65</v>
      </c>
      <c r="D110" s="2">
        <v>0.28999999999999998</v>
      </c>
      <c r="E110" s="6">
        <f t="shared" si="58"/>
        <v>10229.244805275001</v>
      </c>
      <c r="F110" s="2">
        <f t="shared" si="53"/>
        <v>85</v>
      </c>
      <c r="G110" s="2">
        <f t="shared" si="57"/>
        <v>32.65</v>
      </c>
      <c r="H110" s="2">
        <f t="shared" si="59"/>
        <v>39.379999999999995</v>
      </c>
      <c r="I110" s="2">
        <f t="shared" si="54"/>
        <v>0.38411764705882351</v>
      </c>
      <c r="J110" s="6">
        <f t="shared" si="55"/>
        <v>12067.703273275001</v>
      </c>
      <c r="K110" s="2">
        <f t="shared" si="60"/>
        <v>68</v>
      </c>
      <c r="L110" s="2">
        <f t="shared" si="63"/>
        <v>32.42343336504068</v>
      </c>
      <c r="M110" s="2">
        <f t="shared" si="61"/>
        <v>0.47681519654471588</v>
      </c>
      <c r="N110" s="7">
        <f t="shared" si="62"/>
        <v>10229.244805275001</v>
      </c>
    </row>
    <row r="111" spans="1:14" x14ac:dyDescent="0.2">
      <c r="A111" t="s">
        <v>22</v>
      </c>
      <c r="B111" s="1">
        <f t="shared" si="56"/>
        <v>86</v>
      </c>
      <c r="C111" s="2">
        <f t="shared" si="64"/>
        <v>28.939999999999998</v>
      </c>
      <c r="D111" s="2">
        <v>0.28999999999999998</v>
      </c>
      <c r="E111" s="6">
        <f t="shared" si="58"/>
        <v>10450.070622124</v>
      </c>
      <c r="F111" s="2">
        <f t="shared" si="53"/>
        <v>86</v>
      </c>
      <c r="G111" s="2">
        <f t="shared" si="57"/>
        <v>32.94</v>
      </c>
      <c r="H111" s="2">
        <f t="shared" si="59"/>
        <v>39.727999999999994</v>
      </c>
      <c r="I111" s="2">
        <f t="shared" si="54"/>
        <v>0.38302325581395347</v>
      </c>
      <c r="J111" s="6">
        <f t="shared" si="55"/>
        <v>12308.383938923998</v>
      </c>
      <c r="K111" s="2">
        <f t="shared" si="60"/>
        <v>68.8</v>
      </c>
      <c r="L111" s="2">
        <f t="shared" si="63"/>
        <v>32.754475651292232</v>
      </c>
      <c r="M111" s="2">
        <f t="shared" si="61"/>
        <v>0.47608249493157317</v>
      </c>
      <c r="N111" s="7">
        <f t="shared" si="62"/>
        <v>10450.070622124</v>
      </c>
    </row>
    <row r="112" spans="1:14" x14ac:dyDescent="0.2">
      <c r="A112" t="s">
        <v>22</v>
      </c>
      <c r="B112" s="1">
        <f t="shared" si="56"/>
        <v>87</v>
      </c>
      <c r="C112" s="2">
        <f t="shared" si="64"/>
        <v>29.229999999999997</v>
      </c>
      <c r="D112" s="2">
        <v>0.28999999999999998</v>
      </c>
      <c r="E112" s="6">
        <f t="shared" si="58"/>
        <v>10673.246976610999</v>
      </c>
      <c r="F112" s="2">
        <f t="shared" si="53"/>
        <v>87</v>
      </c>
      <c r="G112" s="2">
        <f t="shared" si="57"/>
        <v>33.229999999999997</v>
      </c>
      <c r="H112" s="2">
        <f t="shared" si="59"/>
        <v>40.075999999999993</v>
      </c>
      <c r="I112" s="2">
        <f t="shared" si="54"/>
        <v>0.38195402298850573</v>
      </c>
      <c r="J112" s="6">
        <f t="shared" si="55"/>
        <v>12551.415142210997</v>
      </c>
      <c r="K112" s="2">
        <f t="shared" si="60"/>
        <v>69.600000000000009</v>
      </c>
      <c r="L112" s="2">
        <f t="shared" si="63"/>
        <v>33.085513182121552</v>
      </c>
      <c r="M112" s="2">
        <f t="shared" si="61"/>
        <v>0.47536656870864291</v>
      </c>
      <c r="N112" s="7">
        <f t="shared" si="62"/>
        <v>10673.246976610999</v>
      </c>
    </row>
    <row r="113" spans="1:14" x14ac:dyDescent="0.2">
      <c r="A113" t="s">
        <v>22</v>
      </c>
      <c r="B113" s="1">
        <f t="shared" si="56"/>
        <v>88</v>
      </c>
      <c r="C113" s="2">
        <f t="shared" si="64"/>
        <v>29.52</v>
      </c>
      <c r="D113" s="2">
        <v>0.28999999999999998</v>
      </c>
      <c r="E113" s="6">
        <f t="shared" si="58"/>
        <v>10898.773868735998</v>
      </c>
      <c r="F113" s="2">
        <f t="shared" si="53"/>
        <v>88</v>
      </c>
      <c r="G113" s="2">
        <f t="shared" si="57"/>
        <v>33.519999999999996</v>
      </c>
      <c r="H113" s="2">
        <f t="shared" si="59"/>
        <v>40.423999999999999</v>
      </c>
      <c r="I113" s="2">
        <f t="shared" si="54"/>
        <v>0.38090909090909086</v>
      </c>
      <c r="J113" s="6">
        <f t="shared" si="55"/>
        <v>12796.796883135998</v>
      </c>
      <c r="K113" s="2">
        <f t="shared" si="60"/>
        <v>70.400000000000006</v>
      </c>
      <c r="L113" s="2">
        <f t="shared" si="63"/>
        <v>33.416546109520837</v>
      </c>
      <c r="M113" s="2">
        <f t="shared" si="61"/>
        <v>0.47466684814660276</v>
      </c>
      <c r="N113" s="7">
        <f t="shared" si="62"/>
        <v>10898.773868735998</v>
      </c>
    </row>
    <row r="114" spans="1:14" x14ac:dyDescent="0.2">
      <c r="A114" t="s">
        <v>22</v>
      </c>
      <c r="B114" s="1">
        <f t="shared" si="56"/>
        <v>89</v>
      </c>
      <c r="C114" s="2">
        <f t="shared" si="64"/>
        <v>29.81</v>
      </c>
      <c r="D114" s="2">
        <v>0.28999999999999998</v>
      </c>
      <c r="E114" s="6">
        <f t="shared" si="58"/>
        <v>11126.651298498999</v>
      </c>
      <c r="F114" s="2">
        <f t="shared" si="53"/>
        <v>89</v>
      </c>
      <c r="G114" s="2">
        <f t="shared" si="57"/>
        <v>33.81</v>
      </c>
      <c r="H114" s="2">
        <f t="shared" si="59"/>
        <v>40.771999999999998</v>
      </c>
      <c r="I114" s="2">
        <f t="shared" si="54"/>
        <v>0.37988764044943824</v>
      </c>
      <c r="J114" s="6">
        <f t="shared" si="55"/>
        <v>13044.529161699</v>
      </c>
      <c r="K114" s="2">
        <f t="shared" si="60"/>
        <v>71.2</v>
      </c>
      <c r="L114" s="2">
        <f t="shared" si="63"/>
        <v>33.747574579072342</v>
      </c>
      <c r="M114" s="2">
        <f t="shared" si="61"/>
        <v>0.47398278903191488</v>
      </c>
      <c r="N114" s="7">
        <f t="shared" si="62"/>
        <v>11126.651298498999</v>
      </c>
    </row>
    <row r="115" spans="1:14" x14ac:dyDescent="0.2">
      <c r="A115" t="s">
        <v>22</v>
      </c>
      <c r="B115" s="1">
        <f t="shared" si="56"/>
        <v>90</v>
      </c>
      <c r="C115" s="2">
        <f t="shared" si="64"/>
        <v>30.099999999999998</v>
      </c>
      <c r="D115" s="2">
        <v>0.28999999999999998</v>
      </c>
      <c r="E115" s="6">
        <f t="shared" si="58"/>
        <v>11356.879265899997</v>
      </c>
      <c r="F115" s="2">
        <f t="shared" si="53"/>
        <v>90</v>
      </c>
      <c r="G115" s="2">
        <f t="shared" si="57"/>
        <v>34.099999999999994</v>
      </c>
      <c r="H115" s="2">
        <f t="shared" si="59"/>
        <v>41.12</v>
      </c>
      <c r="I115" s="2">
        <f t="shared" si="54"/>
        <v>0.37888888888888883</v>
      </c>
      <c r="J115" s="6">
        <f t="shared" si="55"/>
        <v>13294.611977899996</v>
      </c>
      <c r="K115" s="2">
        <f t="shared" si="60"/>
        <v>72</v>
      </c>
      <c r="L115" s="2">
        <f t="shared" si="63"/>
        <v>34.078598730282835</v>
      </c>
      <c r="M115" s="2">
        <f t="shared" si="61"/>
        <v>0.47331387125392826</v>
      </c>
      <c r="N115" s="7">
        <f t="shared" si="62"/>
        <v>11356.879265899997</v>
      </c>
    </row>
    <row r="116" spans="1:14" x14ac:dyDescent="0.2">
      <c r="A116" t="s">
        <v>23</v>
      </c>
      <c r="B116" s="1">
        <f t="shared" si="56"/>
        <v>91</v>
      </c>
      <c r="C116" s="2">
        <f>12+B116*D116</f>
        <v>30.2</v>
      </c>
      <c r="D116" s="2">
        <v>0.2</v>
      </c>
      <c r="E116" s="6">
        <f t="shared" si="58"/>
        <v>11498.973381599999</v>
      </c>
      <c r="F116" s="2">
        <f t="shared" si="53"/>
        <v>91</v>
      </c>
      <c r="G116" s="2">
        <f t="shared" si="57"/>
        <v>34.200000000000003</v>
      </c>
      <c r="H116" s="2">
        <f t="shared" si="59"/>
        <v>41.239999999999995</v>
      </c>
      <c r="I116" s="2">
        <f t="shared" si="54"/>
        <v>0.37582417582417588</v>
      </c>
      <c r="J116" s="6">
        <f t="shared" si="55"/>
        <v>13451.785725600001</v>
      </c>
      <c r="K116" s="2">
        <f t="shared" si="60"/>
        <v>72.8</v>
      </c>
      <c r="L116" s="2">
        <f t="shared" si="63"/>
        <v>34.20594875787733</v>
      </c>
      <c r="M116" s="2">
        <f t="shared" si="61"/>
        <v>0.46986193348732597</v>
      </c>
      <c r="N116" s="7">
        <f t="shared" si="62"/>
        <v>11498.973381599999</v>
      </c>
    </row>
    <row r="117" spans="1:14" x14ac:dyDescent="0.2">
      <c r="A117" t="s">
        <v>23</v>
      </c>
      <c r="B117" s="1">
        <f t="shared" ref="B117:B180" si="65">B116+1</f>
        <v>92</v>
      </c>
      <c r="C117" s="2">
        <f t="shared" ref="C117:C180" si="66">12+B117*D117</f>
        <v>30.400000000000002</v>
      </c>
      <c r="D117" s="2">
        <v>0.2</v>
      </c>
      <c r="E117" s="6">
        <f t="shared" si="58"/>
        <v>11689.730726400001</v>
      </c>
      <c r="F117" s="2">
        <f t="shared" si="53"/>
        <v>92</v>
      </c>
      <c r="G117" s="2">
        <f t="shared" si="57"/>
        <v>34.400000000000006</v>
      </c>
      <c r="H117" s="2">
        <f t="shared" si="59"/>
        <v>41.480000000000004</v>
      </c>
      <c r="I117" s="2">
        <f t="shared" si="54"/>
        <v>0.37391304347826093</v>
      </c>
      <c r="J117" s="6">
        <f t="shared" si="55"/>
        <v>13660.135974400002</v>
      </c>
      <c r="K117" s="2">
        <f t="shared" si="60"/>
        <v>73.600000000000009</v>
      </c>
      <c r="L117" s="2">
        <f t="shared" si="63"/>
        <v>34.44043795485819</v>
      </c>
      <c r="M117" s="2">
        <f t="shared" si="61"/>
        <v>0.46794073308231232</v>
      </c>
      <c r="N117" s="7">
        <f t="shared" si="62"/>
        <v>11689.730726400001</v>
      </c>
    </row>
    <row r="118" spans="1:14" x14ac:dyDescent="0.2">
      <c r="A118" t="s">
        <v>23</v>
      </c>
      <c r="B118" s="1">
        <f t="shared" si="65"/>
        <v>93</v>
      </c>
      <c r="C118" s="2">
        <f t="shared" si="66"/>
        <v>30.6</v>
      </c>
      <c r="D118" s="2">
        <v>0.2</v>
      </c>
      <c r="E118" s="6">
        <f t="shared" si="58"/>
        <v>11881.996034399999</v>
      </c>
      <c r="F118" s="2">
        <f t="shared" si="53"/>
        <v>93</v>
      </c>
      <c r="G118" s="2">
        <f t="shared" si="57"/>
        <v>34.6</v>
      </c>
      <c r="H118" s="2">
        <f t="shared" si="59"/>
        <v>41.72</v>
      </c>
      <c r="I118" s="2">
        <f t="shared" si="54"/>
        <v>0.3720430107526882</v>
      </c>
      <c r="J118" s="6">
        <f t="shared" si="55"/>
        <v>13869.994186399999</v>
      </c>
      <c r="K118" s="2">
        <f t="shared" si="60"/>
        <v>74.400000000000006</v>
      </c>
      <c r="L118" s="2">
        <f t="shared" si="63"/>
        <v>34.674891304265628</v>
      </c>
      <c r="M118" s="2">
        <f t="shared" si="61"/>
        <v>0.46606036699281755</v>
      </c>
      <c r="N118" s="7">
        <f t="shared" si="62"/>
        <v>11881.996034399999</v>
      </c>
    </row>
    <row r="119" spans="1:14" x14ac:dyDescent="0.2">
      <c r="A119" t="s">
        <v>23</v>
      </c>
      <c r="B119" s="1">
        <f t="shared" si="65"/>
        <v>94</v>
      </c>
      <c r="C119" s="2">
        <f t="shared" si="66"/>
        <v>30.8</v>
      </c>
      <c r="D119" s="2">
        <v>0.2</v>
      </c>
      <c r="E119" s="6">
        <f t="shared" si="58"/>
        <v>12075.769305599999</v>
      </c>
      <c r="F119" s="2">
        <f t="shared" si="53"/>
        <v>94</v>
      </c>
      <c r="G119" s="2">
        <f t="shared" si="57"/>
        <v>34.799999999999997</v>
      </c>
      <c r="H119" s="2">
        <f t="shared" si="59"/>
        <v>41.96</v>
      </c>
      <c r="I119" s="2">
        <f t="shared" si="54"/>
        <v>0.37021276595744679</v>
      </c>
      <c r="J119" s="6">
        <f t="shared" si="55"/>
        <v>14081.3603616</v>
      </c>
      <c r="K119" s="2">
        <f t="shared" si="60"/>
        <v>75.2</v>
      </c>
      <c r="L119" s="2">
        <f t="shared" si="63"/>
        <v>34.90930974709385</v>
      </c>
      <c r="M119" s="2">
        <f t="shared" si="61"/>
        <v>0.4642195445092267</v>
      </c>
      <c r="N119" s="7">
        <f t="shared" si="62"/>
        <v>12075.769305599999</v>
      </c>
    </row>
    <row r="120" spans="1:14" x14ac:dyDescent="0.2">
      <c r="A120" t="s">
        <v>23</v>
      </c>
      <c r="B120" s="1">
        <f t="shared" si="65"/>
        <v>95</v>
      </c>
      <c r="C120" s="2">
        <f t="shared" si="66"/>
        <v>31</v>
      </c>
      <c r="D120" s="2">
        <v>0.2</v>
      </c>
      <c r="E120" s="6">
        <f t="shared" si="58"/>
        <v>12271.05054</v>
      </c>
      <c r="F120" s="2">
        <f t="shared" si="53"/>
        <v>95</v>
      </c>
      <c r="G120" s="2">
        <f t="shared" si="57"/>
        <v>35</v>
      </c>
      <c r="H120" s="2">
        <f t="shared" si="59"/>
        <v>42.199999999999996</v>
      </c>
      <c r="I120" s="2">
        <f t="shared" si="54"/>
        <v>0.36842105263157893</v>
      </c>
      <c r="J120" s="6">
        <f t="shared" si="55"/>
        <v>14294.234499999999</v>
      </c>
      <c r="K120" s="2">
        <f t="shared" si="60"/>
        <v>76</v>
      </c>
      <c r="L120" s="2">
        <f t="shared" si="63"/>
        <v>35.143694191638971</v>
      </c>
      <c r="M120" s="2">
        <f t="shared" si="61"/>
        <v>0.46241702883735486</v>
      </c>
      <c r="N120" s="7">
        <f t="shared" si="62"/>
        <v>12271.05054</v>
      </c>
    </row>
    <row r="121" spans="1:14" x14ac:dyDescent="0.2">
      <c r="A121" t="s">
        <v>23</v>
      </c>
      <c r="B121" s="1">
        <f t="shared" si="65"/>
        <v>96</v>
      </c>
      <c r="C121" s="2">
        <f t="shared" si="66"/>
        <v>31.200000000000003</v>
      </c>
      <c r="D121" s="2">
        <v>0.2</v>
      </c>
      <c r="E121" s="6">
        <f t="shared" si="58"/>
        <v>12467.839737600001</v>
      </c>
      <c r="F121" s="2">
        <f t="shared" si="53"/>
        <v>96</v>
      </c>
      <c r="G121" s="2">
        <f t="shared" si="57"/>
        <v>35.200000000000003</v>
      </c>
      <c r="H121" s="2">
        <f t="shared" si="59"/>
        <v>42.440000000000005</v>
      </c>
      <c r="I121" s="2">
        <f t="shared" si="54"/>
        <v>0.3666666666666667</v>
      </c>
      <c r="J121" s="6">
        <f t="shared" si="55"/>
        <v>14508.616601599999</v>
      </c>
      <c r="K121" s="2">
        <f t="shared" si="60"/>
        <v>76.800000000000011</v>
      </c>
      <c r="L121" s="2">
        <f t="shared" si="63"/>
        <v>35.378045514909104</v>
      </c>
      <c r="M121" s="2">
        <f t="shared" si="61"/>
        <v>0.4606516343087122</v>
      </c>
      <c r="N121" s="7">
        <f t="shared" si="62"/>
        <v>12467.839737600001</v>
      </c>
    </row>
    <row r="122" spans="1:14" x14ac:dyDescent="0.2">
      <c r="A122" t="s">
        <v>23</v>
      </c>
      <c r="B122" s="1">
        <f t="shared" si="65"/>
        <v>97</v>
      </c>
      <c r="C122" s="2">
        <f t="shared" si="66"/>
        <v>31.400000000000002</v>
      </c>
      <c r="D122" s="2">
        <v>0.2</v>
      </c>
      <c r="E122" s="6">
        <f t="shared" si="58"/>
        <v>12666.1368984</v>
      </c>
      <c r="F122" s="2">
        <f t="shared" si="53"/>
        <v>97</v>
      </c>
      <c r="G122" s="2">
        <f t="shared" si="57"/>
        <v>35.400000000000006</v>
      </c>
      <c r="H122" s="2">
        <f t="shared" si="59"/>
        <v>42.68</v>
      </c>
      <c r="I122" s="2">
        <f t="shared" si="54"/>
        <v>0.36494845360824746</v>
      </c>
      <c r="J122" s="6">
        <f t="shared" si="55"/>
        <v>14724.506666400004</v>
      </c>
      <c r="K122" s="2">
        <f t="shared" si="60"/>
        <v>77.600000000000009</v>
      </c>
      <c r="L122" s="2">
        <f t="shared" si="63"/>
        <v>35.612364563962082</v>
      </c>
      <c r="M122" s="2">
        <f t="shared" si="61"/>
        <v>0.45892222376239789</v>
      </c>
      <c r="N122" s="7">
        <f t="shared" si="62"/>
        <v>12666.1368984</v>
      </c>
    </row>
    <row r="123" spans="1:14" x14ac:dyDescent="0.2">
      <c r="A123" t="s">
        <v>23</v>
      </c>
      <c r="B123" s="1">
        <f t="shared" si="65"/>
        <v>98</v>
      </c>
      <c r="C123" s="2">
        <f t="shared" si="66"/>
        <v>31.6</v>
      </c>
      <c r="D123" s="2">
        <v>0.2</v>
      </c>
      <c r="E123" s="6">
        <f t="shared" si="58"/>
        <v>12865.942022399999</v>
      </c>
      <c r="F123" s="2">
        <f t="shared" si="53"/>
        <v>98</v>
      </c>
      <c r="G123" s="2">
        <f t="shared" si="57"/>
        <v>35.6</v>
      </c>
      <c r="H123" s="2">
        <f t="shared" si="59"/>
        <v>42.92</v>
      </c>
      <c r="I123" s="2">
        <f t="shared" si="54"/>
        <v>0.36326530612244901</v>
      </c>
      <c r="J123" s="6">
        <f t="shared" si="55"/>
        <v>14941.904694399998</v>
      </c>
      <c r="K123" s="2">
        <f t="shared" si="60"/>
        <v>78.400000000000006</v>
      </c>
      <c r="L123" s="2">
        <f t="shared" si="63"/>
        <v>35.846652157174873</v>
      </c>
      <c r="M123" s="2">
        <f t="shared" si="61"/>
        <v>0.45722770608641417</v>
      </c>
      <c r="N123" s="7">
        <f t="shared" si="62"/>
        <v>12865.942022399999</v>
      </c>
    </row>
    <row r="124" spans="1:14" x14ac:dyDescent="0.2">
      <c r="A124" t="s">
        <v>23</v>
      </c>
      <c r="B124" s="1">
        <f t="shared" si="65"/>
        <v>99</v>
      </c>
      <c r="C124" s="2">
        <f t="shared" si="66"/>
        <v>31.8</v>
      </c>
      <c r="D124" s="2">
        <v>0.2</v>
      </c>
      <c r="E124" s="6">
        <f t="shared" si="58"/>
        <v>13067.255109600001</v>
      </c>
      <c r="F124" s="2">
        <f t="shared" si="53"/>
        <v>99</v>
      </c>
      <c r="G124" s="2">
        <f t="shared" si="57"/>
        <v>35.799999999999997</v>
      </c>
      <c r="H124" s="2">
        <f t="shared" si="59"/>
        <v>43.16</v>
      </c>
      <c r="I124" s="2">
        <f t="shared" si="54"/>
        <v>0.36161616161616161</v>
      </c>
      <c r="J124" s="6">
        <f t="shared" si="55"/>
        <v>15160.810685599999</v>
      </c>
      <c r="K124" s="2">
        <f t="shared" si="60"/>
        <v>79.2</v>
      </c>
      <c r="L124" s="2">
        <f t="shared" si="63"/>
        <v>36.080909085449015</v>
      </c>
      <c r="M124" s="2">
        <f t="shared" si="61"/>
        <v>0.4555670339071845</v>
      </c>
      <c r="N124" s="7">
        <f t="shared" si="62"/>
        <v>13067.255109600001</v>
      </c>
    </row>
    <row r="125" spans="1:14" x14ac:dyDescent="0.2">
      <c r="A125" t="s">
        <v>23</v>
      </c>
      <c r="B125" s="1">
        <f t="shared" si="65"/>
        <v>100</v>
      </c>
      <c r="C125" s="2">
        <f t="shared" si="66"/>
        <v>32</v>
      </c>
      <c r="D125" s="2">
        <v>0.2</v>
      </c>
      <c r="E125" s="6">
        <f t="shared" si="58"/>
        <v>13270.076159999999</v>
      </c>
      <c r="F125" s="2">
        <f t="shared" si="53"/>
        <v>100</v>
      </c>
      <c r="G125" s="2">
        <f t="shared" si="57"/>
        <v>36</v>
      </c>
      <c r="H125" s="2">
        <f t="shared" si="59"/>
        <v>43.4</v>
      </c>
      <c r="I125" s="2">
        <f t="shared" si="54"/>
        <v>0.36</v>
      </c>
      <c r="J125" s="6">
        <f t="shared" si="55"/>
        <v>15381.22464</v>
      </c>
      <c r="K125" s="2">
        <f t="shared" si="60"/>
        <v>80</v>
      </c>
      <c r="L125" s="2">
        <f t="shared" si="63"/>
        <v>36.315136113355649</v>
      </c>
      <c r="M125" s="2">
        <f t="shared" si="61"/>
        <v>0.4539392014169456</v>
      </c>
      <c r="N125" s="7">
        <f t="shared" si="62"/>
        <v>13270.076159999999</v>
      </c>
    </row>
    <row r="126" spans="1:14" x14ac:dyDescent="0.2">
      <c r="A126" t="s">
        <v>23</v>
      </c>
      <c r="B126" s="1">
        <f t="shared" si="65"/>
        <v>101</v>
      </c>
      <c r="C126" s="2">
        <f t="shared" si="66"/>
        <v>32.200000000000003</v>
      </c>
      <c r="D126" s="2">
        <v>0.2</v>
      </c>
      <c r="E126" s="6">
        <f t="shared" si="58"/>
        <v>13474.4051736</v>
      </c>
      <c r="F126" s="2">
        <f t="shared" si="53"/>
        <v>101</v>
      </c>
      <c r="G126" s="2">
        <f t="shared" si="57"/>
        <v>36.200000000000003</v>
      </c>
      <c r="H126" s="2">
        <f t="shared" si="59"/>
        <v>43.64</v>
      </c>
      <c r="I126" s="2">
        <f t="shared" si="54"/>
        <v>0.35841584158415846</v>
      </c>
      <c r="J126" s="6">
        <f t="shared" si="55"/>
        <v>15603.146557599999</v>
      </c>
      <c r="K126" s="2">
        <f t="shared" si="60"/>
        <v>80.800000000000011</v>
      </c>
      <c r="L126" s="2">
        <f t="shared" si="63"/>
        <v>36.549333980223636</v>
      </c>
      <c r="M126" s="2">
        <f t="shared" si="61"/>
        <v>0.45234324232950041</v>
      </c>
      <c r="N126" s="7">
        <f t="shared" si="62"/>
        <v>13474.4051736</v>
      </c>
    </row>
    <row r="127" spans="1:14" x14ac:dyDescent="0.2">
      <c r="A127" t="s">
        <v>23</v>
      </c>
      <c r="B127" s="1">
        <f t="shared" si="65"/>
        <v>102</v>
      </c>
      <c r="C127" s="2">
        <f t="shared" si="66"/>
        <v>32.400000000000006</v>
      </c>
      <c r="D127" s="2">
        <v>0.2</v>
      </c>
      <c r="E127" s="6">
        <f t="shared" si="58"/>
        <v>13680.242150400001</v>
      </c>
      <c r="F127" s="2">
        <f t="shared" si="53"/>
        <v>102</v>
      </c>
      <c r="G127" s="2">
        <f t="shared" si="57"/>
        <v>36.400000000000006</v>
      </c>
      <c r="H127" s="2">
        <f t="shared" si="59"/>
        <v>43.88</v>
      </c>
      <c r="I127" s="2">
        <f t="shared" si="54"/>
        <v>0.35686274509803928</v>
      </c>
      <c r="J127" s="6">
        <f t="shared" si="55"/>
        <v>15826.576438400003</v>
      </c>
      <c r="K127" s="2">
        <f t="shared" si="60"/>
        <v>81.600000000000009</v>
      </c>
      <c r="L127" s="2">
        <f t="shared" si="63"/>
        <v>36.783503401174151</v>
      </c>
      <c r="M127" s="2">
        <f t="shared" si="61"/>
        <v>0.45077822795556555</v>
      </c>
      <c r="N127" s="7">
        <f t="shared" si="62"/>
        <v>13680.242150400001</v>
      </c>
    </row>
    <row r="128" spans="1:14" x14ac:dyDescent="0.2">
      <c r="A128" t="s">
        <v>23</v>
      </c>
      <c r="B128" s="1">
        <f t="shared" si="65"/>
        <v>103</v>
      </c>
      <c r="C128" s="2">
        <f t="shared" si="66"/>
        <v>32.6</v>
      </c>
      <c r="D128" s="2">
        <v>0.2</v>
      </c>
      <c r="E128" s="6">
        <f t="shared" si="58"/>
        <v>13887.5870904</v>
      </c>
      <c r="F128" s="2">
        <f t="shared" si="53"/>
        <v>103</v>
      </c>
      <c r="G128" s="2">
        <f t="shared" si="57"/>
        <v>36.6</v>
      </c>
      <c r="H128" s="2">
        <f t="shared" si="59"/>
        <v>44.12</v>
      </c>
      <c r="I128" s="2">
        <f t="shared" si="54"/>
        <v>0.35533980582524272</v>
      </c>
      <c r="J128" s="6">
        <f t="shared" si="55"/>
        <v>16051.5142824</v>
      </c>
      <c r="K128" s="2">
        <f t="shared" si="60"/>
        <v>82.4</v>
      </c>
      <c r="L128" s="2">
        <f t="shared" si="63"/>
        <v>37.017645068104684</v>
      </c>
      <c r="M128" s="2">
        <f t="shared" si="61"/>
        <v>0.44924326538961995</v>
      </c>
      <c r="N128" s="7">
        <f t="shared" si="62"/>
        <v>13887.5870904</v>
      </c>
    </row>
    <row r="129" spans="1:14" x14ac:dyDescent="0.2">
      <c r="A129" t="s">
        <v>23</v>
      </c>
      <c r="B129" s="1">
        <f t="shared" si="65"/>
        <v>104</v>
      </c>
      <c r="C129" s="2">
        <f t="shared" si="66"/>
        <v>32.799999999999997</v>
      </c>
      <c r="D129" s="2">
        <v>0.2</v>
      </c>
      <c r="E129" s="6">
        <f t="shared" si="58"/>
        <v>14096.439993599999</v>
      </c>
      <c r="F129" s="2">
        <f t="shared" si="53"/>
        <v>104</v>
      </c>
      <c r="G129" s="2">
        <f t="shared" si="57"/>
        <v>36.799999999999997</v>
      </c>
      <c r="H129" s="2">
        <f t="shared" si="59"/>
        <v>44.359999999999992</v>
      </c>
      <c r="I129" s="2">
        <f t="shared" si="54"/>
        <v>0.35384615384615381</v>
      </c>
      <c r="J129" s="6">
        <f t="shared" si="55"/>
        <v>16277.960089599999</v>
      </c>
      <c r="K129" s="2">
        <f t="shared" si="60"/>
        <v>83.2</v>
      </c>
      <c r="L129" s="2">
        <f t="shared" si="63"/>
        <v>37.251759650625424</v>
      </c>
      <c r="M129" s="2">
        <f t="shared" si="61"/>
        <v>0.44773749580078631</v>
      </c>
      <c r="N129" s="7">
        <f t="shared" si="62"/>
        <v>14096.439993599999</v>
      </c>
    </row>
    <row r="130" spans="1:14" x14ac:dyDescent="0.2">
      <c r="A130" t="s">
        <v>23</v>
      </c>
      <c r="B130" s="1">
        <f t="shared" si="65"/>
        <v>105</v>
      </c>
      <c r="C130" s="2">
        <f t="shared" si="66"/>
        <v>33</v>
      </c>
      <c r="D130" s="2">
        <v>0.2</v>
      </c>
      <c r="E130" s="6">
        <f t="shared" si="58"/>
        <v>14306.800859999999</v>
      </c>
      <c r="F130" s="2">
        <f t="shared" si="53"/>
        <v>105</v>
      </c>
      <c r="G130" s="2">
        <f t="shared" si="57"/>
        <v>37</v>
      </c>
      <c r="H130" s="2">
        <f t="shared" si="59"/>
        <v>44.6</v>
      </c>
      <c r="I130" s="2">
        <f t="shared" si="54"/>
        <v>0.35238095238095241</v>
      </c>
      <c r="J130" s="6">
        <f t="shared" si="55"/>
        <v>16505.913860000001</v>
      </c>
      <c r="K130" s="2">
        <f t="shared" si="60"/>
        <v>84</v>
      </c>
      <c r="L130" s="2">
        <f t="shared" si="63"/>
        <v>37.485847796950623</v>
      </c>
      <c r="M130" s="2">
        <f t="shared" si="61"/>
        <v>0.44626009282084073</v>
      </c>
      <c r="N130" s="7">
        <f t="shared" si="62"/>
        <v>14306.800859999999</v>
      </c>
    </row>
    <row r="131" spans="1:14" x14ac:dyDescent="0.2">
      <c r="A131" t="s">
        <v>23</v>
      </c>
      <c r="B131" s="1">
        <f t="shared" si="65"/>
        <v>106</v>
      </c>
      <c r="C131" s="2">
        <f t="shared" si="66"/>
        <v>33.200000000000003</v>
      </c>
      <c r="D131" s="2">
        <v>0.2</v>
      </c>
      <c r="E131" s="6">
        <f t="shared" si="58"/>
        <v>14518.669689600001</v>
      </c>
      <c r="F131" s="2">
        <f t="shared" si="53"/>
        <v>106</v>
      </c>
      <c r="G131" s="2">
        <f t="shared" si="57"/>
        <v>37.200000000000003</v>
      </c>
      <c r="H131" s="2">
        <f t="shared" si="59"/>
        <v>44.84</v>
      </c>
      <c r="I131" s="2">
        <f t="shared" si="54"/>
        <v>0.35094339622641513</v>
      </c>
      <c r="J131" s="6">
        <f t="shared" si="55"/>
        <v>16735.375593599998</v>
      </c>
      <c r="K131" s="2">
        <f t="shared" si="60"/>
        <v>84.800000000000011</v>
      </c>
      <c r="L131" s="2">
        <f t="shared" si="63"/>
        <v>37.719910134747408</v>
      </c>
      <c r="M131" s="2">
        <f t="shared" si="61"/>
        <v>0.44481026102296467</v>
      </c>
      <c r="N131" s="7">
        <f t="shared" si="62"/>
        <v>14518.669689600001</v>
      </c>
    </row>
    <row r="132" spans="1:14" x14ac:dyDescent="0.2">
      <c r="A132" t="s">
        <v>23</v>
      </c>
      <c r="B132" s="1">
        <f t="shared" si="65"/>
        <v>107</v>
      </c>
      <c r="C132" s="2">
        <f t="shared" si="66"/>
        <v>33.400000000000006</v>
      </c>
      <c r="D132" s="2">
        <v>0.2</v>
      </c>
      <c r="E132" s="6">
        <f t="shared" si="58"/>
        <v>14732.046482400003</v>
      </c>
      <c r="F132" s="2">
        <f t="shared" si="53"/>
        <v>107</v>
      </c>
      <c r="G132" s="2">
        <f t="shared" si="57"/>
        <v>37.400000000000006</v>
      </c>
      <c r="H132" s="2">
        <f t="shared" si="59"/>
        <v>45.080000000000005</v>
      </c>
      <c r="I132" s="2">
        <f t="shared" si="54"/>
        <v>0.34953271028037386</v>
      </c>
      <c r="J132" s="6">
        <f t="shared" si="55"/>
        <v>16966.345290400001</v>
      </c>
      <c r="K132" s="2">
        <f t="shared" si="60"/>
        <v>85.600000000000009</v>
      </c>
      <c r="L132" s="2">
        <f t="shared" si="63"/>
        <v>37.95394727194455</v>
      </c>
      <c r="M132" s="2">
        <f t="shared" si="61"/>
        <v>0.44338723448533346</v>
      </c>
      <c r="N132" s="7">
        <f t="shared" si="62"/>
        <v>14732.046482400003</v>
      </c>
    </row>
    <row r="133" spans="1:14" x14ac:dyDescent="0.2">
      <c r="A133" t="s">
        <v>23</v>
      </c>
      <c r="B133" s="1">
        <f t="shared" si="65"/>
        <v>108</v>
      </c>
      <c r="C133" s="2">
        <f t="shared" si="66"/>
        <v>33.6</v>
      </c>
      <c r="D133" s="2">
        <v>0.2</v>
      </c>
      <c r="E133" s="6">
        <f t="shared" si="58"/>
        <v>14946.931238399999</v>
      </c>
      <c r="F133" s="2">
        <f t="shared" si="53"/>
        <v>108</v>
      </c>
      <c r="G133" s="2">
        <f t="shared" si="57"/>
        <v>37.6</v>
      </c>
      <c r="H133" s="2">
        <f t="shared" si="59"/>
        <v>45.32</v>
      </c>
      <c r="I133" s="2">
        <f t="shared" si="54"/>
        <v>0.34814814814814815</v>
      </c>
      <c r="J133" s="6">
        <f t="shared" si="55"/>
        <v>17198.822950400001</v>
      </c>
      <c r="K133" s="2">
        <f t="shared" si="60"/>
        <v>86.4</v>
      </c>
      <c r="L133" s="2">
        <f t="shared" si="63"/>
        <v>38.187959797503211</v>
      </c>
      <c r="M133" s="2">
        <f t="shared" si="61"/>
        <v>0.44199027543406494</v>
      </c>
      <c r="N133" s="7">
        <f t="shared" si="62"/>
        <v>14946.931238399999</v>
      </c>
    </row>
    <row r="134" spans="1:14" x14ac:dyDescent="0.2">
      <c r="A134" t="s">
        <v>23</v>
      </c>
      <c r="B134" s="1">
        <f t="shared" si="65"/>
        <v>109</v>
      </c>
      <c r="C134" s="2">
        <f t="shared" si="66"/>
        <v>33.799999999999997</v>
      </c>
      <c r="D134" s="2">
        <v>0.2</v>
      </c>
      <c r="E134" s="6">
        <f t="shared" si="58"/>
        <v>15163.3239576</v>
      </c>
      <c r="F134" s="2">
        <f t="shared" si="53"/>
        <v>109</v>
      </c>
      <c r="G134" s="2">
        <f t="shared" si="57"/>
        <v>37.799999999999997</v>
      </c>
      <c r="H134" s="2">
        <f t="shared" si="59"/>
        <v>45.559999999999995</v>
      </c>
      <c r="I134" s="2">
        <f t="shared" si="54"/>
        <v>0.34678899082568804</v>
      </c>
      <c r="J134" s="6">
        <f t="shared" si="55"/>
        <v>17432.808573599999</v>
      </c>
      <c r="K134" s="2">
        <f t="shared" si="60"/>
        <v>87.2</v>
      </c>
      <c r="L134" s="2">
        <f t="shared" si="63"/>
        <v>38.421948282151895</v>
      </c>
      <c r="M134" s="2">
        <f t="shared" si="61"/>
        <v>0.44061867296045748</v>
      </c>
      <c r="N134" s="7">
        <f t="shared" si="62"/>
        <v>15163.3239576</v>
      </c>
    </row>
    <row r="135" spans="1:14" x14ac:dyDescent="0.2">
      <c r="A135" t="s">
        <v>23</v>
      </c>
      <c r="B135" s="1">
        <f t="shared" si="65"/>
        <v>110</v>
      </c>
      <c r="C135" s="2">
        <f t="shared" si="66"/>
        <v>34</v>
      </c>
      <c r="D135" s="2">
        <v>0.2</v>
      </c>
      <c r="E135" s="6">
        <f t="shared" si="58"/>
        <v>15381.22464</v>
      </c>
      <c r="F135" s="2">
        <f t="shared" ref="F135:F198" si="67">B135</f>
        <v>110</v>
      </c>
      <c r="G135" s="2">
        <f t="shared" si="57"/>
        <v>38</v>
      </c>
      <c r="H135" s="2">
        <f t="shared" si="59"/>
        <v>45.8</v>
      </c>
      <c r="I135" s="2">
        <f t="shared" ref="I135:I154" si="68">G135/F135</f>
        <v>0.34545454545454546</v>
      </c>
      <c r="J135" s="6">
        <f t="shared" ref="J135:J198" si="69">3.14159*G135*(F135+G135)</f>
        <v>17668.302159999999</v>
      </c>
      <c r="K135" s="2">
        <f t="shared" si="60"/>
        <v>88</v>
      </c>
      <c r="L135" s="2">
        <f t="shared" si="63"/>
        <v>38.655913279087301</v>
      </c>
      <c r="M135" s="2">
        <f t="shared" si="61"/>
        <v>0.43927174180781026</v>
      </c>
      <c r="N135" s="7">
        <f t="shared" si="62"/>
        <v>15381.22464</v>
      </c>
    </row>
    <row r="136" spans="1:14" x14ac:dyDescent="0.2">
      <c r="A136" t="s">
        <v>23</v>
      </c>
      <c r="B136" s="1">
        <f t="shared" si="65"/>
        <v>111</v>
      </c>
      <c r="C136" s="2">
        <f t="shared" si="66"/>
        <v>34.200000000000003</v>
      </c>
      <c r="D136" s="2">
        <v>0.2</v>
      </c>
      <c r="E136" s="6">
        <f t="shared" si="58"/>
        <v>15600.633285599999</v>
      </c>
      <c r="F136" s="2">
        <f t="shared" si="67"/>
        <v>111</v>
      </c>
      <c r="G136" s="2">
        <f t="shared" si="57"/>
        <v>38.200000000000003</v>
      </c>
      <c r="H136" s="2">
        <f t="shared" si="59"/>
        <v>46.04</v>
      </c>
      <c r="I136" s="2">
        <f t="shared" si="68"/>
        <v>0.34414414414414418</v>
      </c>
      <c r="J136" s="6">
        <f t="shared" si="69"/>
        <v>17905.303709600001</v>
      </c>
      <c r="K136" s="2">
        <f t="shared" si="60"/>
        <v>88.800000000000011</v>
      </c>
      <c r="L136" s="2">
        <f t="shared" si="63"/>
        <v>38.889855324643221</v>
      </c>
      <c r="M136" s="2">
        <f t="shared" si="61"/>
        <v>0.43794882122345963</v>
      </c>
      <c r="N136" s="7">
        <f t="shared" si="62"/>
        <v>15600.633285599999</v>
      </c>
    </row>
    <row r="137" spans="1:14" x14ac:dyDescent="0.2">
      <c r="A137" t="s">
        <v>23</v>
      </c>
      <c r="B137" s="1">
        <f t="shared" si="65"/>
        <v>112</v>
      </c>
      <c r="C137" s="2">
        <f t="shared" si="66"/>
        <v>34.400000000000006</v>
      </c>
      <c r="D137" s="2">
        <v>0.2</v>
      </c>
      <c r="E137" s="6">
        <f t="shared" si="58"/>
        <v>15821.549894400003</v>
      </c>
      <c r="F137" s="2">
        <f t="shared" si="67"/>
        <v>112</v>
      </c>
      <c r="G137" s="2">
        <f t="shared" si="57"/>
        <v>38.400000000000006</v>
      </c>
      <c r="H137" s="2">
        <f t="shared" si="59"/>
        <v>46.280000000000008</v>
      </c>
      <c r="I137" s="2">
        <f t="shared" si="68"/>
        <v>0.34285714285714292</v>
      </c>
      <c r="J137" s="6">
        <f t="shared" si="69"/>
        <v>18143.813222400004</v>
      </c>
      <c r="K137" s="2">
        <f t="shared" si="60"/>
        <v>89.600000000000009</v>
      </c>
      <c r="L137" s="2">
        <f t="shared" si="63"/>
        <v>39.123774938928953</v>
      </c>
      <c r="M137" s="2">
        <f t="shared" si="61"/>
        <v>0.43664927387197489</v>
      </c>
      <c r="N137" s="7">
        <f t="shared" si="62"/>
        <v>15821.549894400003</v>
      </c>
    </row>
    <row r="138" spans="1:14" x14ac:dyDescent="0.2">
      <c r="A138" t="s">
        <v>23</v>
      </c>
      <c r="B138" s="1">
        <f t="shared" si="65"/>
        <v>113</v>
      </c>
      <c r="C138" s="2">
        <f t="shared" si="66"/>
        <v>34.6</v>
      </c>
      <c r="D138" s="2">
        <v>0.2</v>
      </c>
      <c r="E138" s="6">
        <f t="shared" si="58"/>
        <v>16043.974466400001</v>
      </c>
      <c r="F138" s="2">
        <f t="shared" si="67"/>
        <v>113</v>
      </c>
      <c r="G138" s="2">
        <f t="shared" si="57"/>
        <v>38.6</v>
      </c>
      <c r="H138" s="2">
        <f t="shared" si="59"/>
        <v>46.52</v>
      </c>
      <c r="I138" s="2">
        <f t="shared" si="68"/>
        <v>0.34159292035398231</v>
      </c>
      <c r="J138" s="6">
        <f t="shared" si="69"/>
        <v>18383.830698399997</v>
      </c>
      <c r="K138" s="2">
        <f t="shared" si="60"/>
        <v>90.4</v>
      </c>
      <c r="L138" s="2">
        <f t="shared" si="63"/>
        <v>39.357672626438813</v>
      </c>
      <c r="M138" s="2">
        <f t="shared" si="61"/>
        <v>0.43537248480573904</v>
      </c>
      <c r="N138" s="7">
        <f t="shared" si="62"/>
        <v>16043.974466400001</v>
      </c>
    </row>
    <row r="139" spans="1:14" x14ac:dyDescent="0.2">
      <c r="A139" t="s">
        <v>23</v>
      </c>
      <c r="B139" s="1">
        <f t="shared" si="65"/>
        <v>114</v>
      </c>
      <c r="C139" s="2">
        <f t="shared" si="66"/>
        <v>34.799999999999997</v>
      </c>
      <c r="D139" s="2">
        <v>0.2</v>
      </c>
      <c r="E139" s="6">
        <f t="shared" si="58"/>
        <v>16267.907001599999</v>
      </c>
      <c r="F139" s="2">
        <f t="shared" si="67"/>
        <v>114</v>
      </c>
      <c r="G139" s="2">
        <f t="shared" si="57"/>
        <v>38.799999999999997</v>
      </c>
      <c r="H139" s="2">
        <f t="shared" si="59"/>
        <v>46.76</v>
      </c>
      <c r="I139" s="2">
        <f t="shared" si="68"/>
        <v>0.3403508771929824</v>
      </c>
      <c r="J139" s="6">
        <f t="shared" si="69"/>
        <v>18625.3561376</v>
      </c>
      <c r="K139" s="2">
        <f t="shared" si="60"/>
        <v>91.2</v>
      </c>
      <c r="L139" s="2">
        <f t="shared" si="63"/>
        <v>39.591548876634469</v>
      </c>
      <c r="M139" s="2">
        <f t="shared" si="61"/>
        <v>0.43411786048941303</v>
      </c>
      <c r="N139" s="7">
        <f t="shared" si="62"/>
        <v>16267.907001599999</v>
      </c>
    </row>
    <row r="140" spans="1:14" x14ac:dyDescent="0.2">
      <c r="A140" t="s">
        <v>23</v>
      </c>
      <c r="B140" s="1">
        <f t="shared" si="65"/>
        <v>115</v>
      </c>
      <c r="C140" s="2">
        <f t="shared" si="66"/>
        <v>35</v>
      </c>
      <c r="D140" s="2">
        <v>0.2</v>
      </c>
      <c r="E140" s="6">
        <f t="shared" si="58"/>
        <v>16493.3475</v>
      </c>
      <c r="F140" s="2">
        <f t="shared" si="67"/>
        <v>115</v>
      </c>
      <c r="G140" s="2">
        <f t="shared" si="57"/>
        <v>39</v>
      </c>
      <c r="H140" s="2">
        <f t="shared" si="59"/>
        <v>47</v>
      </c>
      <c r="I140" s="2">
        <f t="shared" si="68"/>
        <v>0.33913043478260868</v>
      </c>
      <c r="J140" s="6">
        <f t="shared" si="69"/>
        <v>18868.38954</v>
      </c>
      <c r="K140" s="2">
        <f t="shared" si="60"/>
        <v>92</v>
      </c>
      <c r="L140" s="2">
        <f t="shared" si="63"/>
        <v>39.825404164501322</v>
      </c>
      <c r="M140" s="2">
        <f t="shared" si="61"/>
        <v>0.43288482787501437</v>
      </c>
      <c r="N140" s="7">
        <f t="shared" si="62"/>
        <v>16493.3475</v>
      </c>
    </row>
    <row r="141" spans="1:14" x14ac:dyDescent="0.2">
      <c r="A141" t="s">
        <v>23</v>
      </c>
      <c r="B141" s="1">
        <f t="shared" si="65"/>
        <v>116</v>
      </c>
      <c r="C141" s="2">
        <f t="shared" si="66"/>
        <v>35.200000000000003</v>
      </c>
      <c r="D141" s="2">
        <v>0.2</v>
      </c>
      <c r="E141" s="6">
        <f t="shared" si="58"/>
        <v>16720.295961599997</v>
      </c>
      <c r="F141" s="2">
        <f t="shared" si="67"/>
        <v>116</v>
      </c>
      <c r="G141" s="2">
        <f t="shared" si="57"/>
        <v>39.200000000000003</v>
      </c>
      <c r="H141" s="2">
        <f t="shared" si="59"/>
        <v>47.24</v>
      </c>
      <c r="I141" s="2">
        <f t="shared" si="68"/>
        <v>0.33793103448275863</v>
      </c>
      <c r="J141" s="6">
        <f t="shared" si="69"/>
        <v>19112.930905599998</v>
      </c>
      <c r="K141" s="2">
        <f t="shared" si="60"/>
        <v>92.800000000000011</v>
      </c>
      <c r="L141" s="2">
        <f t="shared" si="63"/>
        <v>40.059238951080289</v>
      </c>
      <c r="M141" s="2">
        <f t="shared" si="61"/>
        <v>0.43167283352457203</v>
      </c>
      <c r="N141" s="7">
        <f t="shared" si="62"/>
        <v>16720.295961599997</v>
      </c>
    </row>
    <row r="142" spans="1:14" x14ac:dyDescent="0.2">
      <c r="A142" t="s">
        <v>23</v>
      </c>
      <c r="B142" s="1">
        <f t="shared" si="65"/>
        <v>117</v>
      </c>
      <c r="C142" s="2">
        <f t="shared" si="66"/>
        <v>35.400000000000006</v>
      </c>
      <c r="D142" s="2">
        <v>0.2</v>
      </c>
      <c r="E142" s="6">
        <f t="shared" si="58"/>
        <v>16948.752386400003</v>
      </c>
      <c r="F142" s="2">
        <f t="shared" si="67"/>
        <v>117</v>
      </c>
      <c r="G142" s="2">
        <f t="shared" si="57"/>
        <v>39.400000000000006</v>
      </c>
      <c r="H142" s="2">
        <f t="shared" si="59"/>
        <v>47.480000000000004</v>
      </c>
      <c r="I142" s="2">
        <f t="shared" si="68"/>
        <v>0.33675213675213678</v>
      </c>
      <c r="J142" s="6">
        <f t="shared" si="69"/>
        <v>19358.980234400002</v>
      </c>
      <c r="K142" s="2">
        <f t="shared" si="60"/>
        <v>93.600000000000009</v>
      </c>
      <c r="L142" s="2">
        <f t="shared" si="63"/>
        <v>40.293053683976432</v>
      </c>
      <c r="M142" s="2">
        <f t="shared" si="61"/>
        <v>0.43048134277752592</v>
      </c>
      <c r="N142" s="7">
        <f t="shared" si="62"/>
        <v>16948.752386400003</v>
      </c>
    </row>
    <row r="143" spans="1:14" x14ac:dyDescent="0.2">
      <c r="A143" t="s">
        <v>23</v>
      </c>
      <c r="B143" s="1">
        <f t="shared" si="65"/>
        <v>118</v>
      </c>
      <c r="C143" s="2">
        <f t="shared" si="66"/>
        <v>35.6</v>
      </c>
      <c r="D143" s="2">
        <v>0.2</v>
      </c>
      <c r="E143" s="6">
        <f t="shared" si="58"/>
        <v>17178.7167744</v>
      </c>
      <c r="F143" s="2">
        <f t="shared" si="67"/>
        <v>118</v>
      </c>
      <c r="G143" s="2">
        <f t="shared" si="57"/>
        <v>39.6</v>
      </c>
      <c r="H143" s="2">
        <f t="shared" si="59"/>
        <v>47.72</v>
      </c>
      <c r="I143" s="2">
        <f t="shared" si="68"/>
        <v>0.33559322033898309</v>
      </c>
      <c r="J143" s="6">
        <f t="shared" si="69"/>
        <v>19606.537526399999</v>
      </c>
      <c r="K143" s="2">
        <f t="shared" si="60"/>
        <v>94.4</v>
      </c>
      <c r="L143" s="2">
        <f t="shared" si="63"/>
        <v>40.526848797845233</v>
      </c>
      <c r="M143" s="2">
        <f t="shared" si="61"/>
        <v>0.4293098389602249</v>
      </c>
      <c r="N143" s="7">
        <f t="shared" si="62"/>
        <v>17178.7167744</v>
      </c>
    </row>
    <row r="144" spans="1:14" x14ac:dyDescent="0.2">
      <c r="A144" t="s">
        <v>23</v>
      </c>
      <c r="B144" s="1">
        <f t="shared" si="65"/>
        <v>119</v>
      </c>
      <c r="C144" s="2">
        <f t="shared" si="66"/>
        <v>35.799999999999997</v>
      </c>
      <c r="D144" s="2">
        <v>0.2</v>
      </c>
      <c r="E144" s="6">
        <f t="shared" ref="E144:E198" si="70">3.14159*C144*(B144+C144)</f>
        <v>17410.189125600002</v>
      </c>
      <c r="F144" s="2">
        <f t="shared" ref="F144:F198" si="71">B144</f>
        <v>119</v>
      </c>
      <c r="G144" s="2">
        <f t="shared" ref="G144:G198" si="72">C144+4</f>
        <v>39.799999999999997</v>
      </c>
      <c r="H144" s="2">
        <f t="shared" ref="H144:H198" si="73">1.2*C144+5</f>
        <v>47.959999999999994</v>
      </c>
      <c r="I144" s="2">
        <f t="shared" ref="I144:I198" si="74">G144/F144</f>
        <v>0.33445378151260502</v>
      </c>
      <c r="J144" s="6">
        <f t="shared" ref="J144:J198" si="75">3.14159*G144*(F144+G144)</f>
        <v>19855.602781599999</v>
      </c>
      <c r="K144" s="2">
        <f t="shared" ref="K144:K198" si="76">(100-$O$48)/100*B144</f>
        <v>95.2</v>
      </c>
      <c r="L144" s="2">
        <f t="shared" ref="L144:L198" si="77">SQRT(K144^2/4+N144/3.14159)-K144/2</f>
        <v>40.760624714858146</v>
      </c>
      <c r="M144" s="2">
        <f t="shared" ref="M144:M198" si="78">L144/K144</f>
        <v>0.42815782263506452</v>
      </c>
      <c r="N144" s="7">
        <f t="shared" ref="N144:N198" si="79">E144</f>
        <v>17410.189125600002</v>
      </c>
    </row>
    <row r="145" spans="1:14" x14ac:dyDescent="0.2">
      <c r="A145" t="s">
        <v>23</v>
      </c>
      <c r="B145" s="1">
        <f t="shared" si="65"/>
        <v>120</v>
      </c>
      <c r="C145" s="2">
        <f t="shared" si="66"/>
        <v>36</v>
      </c>
      <c r="D145" s="2">
        <v>0.2</v>
      </c>
      <c r="E145" s="6">
        <f t="shared" si="70"/>
        <v>17643.169440000001</v>
      </c>
      <c r="F145" s="2">
        <f t="shared" si="71"/>
        <v>120</v>
      </c>
      <c r="G145" s="2">
        <f t="shared" si="72"/>
        <v>40</v>
      </c>
      <c r="H145" s="2">
        <f t="shared" si="73"/>
        <v>48.199999999999996</v>
      </c>
      <c r="I145" s="2">
        <f t="shared" si="74"/>
        <v>0.33333333333333331</v>
      </c>
      <c r="J145" s="6">
        <f t="shared" si="75"/>
        <v>20106.175999999999</v>
      </c>
      <c r="K145" s="2">
        <f t="shared" si="76"/>
        <v>96</v>
      </c>
      <c r="L145" s="2">
        <f t="shared" si="77"/>
        <v>40.994381845147956</v>
      </c>
      <c r="M145" s="2">
        <f t="shared" si="78"/>
        <v>0.42702481088695787</v>
      </c>
      <c r="N145" s="7">
        <f t="shared" si="79"/>
        <v>17643.169440000001</v>
      </c>
    </row>
    <row r="146" spans="1:14" x14ac:dyDescent="0.2">
      <c r="A146" t="s">
        <v>23</v>
      </c>
      <c r="B146" s="1">
        <f t="shared" si="65"/>
        <v>121</v>
      </c>
      <c r="C146" s="2">
        <f t="shared" si="66"/>
        <v>36.200000000000003</v>
      </c>
      <c r="D146" s="2">
        <v>0.2</v>
      </c>
      <c r="E146" s="6">
        <f t="shared" si="70"/>
        <v>17877.657717599999</v>
      </c>
      <c r="F146" s="2">
        <f t="shared" si="71"/>
        <v>121</v>
      </c>
      <c r="G146" s="2">
        <f t="shared" si="72"/>
        <v>40.200000000000003</v>
      </c>
      <c r="H146" s="2">
        <f t="shared" si="73"/>
        <v>48.440000000000005</v>
      </c>
      <c r="I146" s="2">
        <f t="shared" si="74"/>
        <v>0.3322314049586777</v>
      </c>
      <c r="J146" s="6">
        <f t="shared" si="75"/>
        <v>20358.257181600002</v>
      </c>
      <c r="K146" s="2">
        <f t="shared" si="76"/>
        <v>96.800000000000011</v>
      </c>
      <c r="L146" s="2">
        <f t="shared" si="77"/>
        <v>41.228120587235338</v>
      </c>
      <c r="M146" s="2">
        <f t="shared" si="78"/>
        <v>0.42591033664499311</v>
      </c>
      <c r="N146" s="7">
        <f t="shared" si="79"/>
        <v>17877.657717599999</v>
      </c>
    </row>
    <row r="147" spans="1:14" x14ac:dyDescent="0.2">
      <c r="A147" t="s">
        <v>23</v>
      </c>
      <c r="B147" s="1">
        <f t="shared" si="65"/>
        <v>122</v>
      </c>
      <c r="C147" s="2">
        <f t="shared" si="66"/>
        <v>36.400000000000006</v>
      </c>
      <c r="D147" s="2">
        <v>0.2</v>
      </c>
      <c r="E147" s="6">
        <f t="shared" si="70"/>
        <v>18113.653958400002</v>
      </c>
      <c r="F147" s="2">
        <f t="shared" si="71"/>
        <v>122</v>
      </c>
      <c r="G147" s="2">
        <f t="shared" si="72"/>
        <v>40.400000000000006</v>
      </c>
      <c r="H147" s="2">
        <f t="shared" si="73"/>
        <v>48.680000000000007</v>
      </c>
      <c r="I147" s="2">
        <f t="shared" si="74"/>
        <v>0.3311475409836066</v>
      </c>
      <c r="J147" s="6">
        <f t="shared" si="75"/>
        <v>20611.846326400002</v>
      </c>
      <c r="K147" s="2">
        <f t="shared" si="76"/>
        <v>97.600000000000009</v>
      </c>
      <c r="L147" s="2">
        <f t="shared" si="77"/>
        <v>41.461841328437352</v>
      </c>
      <c r="M147" s="2">
        <f t="shared" si="78"/>
        <v>0.42481394803726791</v>
      </c>
      <c r="N147" s="7">
        <f t="shared" si="79"/>
        <v>18113.653958400002</v>
      </c>
    </row>
    <row r="148" spans="1:14" x14ac:dyDescent="0.2">
      <c r="A148" t="s">
        <v>23</v>
      </c>
      <c r="B148" s="1">
        <f t="shared" si="65"/>
        <v>123</v>
      </c>
      <c r="C148" s="2">
        <f t="shared" si="66"/>
        <v>36.6</v>
      </c>
      <c r="D148" s="2">
        <v>0.2</v>
      </c>
      <c r="E148" s="6">
        <f t="shared" si="70"/>
        <v>18351.158162399999</v>
      </c>
      <c r="F148" s="2">
        <f t="shared" si="71"/>
        <v>123</v>
      </c>
      <c r="G148" s="2">
        <f t="shared" si="72"/>
        <v>40.6</v>
      </c>
      <c r="H148" s="2">
        <f t="shared" si="73"/>
        <v>48.92</v>
      </c>
      <c r="I148" s="2">
        <f t="shared" si="74"/>
        <v>0.33008130081300813</v>
      </c>
      <c r="J148" s="6">
        <f t="shared" si="75"/>
        <v>20866.9434344</v>
      </c>
      <c r="K148" s="2">
        <f t="shared" si="76"/>
        <v>98.4</v>
      </c>
      <c r="L148" s="2">
        <f t="shared" si="77"/>
        <v>41.695544445258705</v>
      </c>
      <c r="M148" s="2">
        <f t="shared" si="78"/>
        <v>0.42373520777701934</v>
      </c>
      <c r="N148" s="7">
        <f t="shared" si="79"/>
        <v>18351.158162399999</v>
      </c>
    </row>
    <row r="149" spans="1:14" x14ac:dyDescent="0.2">
      <c r="A149" t="s">
        <v>23</v>
      </c>
      <c r="B149" s="1">
        <f t="shared" si="65"/>
        <v>124</v>
      </c>
      <c r="C149" s="2">
        <f t="shared" si="66"/>
        <v>36.799999999999997</v>
      </c>
      <c r="D149" s="2">
        <v>0.2</v>
      </c>
      <c r="E149" s="6">
        <f t="shared" si="70"/>
        <v>18590.170329599998</v>
      </c>
      <c r="F149" s="2">
        <f t="shared" si="71"/>
        <v>124</v>
      </c>
      <c r="G149" s="2">
        <f t="shared" si="72"/>
        <v>40.799999999999997</v>
      </c>
      <c r="H149" s="2">
        <f t="shared" si="73"/>
        <v>49.16</v>
      </c>
      <c r="I149" s="2">
        <f t="shared" si="74"/>
        <v>0.32903225806451608</v>
      </c>
      <c r="J149" s="6">
        <f t="shared" si="75"/>
        <v>21123.548505599996</v>
      </c>
      <c r="K149" s="2">
        <f t="shared" si="76"/>
        <v>99.2</v>
      </c>
      <c r="L149" s="2">
        <f t="shared" si="77"/>
        <v>41.929230303766893</v>
      </c>
      <c r="M149" s="2">
        <f t="shared" si="78"/>
        <v>0.42267369257829529</v>
      </c>
      <c r="N149" s="7">
        <f t="shared" si="79"/>
        <v>18590.170329599998</v>
      </c>
    </row>
    <row r="150" spans="1:14" x14ac:dyDescent="0.2">
      <c r="A150" t="s">
        <v>23</v>
      </c>
      <c r="B150" s="1">
        <f t="shared" si="65"/>
        <v>125</v>
      </c>
      <c r="C150" s="2">
        <f t="shared" si="66"/>
        <v>37</v>
      </c>
      <c r="D150" s="2">
        <v>0.2</v>
      </c>
      <c r="E150" s="6">
        <f t="shared" si="70"/>
        <v>18830.690459999998</v>
      </c>
      <c r="F150" s="2">
        <f t="shared" si="71"/>
        <v>125</v>
      </c>
      <c r="G150" s="2">
        <f t="shared" si="72"/>
        <v>41</v>
      </c>
      <c r="H150" s="2">
        <f t="shared" si="73"/>
        <v>49.4</v>
      </c>
      <c r="I150" s="2">
        <f t="shared" si="74"/>
        <v>0.32800000000000001</v>
      </c>
      <c r="J150" s="6">
        <f t="shared" si="75"/>
        <v>21381.661539999997</v>
      </c>
      <c r="K150" s="2">
        <f t="shared" si="76"/>
        <v>100</v>
      </c>
      <c r="L150" s="2">
        <f t="shared" si="77"/>
        <v>42.162899259951672</v>
      </c>
      <c r="M150" s="2">
        <f t="shared" si="78"/>
        <v>0.42162899259951669</v>
      </c>
      <c r="N150" s="7">
        <f t="shared" si="79"/>
        <v>18830.690459999998</v>
      </c>
    </row>
    <row r="151" spans="1:14" x14ac:dyDescent="0.2">
      <c r="A151" t="s">
        <v>23</v>
      </c>
      <c r="B151" s="1">
        <f t="shared" si="65"/>
        <v>126</v>
      </c>
      <c r="C151" s="2">
        <f t="shared" si="66"/>
        <v>37.200000000000003</v>
      </c>
      <c r="D151" s="2">
        <v>0.2</v>
      </c>
      <c r="E151" s="6">
        <f t="shared" si="70"/>
        <v>19072.7185536</v>
      </c>
      <c r="F151" s="2">
        <f t="shared" si="71"/>
        <v>126</v>
      </c>
      <c r="G151" s="2">
        <f t="shared" si="72"/>
        <v>41.2</v>
      </c>
      <c r="H151" s="2">
        <f t="shared" si="73"/>
        <v>49.64</v>
      </c>
      <c r="I151" s="2">
        <f t="shared" si="74"/>
        <v>0.32698412698412699</v>
      </c>
      <c r="J151" s="6">
        <f t="shared" si="75"/>
        <v>21641.2825376</v>
      </c>
      <c r="K151" s="2">
        <f t="shared" si="76"/>
        <v>100.80000000000001</v>
      </c>
      <c r="L151" s="2">
        <f t="shared" si="77"/>
        <v>42.396551660069775</v>
      </c>
      <c r="M151" s="2">
        <f t="shared" si="78"/>
        <v>0.42060071091339057</v>
      </c>
      <c r="N151" s="7">
        <f t="shared" si="79"/>
        <v>19072.7185536</v>
      </c>
    </row>
    <row r="152" spans="1:14" x14ac:dyDescent="0.2">
      <c r="A152" t="s">
        <v>23</v>
      </c>
      <c r="B152" s="1">
        <f t="shared" si="65"/>
        <v>127</v>
      </c>
      <c r="C152" s="2">
        <f t="shared" si="66"/>
        <v>37.400000000000006</v>
      </c>
      <c r="D152" s="2">
        <v>0.2</v>
      </c>
      <c r="E152" s="6">
        <f t="shared" si="70"/>
        <v>19316.254610400003</v>
      </c>
      <c r="F152" s="2">
        <f t="shared" si="71"/>
        <v>127</v>
      </c>
      <c r="G152" s="2">
        <f t="shared" si="72"/>
        <v>41.400000000000006</v>
      </c>
      <c r="H152" s="2">
        <f t="shared" si="73"/>
        <v>49.88</v>
      </c>
      <c r="I152" s="2">
        <f t="shared" si="74"/>
        <v>0.325984251968504</v>
      </c>
      <c r="J152" s="6">
        <f t="shared" si="75"/>
        <v>21902.411498400004</v>
      </c>
      <c r="K152" s="2">
        <f t="shared" si="76"/>
        <v>101.60000000000001</v>
      </c>
      <c r="L152" s="2">
        <f t="shared" si="77"/>
        <v>42.630187840975687</v>
      </c>
      <c r="M152" s="2">
        <f t="shared" si="78"/>
        <v>0.41958846300172914</v>
      </c>
      <c r="N152" s="7">
        <f t="shared" si="79"/>
        <v>19316.254610400003</v>
      </c>
    </row>
    <row r="153" spans="1:14" x14ac:dyDescent="0.2">
      <c r="A153" t="s">
        <v>23</v>
      </c>
      <c r="B153" s="1">
        <f t="shared" si="65"/>
        <v>128</v>
      </c>
      <c r="C153" s="2">
        <f t="shared" si="66"/>
        <v>37.6</v>
      </c>
      <c r="D153" s="2">
        <v>0.2</v>
      </c>
      <c r="E153" s="6">
        <f t="shared" si="70"/>
        <v>19561.298630400001</v>
      </c>
      <c r="F153" s="2">
        <f t="shared" si="71"/>
        <v>128</v>
      </c>
      <c r="G153" s="2">
        <f t="shared" si="72"/>
        <v>41.6</v>
      </c>
      <c r="H153" s="2">
        <f t="shared" si="73"/>
        <v>50.12</v>
      </c>
      <c r="I153" s="2">
        <f t="shared" si="74"/>
        <v>0.32500000000000001</v>
      </c>
      <c r="J153" s="6">
        <f t="shared" si="75"/>
        <v>22165.048422399999</v>
      </c>
      <c r="K153" s="2">
        <f t="shared" si="76"/>
        <v>102.4</v>
      </c>
      <c r="L153" s="2">
        <f t="shared" si="77"/>
        <v>42.86380813043877</v>
      </c>
      <c r="M153" s="2">
        <f t="shared" si="78"/>
        <v>0.41859187627381611</v>
      </c>
      <c r="N153" s="7">
        <f t="shared" si="79"/>
        <v>19561.298630400001</v>
      </c>
    </row>
    <row r="154" spans="1:14" x14ac:dyDescent="0.2">
      <c r="A154" t="s">
        <v>23</v>
      </c>
      <c r="B154" s="1">
        <f t="shared" si="65"/>
        <v>129</v>
      </c>
      <c r="C154" s="2">
        <f t="shared" si="66"/>
        <v>37.799999999999997</v>
      </c>
      <c r="D154" s="2">
        <v>0.2</v>
      </c>
      <c r="E154" s="6">
        <f t="shared" si="70"/>
        <v>19807.8506136</v>
      </c>
      <c r="F154" s="2">
        <f t="shared" si="71"/>
        <v>129</v>
      </c>
      <c r="G154" s="2">
        <f t="shared" si="72"/>
        <v>41.8</v>
      </c>
      <c r="H154" s="2">
        <f t="shared" si="73"/>
        <v>50.359999999999992</v>
      </c>
      <c r="I154" s="2">
        <f t="shared" si="74"/>
        <v>0.32403100775193794</v>
      </c>
      <c r="J154" s="6">
        <f t="shared" si="75"/>
        <v>22429.193309599999</v>
      </c>
      <c r="K154" s="2">
        <f t="shared" si="76"/>
        <v>103.2</v>
      </c>
      <c r="L154" s="2">
        <f t="shared" si="77"/>
        <v>43.097412847447949</v>
      </c>
      <c r="M154" s="2">
        <f t="shared" si="78"/>
        <v>0.41761058960705377</v>
      </c>
      <c r="N154" s="7">
        <f t="shared" si="79"/>
        <v>19807.8506136</v>
      </c>
    </row>
    <row r="155" spans="1:14" x14ac:dyDescent="0.2">
      <c r="A155" t="s">
        <v>23</v>
      </c>
      <c r="B155" s="1">
        <f t="shared" si="65"/>
        <v>130</v>
      </c>
      <c r="C155" s="2">
        <f t="shared" si="66"/>
        <v>38</v>
      </c>
      <c r="D155" s="2">
        <v>0.2</v>
      </c>
      <c r="E155" s="6">
        <f t="shared" si="70"/>
        <v>20055.91056</v>
      </c>
      <c r="F155" s="2">
        <f t="shared" si="71"/>
        <v>130</v>
      </c>
      <c r="G155" s="2">
        <f t="shared" si="72"/>
        <v>42</v>
      </c>
      <c r="H155" s="2">
        <f t="shared" si="73"/>
        <v>50.6</v>
      </c>
      <c r="I155" s="2">
        <f t="shared" si="74"/>
        <v>0.32307692307692309</v>
      </c>
      <c r="J155" s="6">
        <f t="shared" si="75"/>
        <v>22694.846159999997</v>
      </c>
      <c r="K155" s="2">
        <f t="shared" si="76"/>
        <v>104</v>
      </c>
      <c r="L155" s="2">
        <f t="shared" si="77"/>
        <v>43.331002302503876</v>
      </c>
      <c r="M155" s="2">
        <f t="shared" si="78"/>
        <v>0.41664425290869112</v>
      </c>
      <c r="N155" s="7">
        <f t="shared" si="79"/>
        <v>20055.91056</v>
      </c>
    </row>
    <row r="156" spans="1:14" x14ac:dyDescent="0.2">
      <c r="A156" t="s">
        <v>23</v>
      </c>
      <c r="B156" s="1">
        <f t="shared" si="65"/>
        <v>131</v>
      </c>
      <c r="C156" s="2">
        <f t="shared" si="66"/>
        <v>38.200000000000003</v>
      </c>
      <c r="D156" s="2">
        <v>0.2</v>
      </c>
      <c r="E156" s="6">
        <f t="shared" si="70"/>
        <v>20305.478469599999</v>
      </c>
      <c r="F156" s="2">
        <f t="shared" si="71"/>
        <v>131</v>
      </c>
      <c r="G156" s="2">
        <f t="shared" si="72"/>
        <v>42.2</v>
      </c>
      <c r="H156" s="2">
        <f t="shared" si="73"/>
        <v>50.84</v>
      </c>
      <c r="I156" s="2">
        <f t="shared" si="74"/>
        <v>0.32213740458015272</v>
      </c>
      <c r="J156" s="6">
        <f t="shared" si="75"/>
        <v>22962.006973599997</v>
      </c>
      <c r="K156" s="2">
        <f t="shared" si="76"/>
        <v>104.80000000000001</v>
      </c>
      <c r="L156" s="2">
        <f t="shared" si="77"/>
        <v>43.564576797899747</v>
      </c>
      <c r="M156" s="2">
        <f t="shared" si="78"/>
        <v>0.41569252669751661</v>
      </c>
      <c r="N156" s="7">
        <f t="shared" si="79"/>
        <v>20305.478469599999</v>
      </c>
    </row>
    <row r="157" spans="1:14" x14ac:dyDescent="0.2">
      <c r="A157" t="s">
        <v>23</v>
      </c>
      <c r="B157" s="1">
        <f t="shared" si="65"/>
        <v>132</v>
      </c>
      <c r="C157" s="2">
        <f t="shared" si="66"/>
        <v>38.400000000000006</v>
      </c>
      <c r="D157" s="2">
        <v>0.2</v>
      </c>
      <c r="E157" s="6">
        <f t="shared" si="70"/>
        <v>20556.554342400002</v>
      </c>
      <c r="F157" s="2">
        <f t="shared" si="71"/>
        <v>132</v>
      </c>
      <c r="G157" s="2">
        <f t="shared" si="72"/>
        <v>42.400000000000006</v>
      </c>
      <c r="H157" s="2">
        <f t="shared" si="73"/>
        <v>51.080000000000005</v>
      </c>
      <c r="I157" s="2">
        <f t="shared" si="74"/>
        <v>0.32121212121212128</v>
      </c>
      <c r="J157" s="6">
        <f t="shared" si="75"/>
        <v>23230.675750400002</v>
      </c>
      <c r="K157" s="2">
        <f t="shared" si="76"/>
        <v>105.60000000000001</v>
      </c>
      <c r="L157" s="2">
        <f t="shared" si="77"/>
        <v>43.798136627990921</v>
      </c>
      <c r="M157" s="2">
        <f t="shared" si="78"/>
        <v>0.41475508170445946</v>
      </c>
      <c r="N157" s="7">
        <f t="shared" si="79"/>
        <v>20556.554342400002</v>
      </c>
    </row>
    <row r="158" spans="1:14" x14ac:dyDescent="0.2">
      <c r="A158" t="s">
        <v>23</v>
      </c>
      <c r="B158" s="1">
        <f t="shared" si="65"/>
        <v>133</v>
      </c>
      <c r="C158" s="2">
        <f t="shared" si="66"/>
        <v>38.6</v>
      </c>
      <c r="D158" s="2">
        <v>0.2</v>
      </c>
      <c r="E158" s="6">
        <f t="shared" si="70"/>
        <v>20809.138178399997</v>
      </c>
      <c r="F158" s="2">
        <f t="shared" si="71"/>
        <v>133</v>
      </c>
      <c r="G158" s="2">
        <f t="shared" si="72"/>
        <v>42.6</v>
      </c>
      <c r="H158" s="2">
        <f t="shared" si="73"/>
        <v>51.32</v>
      </c>
      <c r="I158" s="2">
        <f t="shared" si="74"/>
        <v>0.32030075187969925</v>
      </c>
      <c r="J158" s="6">
        <f t="shared" si="75"/>
        <v>23500.852490400001</v>
      </c>
      <c r="K158" s="2">
        <f t="shared" si="76"/>
        <v>106.4</v>
      </c>
      <c r="L158" s="2">
        <f t="shared" si="77"/>
        <v>44.031682079453915</v>
      </c>
      <c r="M158" s="2">
        <f t="shared" si="78"/>
        <v>0.41383159849110823</v>
      </c>
      <c r="N158" s="7">
        <f t="shared" si="79"/>
        <v>20809.138178399997</v>
      </c>
    </row>
    <row r="159" spans="1:14" x14ac:dyDescent="0.2">
      <c r="A159" t="s">
        <v>23</v>
      </c>
      <c r="B159" s="1">
        <f t="shared" si="65"/>
        <v>134</v>
      </c>
      <c r="C159" s="2">
        <f t="shared" si="66"/>
        <v>38.799999999999997</v>
      </c>
      <c r="D159" s="2">
        <v>0.2</v>
      </c>
      <c r="E159" s="6">
        <f t="shared" si="70"/>
        <v>21063.2299776</v>
      </c>
      <c r="F159" s="2">
        <f t="shared" si="71"/>
        <v>134</v>
      </c>
      <c r="G159" s="2">
        <f t="shared" si="72"/>
        <v>42.8</v>
      </c>
      <c r="H159" s="2">
        <f t="shared" si="73"/>
        <v>51.559999999999995</v>
      </c>
      <c r="I159" s="2">
        <f t="shared" si="74"/>
        <v>0.31940298507462683</v>
      </c>
      <c r="J159" s="6">
        <f t="shared" si="75"/>
        <v>23772.537193600001</v>
      </c>
      <c r="K159" s="2">
        <f t="shared" si="76"/>
        <v>107.2</v>
      </c>
      <c r="L159" s="2">
        <f t="shared" si="77"/>
        <v>44.265213431535521</v>
      </c>
      <c r="M159" s="2">
        <f t="shared" si="78"/>
        <v>0.41292176708521938</v>
      </c>
      <c r="N159" s="7">
        <f t="shared" si="79"/>
        <v>21063.2299776</v>
      </c>
    </row>
    <row r="160" spans="1:14" x14ac:dyDescent="0.2">
      <c r="A160" t="s">
        <v>23</v>
      </c>
      <c r="B160" s="1">
        <f t="shared" si="65"/>
        <v>135</v>
      </c>
      <c r="C160" s="2">
        <f t="shared" si="66"/>
        <v>39</v>
      </c>
      <c r="D160" s="2">
        <v>0.2</v>
      </c>
      <c r="E160" s="6">
        <f t="shared" si="70"/>
        <v>21318.829739999997</v>
      </c>
      <c r="F160" s="2">
        <f t="shared" si="71"/>
        <v>135</v>
      </c>
      <c r="G160" s="2">
        <f t="shared" si="72"/>
        <v>43</v>
      </c>
      <c r="H160" s="2">
        <f t="shared" si="73"/>
        <v>51.8</v>
      </c>
      <c r="I160" s="2">
        <f t="shared" si="74"/>
        <v>0.31851851851851853</v>
      </c>
      <c r="J160" s="6">
        <f t="shared" si="75"/>
        <v>24045.729859999999</v>
      </c>
      <c r="K160" s="2">
        <f t="shared" si="76"/>
        <v>108</v>
      </c>
      <c r="L160" s="2">
        <f t="shared" si="77"/>
        <v>44.498730956292022</v>
      </c>
      <c r="M160" s="2">
        <f t="shared" si="78"/>
        <v>0.41202528663233351</v>
      </c>
      <c r="N160" s="7">
        <f t="shared" si="79"/>
        <v>21318.829739999997</v>
      </c>
    </row>
    <row r="161" spans="1:14" x14ac:dyDescent="0.2">
      <c r="A161" t="s">
        <v>23</v>
      </c>
      <c r="B161" s="1">
        <f t="shared" si="65"/>
        <v>136</v>
      </c>
      <c r="C161" s="2">
        <f t="shared" si="66"/>
        <v>39.200000000000003</v>
      </c>
      <c r="D161" s="2">
        <v>0.2</v>
      </c>
      <c r="E161" s="6">
        <f t="shared" si="70"/>
        <v>21575.9374656</v>
      </c>
      <c r="F161" s="2">
        <f t="shared" si="71"/>
        <v>136</v>
      </c>
      <c r="G161" s="2">
        <f t="shared" si="72"/>
        <v>43.2</v>
      </c>
      <c r="H161" s="2">
        <f t="shared" si="73"/>
        <v>52.04</v>
      </c>
      <c r="I161" s="2">
        <f t="shared" si="74"/>
        <v>0.31764705882352945</v>
      </c>
      <c r="J161" s="6">
        <f t="shared" si="75"/>
        <v>24320.430489599999</v>
      </c>
      <c r="K161" s="2">
        <f t="shared" si="76"/>
        <v>108.80000000000001</v>
      </c>
      <c r="L161" s="2">
        <f t="shared" si="77"/>
        <v>44.732234918819415</v>
      </c>
      <c r="M161" s="2">
        <f t="shared" si="78"/>
        <v>0.41114186506267841</v>
      </c>
      <c r="N161" s="7">
        <f t="shared" si="79"/>
        <v>21575.9374656</v>
      </c>
    </row>
    <row r="162" spans="1:14" x14ac:dyDescent="0.2">
      <c r="A162" t="s">
        <v>23</v>
      </c>
      <c r="B162" s="1">
        <f t="shared" si="65"/>
        <v>137</v>
      </c>
      <c r="C162" s="2">
        <f t="shared" si="66"/>
        <v>39.400000000000006</v>
      </c>
      <c r="D162" s="2">
        <v>0.2</v>
      </c>
      <c r="E162" s="6">
        <f t="shared" si="70"/>
        <v>21834.5531544</v>
      </c>
      <c r="F162" s="2">
        <f t="shared" si="71"/>
        <v>137</v>
      </c>
      <c r="G162" s="2">
        <f t="shared" si="72"/>
        <v>43.400000000000006</v>
      </c>
      <c r="H162" s="2">
        <f t="shared" si="73"/>
        <v>52.280000000000008</v>
      </c>
      <c r="I162" s="2">
        <f t="shared" si="74"/>
        <v>0.31678832116788325</v>
      </c>
      <c r="J162" s="6">
        <f t="shared" si="75"/>
        <v>24596.639082400005</v>
      </c>
      <c r="K162" s="2">
        <f t="shared" si="76"/>
        <v>109.60000000000001</v>
      </c>
      <c r="L162" s="2">
        <f t="shared" si="77"/>
        <v>44.96572557747475</v>
      </c>
      <c r="M162" s="2">
        <f t="shared" si="78"/>
        <v>0.41027121877257983</v>
      </c>
      <c r="N162" s="7">
        <f t="shared" si="79"/>
        <v>21834.5531544</v>
      </c>
    </row>
    <row r="163" spans="1:14" x14ac:dyDescent="0.2">
      <c r="A163" t="s">
        <v>23</v>
      </c>
      <c r="B163" s="1">
        <f t="shared" si="65"/>
        <v>138</v>
      </c>
      <c r="C163" s="2">
        <f t="shared" si="66"/>
        <v>39.6</v>
      </c>
      <c r="D163" s="2">
        <v>0.2</v>
      </c>
      <c r="E163" s="6">
        <f t="shared" si="70"/>
        <v>22094.676806399999</v>
      </c>
      <c r="F163" s="2">
        <f t="shared" si="71"/>
        <v>138</v>
      </c>
      <c r="G163" s="2">
        <f t="shared" si="72"/>
        <v>43.6</v>
      </c>
      <c r="H163" s="2">
        <f t="shared" si="73"/>
        <v>52.52</v>
      </c>
      <c r="I163" s="2">
        <f t="shared" si="74"/>
        <v>0.31594202898550727</v>
      </c>
      <c r="J163" s="6">
        <f t="shared" si="75"/>
        <v>24874.355638399997</v>
      </c>
      <c r="K163" s="2">
        <f t="shared" si="76"/>
        <v>110.4</v>
      </c>
      <c r="L163" s="2">
        <f t="shared" si="77"/>
        <v>45.199203184089058</v>
      </c>
      <c r="M163" s="2">
        <f t="shared" si="78"/>
        <v>0.40941307231964724</v>
      </c>
      <c r="N163" s="7">
        <f t="shared" si="79"/>
        <v>22094.676806399999</v>
      </c>
    </row>
    <row r="164" spans="1:14" x14ac:dyDescent="0.2">
      <c r="A164" t="s">
        <v>23</v>
      </c>
      <c r="B164" s="1">
        <f t="shared" si="65"/>
        <v>139</v>
      </c>
      <c r="C164" s="2">
        <f t="shared" si="66"/>
        <v>39.799999999999997</v>
      </c>
      <c r="D164" s="2">
        <v>0.2</v>
      </c>
      <c r="E164" s="6">
        <f t="shared" si="70"/>
        <v>22356.308421599999</v>
      </c>
      <c r="F164" s="2">
        <f t="shared" si="71"/>
        <v>139</v>
      </c>
      <c r="G164" s="2">
        <f t="shared" si="72"/>
        <v>43.8</v>
      </c>
      <c r="H164" s="2">
        <f t="shared" si="73"/>
        <v>52.76</v>
      </c>
      <c r="I164" s="2">
        <f t="shared" si="74"/>
        <v>0.31510791366906471</v>
      </c>
      <c r="J164" s="6">
        <f t="shared" si="75"/>
        <v>25153.580157600001</v>
      </c>
      <c r="K164" s="2">
        <f t="shared" si="76"/>
        <v>111.2</v>
      </c>
      <c r="L164" s="2">
        <f t="shared" si="77"/>
        <v>45.432667984172333</v>
      </c>
      <c r="M164" s="2">
        <f t="shared" si="78"/>
        <v>0.40856715813104616</v>
      </c>
      <c r="N164" s="7">
        <f t="shared" si="79"/>
        <v>22356.308421599999</v>
      </c>
    </row>
    <row r="165" spans="1:14" x14ac:dyDescent="0.2">
      <c r="A165" t="s">
        <v>23</v>
      </c>
      <c r="B165" s="1">
        <f t="shared" si="65"/>
        <v>140</v>
      </c>
      <c r="C165" s="2">
        <f t="shared" si="66"/>
        <v>40</v>
      </c>
      <c r="D165" s="2">
        <v>0.2</v>
      </c>
      <c r="E165" s="6">
        <f t="shared" si="70"/>
        <v>22619.448</v>
      </c>
      <c r="F165" s="2">
        <f t="shared" si="71"/>
        <v>140</v>
      </c>
      <c r="G165" s="2">
        <f t="shared" si="72"/>
        <v>44</v>
      </c>
      <c r="H165" s="2">
        <f t="shared" si="73"/>
        <v>53</v>
      </c>
      <c r="I165" s="2">
        <f t="shared" si="74"/>
        <v>0.31428571428571428</v>
      </c>
      <c r="J165" s="6">
        <f t="shared" si="75"/>
        <v>25434.31264</v>
      </c>
      <c r="K165" s="2">
        <f t="shared" si="76"/>
        <v>112</v>
      </c>
      <c r="L165" s="2">
        <f t="shared" si="77"/>
        <v>45.666120217110674</v>
      </c>
      <c r="M165" s="2">
        <f t="shared" si="78"/>
        <v>0.40773321622420244</v>
      </c>
      <c r="N165" s="7">
        <f t="shared" si="79"/>
        <v>22619.448</v>
      </c>
    </row>
    <row r="166" spans="1:14" x14ac:dyDescent="0.2">
      <c r="A166" t="s">
        <v>23</v>
      </c>
      <c r="B166" s="1">
        <f t="shared" si="65"/>
        <v>141</v>
      </c>
      <c r="C166" s="2">
        <f t="shared" si="66"/>
        <v>40.200000000000003</v>
      </c>
      <c r="D166" s="2">
        <v>0.2</v>
      </c>
      <c r="E166" s="6">
        <f t="shared" si="70"/>
        <v>22884.0955416</v>
      </c>
      <c r="F166" s="2">
        <f t="shared" si="71"/>
        <v>141</v>
      </c>
      <c r="G166" s="2">
        <f t="shared" si="72"/>
        <v>44.2</v>
      </c>
      <c r="H166" s="2">
        <f t="shared" si="73"/>
        <v>53.24</v>
      </c>
      <c r="I166" s="2">
        <f t="shared" si="74"/>
        <v>0.31347517730496455</v>
      </c>
      <c r="J166" s="6">
        <f t="shared" si="75"/>
        <v>25716.5530856</v>
      </c>
      <c r="K166" s="2">
        <f t="shared" si="76"/>
        <v>112.80000000000001</v>
      </c>
      <c r="L166" s="2">
        <f t="shared" si="77"/>
        <v>45.899560116356312</v>
      </c>
      <c r="M166" s="2">
        <f t="shared" si="78"/>
        <v>0.40691099393932895</v>
      </c>
      <c r="N166" s="7">
        <f t="shared" si="79"/>
        <v>22884.0955416</v>
      </c>
    </row>
    <row r="167" spans="1:14" x14ac:dyDescent="0.2">
      <c r="A167" t="s">
        <v>23</v>
      </c>
      <c r="B167" s="1">
        <f t="shared" si="65"/>
        <v>142</v>
      </c>
      <c r="C167" s="2">
        <f t="shared" si="66"/>
        <v>40.400000000000006</v>
      </c>
      <c r="D167" s="2">
        <v>0.2</v>
      </c>
      <c r="E167" s="6">
        <f t="shared" si="70"/>
        <v>23150.251046400004</v>
      </c>
      <c r="F167" s="2">
        <f t="shared" si="71"/>
        <v>142</v>
      </c>
      <c r="G167" s="2">
        <f t="shared" si="72"/>
        <v>44.400000000000006</v>
      </c>
      <c r="H167" s="2">
        <f t="shared" si="73"/>
        <v>53.480000000000004</v>
      </c>
      <c r="I167" s="2">
        <f t="shared" si="74"/>
        <v>0.3126760563380282</v>
      </c>
      <c r="J167" s="6">
        <f t="shared" si="75"/>
        <v>26000.301494400006</v>
      </c>
      <c r="K167" s="2">
        <f t="shared" si="76"/>
        <v>113.60000000000001</v>
      </c>
      <c r="L167" s="2">
        <f t="shared" si="77"/>
        <v>46.132987909610399</v>
      </c>
      <c r="M167" s="2">
        <f t="shared" si="78"/>
        <v>0.40610024568319009</v>
      </c>
      <c r="N167" s="7">
        <f t="shared" si="79"/>
        <v>23150.251046400004</v>
      </c>
    </row>
    <row r="168" spans="1:14" x14ac:dyDescent="0.2">
      <c r="A168" t="s">
        <v>23</v>
      </c>
      <c r="B168" s="1">
        <f t="shared" si="65"/>
        <v>143</v>
      </c>
      <c r="C168" s="2">
        <f t="shared" si="66"/>
        <v>40.6</v>
      </c>
      <c r="D168" s="2">
        <v>0.2</v>
      </c>
      <c r="E168" s="6">
        <f t="shared" si="70"/>
        <v>23417.914514399999</v>
      </c>
      <c r="F168" s="2">
        <f t="shared" si="71"/>
        <v>143</v>
      </c>
      <c r="G168" s="2">
        <f t="shared" si="72"/>
        <v>44.6</v>
      </c>
      <c r="H168" s="2">
        <f t="shared" si="73"/>
        <v>53.72</v>
      </c>
      <c r="I168" s="2">
        <f t="shared" si="74"/>
        <v>0.31188811188811189</v>
      </c>
      <c r="J168" s="6">
        <f t="shared" si="75"/>
        <v>26285.557866399999</v>
      </c>
      <c r="K168" s="2">
        <f t="shared" si="76"/>
        <v>114.4</v>
      </c>
      <c r="L168" s="2">
        <f t="shared" si="77"/>
        <v>46.366403818999146</v>
      </c>
      <c r="M168" s="2">
        <f t="shared" si="78"/>
        <v>0.40530073268355893</v>
      </c>
      <c r="N168" s="7">
        <f t="shared" si="79"/>
        <v>23417.914514399999</v>
      </c>
    </row>
    <row r="169" spans="1:14" x14ac:dyDescent="0.2">
      <c r="A169" t="s">
        <v>23</v>
      </c>
      <c r="B169" s="1">
        <f t="shared" si="65"/>
        <v>144</v>
      </c>
      <c r="C169" s="2">
        <f t="shared" si="66"/>
        <v>40.799999999999997</v>
      </c>
      <c r="D169" s="2">
        <v>0.2</v>
      </c>
      <c r="E169" s="6">
        <f t="shared" si="70"/>
        <v>23687.085945599996</v>
      </c>
      <c r="F169" s="2">
        <f t="shared" si="71"/>
        <v>144</v>
      </c>
      <c r="G169" s="2">
        <f t="shared" si="72"/>
        <v>44.8</v>
      </c>
      <c r="H169" s="2">
        <f t="shared" si="73"/>
        <v>53.959999999999994</v>
      </c>
      <c r="I169" s="2">
        <f t="shared" si="74"/>
        <v>0.31111111111111112</v>
      </c>
      <c r="J169" s="6">
        <f t="shared" si="75"/>
        <v>26572.322201599996</v>
      </c>
      <c r="K169" s="2">
        <f t="shared" si="76"/>
        <v>115.2</v>
      </c>
      <c r="L169" s="2">
        <f t="shared" si="77"/>
        <v>46.599808061243557</v>
      </c>
      <c r="M169" s="2">
        <f t="shared" si="78"/>
        <v>0.40451222275385029</v>
      </c>
      <c r="N169" s="7">
        <f t="shared" si="79"/>
        <v>23687.085945599996</v>
      </c>
    </row>
    <row r="170" spans="1:14" x14ac:dyDescent="0.2">
      <c r="A170" t="s">
        <v>23</v>
      </c>
      <c r="B170" s="1">
        <f t="shared" si="65"/>
        <v>145</v>
      </c>
      <c r="C170" s="2">
        <f t="shared" si="66"/>
        <v>41</v>
      </c>
      <c r="D170" s="2">
        <v>0.2</v>
      </c>
      <c r="E170" s="6">
        <f t="shared" si="70"/>
        <v>23957.765339999998</v>
      </c>
      <c r="F170" s="2">
        <f t="shared" si="71"/>
        <v>145</v>
      </c>
      <c r="G170" s="2">
        <f t="shared" si="72"/>
        <v>45</v>
      </c>
      <c r="H170" s="2">
        <f t="shared" si="73"/>
        <v>54.199999999999996</v>
      </c>
      <c r="I170" s="2">
        <f t="shared" si="74"/>
        <v>0.31034482758620691</v>
      </c>
      <c r="J170" s="6">
        <f t="shared" si="75"/>
        <v>26860.594499999996</v>
      </c>
      <c r="K170" s="2">
        <f t="shared" si="76"/>
        <v>116</v>
      </c>
      <c r="L170" s="2">
        <f t="shared" si="77"/>
        <v>46.833200847823008</v>
      </c>
      <c r="M170" s="2">
        <f t="shared" si="78"/>
        <v>0.40373449006743972</v>
      </c>
      <c r="N170" s="7">
        <f t="shared" si="79"/>
        <v>23957.765339999998</v>
      </c>
    </row>
    <row r="171" spans="1:14" x14ac:dyDescent="0.2">
      <c r="A171" t="s">
        <v>23</v>
      </c>
      <c r="B171" s="1">
        <f t="shared" si="65"/>
        <v>146</v>
      </c>
      <c r="C171" s="2">
        <f t="shared" si="66"/>
        <v>41.2</v>
      </c>
      <c r="D171" s="2">
        <v>0.2</v>
      </c>
      <c r="E171" s="6">
        <f t="shared" si="70"/>
        <v>24229.952697600002</v>
      </c>
      <c r="F171" s="2">
        <f t="shared" si="71"/>
        <v>146</v>
      </c>
      <c r="G171" s="2">
        <f t="shared" si="72"/>
        <v>45.2</v>
      </c>
      <c r="H171" s="2">
        <f t="shared" si="73"/>
        <v>54.440000000000005</v>
      </c>
      <c r="I171" s="2">
        <f t="shared" si="74"/>
        <v>0.30958904109589042</v>
      </c>
      <c r="J171" s="6">
        <f t="shared" si="75"/>
        <v>27150.374761599996</v>
      </c>
      <c r="K171" s="2">
        <f t="shared" si="76"/>
        <v>116.80000000000001</v>
      </c>
      <c r="L171" s="2">
        <f t="shared" si="77"/>
        <v>47.06658238513279</v>
      </c>
      <c r="M171" s="2">
        <f t="shared" si="78"/>
        <v>0.40296731494120536</v>
      </c>
      <c r="N171" s="7">
        <f t="shared" si="79"/>
        <v>24229.952697600002</v>
      </c>
    </row>
    <row r="172" spans="1:14" x14ac:dyDescent="0.2">
      <c r="A172" t="s">
        <v>23</v>
      </c>
      <c r="B172" s="1">
        <f t="shared" si="65"/>
        <v>147</v>
      </c>
      <c r="C172" s="2">
        <f t="shared" si="66"/>
        <v>41.400000000000006</v>
      </c>
      <c r="D172" s="2">
        <v>0.2</v>
      </c>
      <c r="E172" s="6">
        <f t="shared" si="70"/>
        <v>24503.648018400007</v>
      </c>
      <c r="F172" s="2">
        <f t="shared" si="71"/>
        <v>147</v>
      </c>
      <c r="G172" s="2">
        <f t="shared" si="72"/>
        <v>45.400000000000006</v>
      </c>
      <c r="H172" s="2">
        <f t="shared" si="73"/>
        <v>54.680000000000007</v>
      </c>
      <c r="I172" s="2">
        <f t="shared" si="74"/>
        <v>0.30884353741496601</v>
      </c>
      <c r="J172" s="6">
        <f t="shared" si="75"/>
        <v>27441.662986400002</v>
      </c>
      <c r="K172" s="2">
        <f t="shared" si="76"/>
        <v>117.60000000000001</v>
      </c>
      <c r="L172" s="2">
        <f t="shared" si="77"/>
        <v>47.299952874636098</v>
      </c>
      <c r="M172" s="2">
        <f t="shared" si="78"/>
        <v>0.40221048362785794</v>
      </c>
      <c r="N172" s="7">
        <f t="shared" si="79"/>
        <v>24503.648018400007</v>
      </c>
    </row>
    <row r="173" spans="1:14" x14ac:dyDescent="0.2">
      <c r="A173" t="s">
        <v>23</v>
      </c>
      <c r="B173" s="1">
        <f t="shared" si="65"/>
        <v>148</v>
      </c>
      <c r="C173" s="2">
        <f t="shared" si="66"/>
        <v>41.6</v>
      </c>
      <c r="D173" s="2">
        <v>0.2</v>
      </c>
      <c r="E173" s="6">
        <f t="shared" si="70"/>
        <v>24778.851302399999</v>
      </c>
      <c r="F173" s="2">
        <f t="shared" si="71"/>
        <v>148</v>
      </c>
      <c r="G173" s="2">
        <f t="shared" si="72"/>
        <v>45.6</v>
      </c>
      <c r="H173" s="2">
        <f t="shared" si="73"/>
        <v>54.92</v>
      </c>
      <c r="I173" s="2">
        <f t="shared" si="74"/>
        <v>0.30810810810810813</v>
      </c>
      <c r="J173" s="6">
        <f t="shared" si="75"/>
        <v>27734.459174399999</v>
      </c>
      <c r="K173" s="2">
        <f t="shared" si="76"/>
        <v>118.4</v>
      </c>
      <c r="L173" s="2">
        <f t="shared" si="77"/>
        <v>47.533312513010671</v>
      </c>
      <c r="M173" s="2">
        <f t="shared" si="78"/>
        <v>0.40146378811664418</v>
      </c>
      <c r="N173" s="7">
        <f t="shared" si="79"/>
        <v>24778.851302399999</v>
      </c>
    </row>
    <row r="174" spans="1:14" x14ac:dyDescent="0.2">
      <c r="A174" t="s">
        <v>23</v>
      </c>
      <c r="B174" s="1">
        <f t="shared" si="65"/>
        <v>149</v>
      </c>
      <c r="C174" s="2">
        <f t="shared" si="66"/>
        <v>41.8</v>
      </c>
      <c r="D174" s="2">
        <v>0.2</v>
      </c>
      <c r="E174" s="6">
        <f t="shared" si="70"/>
        <v>25055.562549599999</v>
      </c>
      <c r="F174" s="2">
        <f t="shared" si="71"/>
        <v>149</v>
      </c>
      <c r="G174" s="2">
        <f t="shared" si="72"/>
        <v>45.8</v>
      </c>
      <c r="H174" s="2">
        <f t="shared" si="73"/>
        <v>55.16</v>
      </c>
      <c r="I174" s="2">
        <f t="shared" si="74"/>
        <v>0.30738255033557044</v>
      </c>
      <c r="J174" s="6">
        <f t="shared" si="75"/>
        <v>28028.763325599997</v>
      </c>
      <c r="K174" s="2">
        <f t="shared" si="76"/>
        <v>119.2</v>
      </c>
      <c r="L174" s="2">
        <f t="shared" si="77"/>
        <v>47.766661492290048</v>
      </c>
      <c r="M174" s="2">
        <f t="shared" si="78"/>
        <v>0.40072702594203058</v>
      </c>
      <c r="N174" s="7">
        <f t="shared" si="79"/>
        <v>25055.562549599999</v>
      </c>
    </row>
    <row r="175" spans="1:14" x14ac:dyDescent="0.2">
      <c r="A175" t="s">
        <v>23</v>
      </c>
      <c r="B175" s="1">
        <f t="shared" si="65"/>
        <v>150</v>
      </c>
      <c r="C175" s="2">
        <f t="shared" si="66"/>
        <v>42</v>
      </c>
      <c r="D175" s="2">
        <v>0.2</v>
      </c>
      <c r="E175" s="6">
        <f t="shared" si="70"/>
        <v>25333.781759999998</v>
      </c>
      <c r="F175" s="2">
        <f t="shared" si="71"/>
        <v>150</v>
      </c>
      <c r="G175" s="2">
        <f t="shared" si="72"/>
        <v>46</v>
      </c>
      <c r="H175" s="2">
        <f t="shared" si="73"/>
        <v>55.4</v>
      </c>
      <c r="I175" s="2">
        <f t="shared" si="74"/>
        <v>0.30666666666666664</v>
      </c>
      <c r="J175" s="6">
        <f t="shared" si="75"/>
        <v>28324.575439999997</v>
      </c>
      <c r="K175" s="2">
        <f t="shared" si="76"/>
        <v>120</v>
      </c>
      <c r="L175" s="2">
        <f t="shared" si="77"/>
        <v>48</v>
      </c>
      <c r="M175" s="2">
        <f t="shared" si="78"/>
        <v>0.4</v>
      </c>
      <c r="N175" s="7">
        <f t="shared" si="79"/>
        <v>25333.781759999998</v>
      </c>
    </row>
    <row r="176" spans="1:14" x14ac:dyDescent="0.2">
      <c r="A176" t="s">
        <v>23</v>
      </c>
      <c r="B176" s="1">
        <f t="shared" si="65"/>
        <v>151</v>
      </c>
      <c r="C176" s="2">
        <f t="shared" si="66"/>
        <v>42.2</v>
      </c>
      <c r="D176" s="2">
        <v>0.2</v>
      </c>
      <c r="E176" s="6">
        <f t="shared" si="70"/>
        <v>25613.508933599998</v>
      </c>
      <c r="F176" s="2">
        <f t="shared" si="71"/>
        <v>151</v>
      </c>
      <c r="G176" s="2">
        <f t="shared" si="72"/>
        <v>46.2</v>
      </c>
      <c r="H176" s="2">
        <f t="shared" si="73"/>
        <v>55.64</v>
      </c>
      <c r="I176" s="2">
        <f t="shared" si="74"/>
        <v>0.30596026490066225</v>
      </c>
      <c r="J176" s="6">
        <f t="shared" si="75"/>
        <v>28621.895517599998</v>
      </c>
      <c r="K176" s="2">
        <f t="shared" si="76"/>
        <v>120.80000000000001</v>
      </c>
      <c r="L176" s="2">
        <f t="shared" si="77"/>
        <v>48.233328219290044</v>
      </c>
      <c r="M176" s="2">
        <f t="shared" si="78"/>
        <v>0.39928251837160628</v>
      </c>
      <c r="N176" s="7">
        <f t="shared" si="79"/>
        <v>25613.508933599998</v>
      </c>
    </row>
    <row r="177" spans="1:14" x14ac:dyDescent="0.2">
      <c r="A177" t="s">
        <v>23</v>
      </c>
      <c r="B177" s="1">
        <f t="shared" si="65"/>
        <v>152</v>
      </c>
      <c r="C177" s="2">
        <f t="shared" si="66"/>
        <v>42.400000000000006</v>
      </c>
      <c r="D177" s="2">
        <v>0.2</v>
      </c>
      <c r="E177" s="6">
        <f t="shared" si="70"/>
        <v>25894.7440704</v>
      </c>
      <c r="F177" s="2">
        <f t="shared" si="71"/>
        <v>152</v>
      </c>
      <c r="G177" s="2">
        <f t="shared" si="72"/>
        <v>46.400000000000006</v>
      </c>
      <c r="H177" s="2">
        <f t="shared" si="73"/>
        <v>55.88</v>
      </c>
      <c r="I177" s="2">
        <f t="shared" si="74"/>
        <v>0.3052631578947369</v>
      </c>
      <c r="J177" s="6">
        <f t="shared" si="75"/>
        <v>28920.723558400001</v>
      </c>
      <c r="K177" s="2">
        <f t="shared" si="76"/>
        <v>121.60000000000001</v>
      </c>
      <c r="L177" s="2">
        <f t="shared" si="77"/>
        <v>48.466646329060545</v>
      </c>
      <c r="M177" s="2">
        <f t="shared" si="78"/>
        <v>0.39857439415345841</v>
      </c>
      <c r="N177" s="7">
        <f t="shared" si="79"/>
        <v>25894.7440704</v>
      </c>
    </row>
    <row r="178" spans="1:14" x14ac:dyDescent="0.2">
      <c r="A178" t="s">
        <v>23</v>
      </c>
      <c r="B178" s="1">
        <f t="shared" si="65"/>
        <v>153</v>
      </c>
      <c r="C178" s="2">
        <f t="shared" si="66"/>
        <v>42.6</v>
      </c>
      <c r="D178" s="2">
        <v>0.2</v>
      </c>
      <c r="E178" s="6">
        <f t="shared" si="70"/>
        <v>26177.4871704</v>
      </c>
      <c r="F178" s="2">
        <f t="shared" si="71"/>
        <v>153</v>
      </c>
      <c r="G178" s="2">
        <f t="shared" si="72"/>
        <v>46.6</v>
      </c>
      <c r="H178" s="2">
        <f t="shared" si="73"/>
        <v>56.12</v>
      </c>
      <c r="I178" s="2">
        <f t="shared" si="74"/>
        <v>0.30457516339869284</v>
      </c>
      <c r="J178" s="6">
        <f t="shared" si="75"/>
        <v>29221.059562399998</v>
      </c>
      <c r="K178" s="2">
        <f t="shared" si="76"/>
        <v>122.4</v>
      </c>
      <c r="L178" s="2">
        <f t="shared" si="77"/>
        <v>48.699954504085213</v>
      </c>
      <c r="M178" s="2">
        <f t="shared" si="78"/>
        <v>0.39787544529481383</v>
      </c>
      <c r="N178" s="7">
        <f t="shared" si="79"/>
        <v>26177.4871704</v>
      </c>
    </row>
    <row r="179" spans="1:14" x14ac:dyDescent="0.2">
      <c r="A179" t="s">
        <v>23</v>
      </c>
      <c r="B179" s="1">
        <f t="shared" si="65"/>
        <v>154</v>
      </c>
      <c r="C179" s="2">
        <f t="shared" si="66"/>
        <v>42.8</v>
      </c>
      <c r="D179" s="2">
        <v>0.2</v>
      </c>
      <c r="E179" s="6">
        <f t="shared" si="70"/>
        <v>26461.738233600001</v>
      </c>
      <c r="F179" s="2">
        <f t="shared" si="71"/>
        <v>154</v>
      </c>
      <c r="G179" s="2">
        <f t="shared" si="72"/>
        <v>46.8</v>
      </c>
      <c r="H179" s="2">
        <f t="shared" si="73"/>
        <v>56.359999999999992</v>
      </c>
      <c r="I179" s="2">
        <f t="shared" si="74"/>
        <v>0.30389610389610389</v>
      </c>
      <c r="J179" s="6">
        <f t="shared" si="75"/>
        <v>29522.9035296</v>
      </c>
      <c r="K179" s="2">
        <f t="shared" si="76"/>
        <v>123.2</v>
      </c>
      <c r="L179" s="2">
        <f t="shared" si="77"/>
        <v>48.933252915129579</v>
      </c>
      <c r="M179" s="2">
        <f t="shared" si="78"/>
        <v>0.39718549444098683</v>
      </c>
      <c r="N179" s="7">
        <f t="shared" si="79"/>
        <v>26461.738233600001</v>
      </c>
    </row>
    <row r="180" spans="1:14" x14ac:dyDescent="0.2">
      <c r="A180" t="s">
        <v>23</v>
      </c>
      <c r="B180" s="1">
        <f t="shared" si="65"/>
        <v>155</v>
      </c>
      <c r="C180" s="2">
        <f t="shared" si="66"/>
        <v>43</v>
      </c>
      <c r="D180" s="2">
        <v>0.2</v>
      </c>
      <c r="E180" s="6">
        <f t="shared" si="70"/>
        <v>26747.49726</v>
      </c>
      <c r="F180" s="2">
        <f t="shared" si="71"/>
        <v>155</v>
      </c>
      <c r="G180" s="2">
        <f t="shared" si="72"/>
        <v>47</v>
      </c>
      <c r="H180" s="2">
        <f t="shared" si="73"/>
        <v>56.6</v>
      </c>
      <c r="I180" s="2">
        <f t="shared" si="74"/>
        <v>0.3032258064516129</v>
      </c>
      <c r="J180" s="6">
        <f t="shared" si="75"/>
        <v>29826.25546</v>
      </c>
      <c r="K180" s="2">
        <f t="shared" si="76"/>
        <v>124</v>
      </c>
      <c r="L180" s="2">
        <f t="shared" si="77"/>
        <v>49.16654172906523</v>
      </c>
      <c r="M180" s="2">
        <f t="shared" si="78"/>
        <v>0.39650436878278411</v>
      </c>
      <c r="N180" s="7">
        <f t="shared" si="79"/>
        <v>26747.49726</v>
      </c>
    </row>
    <row r="181" spans="1:14" x14ac:dyDescent="0.2">
      <c r="A181" t="s">
        <v>23</v>
      </c>
      <c r="B181" s="1">
        <f t="shared" ref="B181:B190" si="80">B180+1</f>
        <v>156</v>
      </c>
      <c r="C181" s="2">
        <f t="shared" ref="C181" si="81">12+B181*D181</f>
        <v>43.2</v>
      </c>
      <c r="D181" s="2">
        <v>0.2</v>
      </c>
      <c r="E181" s="6">
        <f t="shared" si="70"/>
        <v>27034.764249600001</v>
      </c>
      <c r="F181" s="2">
        <f t="shared" si="71"/>
        <v>156</v>
      </c>
      <c r="G181" s="2">
        <f t="shared" si="72"/>
        <v>47.2</v>
      </c>
      <c r="H181" s="2">
        <f t="shared" si="73"/>
        <v>56.84</v>
      </c>
      <c r="I181" s="2">
        <f t="shared" si="74"/>
        <v>0.3025641025641026</v>
      </c>
      <c r="J181" s="6">
        <f t="shared" si="75"/>
        <v>30131.115353599998</v>
      </c>
      <c r="K181" s="2">
        <f t="shared" si="76"/>
        <v>124.80000000000001</v>
      </c>
      <c r="L181" s="2">
        <f t="shared" si="77"/>
        <v>49.399821108980305</v>
      </c>
      <c r="M181" s="2">
        <f t="shared" si="78"/>
        <v>0.39583189991170115</v>
      </c>
      <c r="N181" s="7">
        <f t="shared" si="79"/>
        <v>27034.764249600001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2003</vt:lpstr>
      <vt:lpstr>rand not moving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Aliénor Vienne Jumeau</dc:creator>
  <cp:lastModifiedBy>Aliénor Vienne Jumeau</cp:lastModifiedBy>
  <dcterms:created xsi:type="dcterms:W3CDTF">2025-03-19T13:22:12Z</dcterms:created>
  <dcterms:modified xsi:type="dcterms:W3CDTF">2025-03-20T21:53:35Z</dcterms:modified>
</cp:coreProperties>
</file>