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e/Dropbox/Dokumente/Promotion/PROJECTS/UC2_Fluorescence_microscope/"/>
    </mc:Choice>
  </mc:AlternateContent>
  <xr:revisionPtr revIDLastSave="0" documentId="13_ncr:1_{7BB238F0-BA43-E848-8726-9A4F04143163}" xr6:coauthVersionLast="47" xr6:coauthVersionMax="47" xr10:uidLastSave="{00000000-0000-0000-0000-000000000000}"/>
  <bookViews>
    <workbookView xWindow="920" yWindow="460" windowWidth="27580" windowHeight="17000" xr2:uid="{00000000-000D-0000-FFFF-FFFF00000000}"/>
  </bookViews>
  <sheets>
    <sheet name="NEW" sheetId="1" r:id="rId1"/>
    <sheet name="OL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80" i="2"/>
  <c r="F78" i="2"/>
  <c r="F77" i="2"/>
  <c r="F76" i="2"/>
  <c r="F72" i="2"/>
  <c r="F71" i="2"/>
  <c r="F68" i="2"/>
  <c r="F67" i="2"/>
  <c r="D67" i="2"/>
  <c r="F57" i="2"/>
  <c r="F56" i="2"/>
  <c r="F53" i="2"/>
  <c r="F52" i="2"/>
  <c r="F51" i="2"/>
  <c r="F50" i="2"/>
  <c r="F49" i="2"/>
  <c r="E49" i="2"/>
  <c r="E48" i="2"/>
  <c r="F48" i="2" s="1"/>
  <c r="F47" i="2"/>
  <c r="E47" i="2"/>
  <c r="F46" i="2"/>
  <c r="F45" i="2"/>
  <c r="F44" i="2"/>
  <c r="F43" i="2"/>
  <c r="F42" i="2"/>
  <c r="F41" i="2"/>
  <c r="F40" i="2"/>
  <c r="F39" i="2"/>
  <c r="F38" i="2"/>
  <c r="E36" i="2"/>
  <c r="F36" i="2" s="1"/>
  <c r="E35" i="2"/>
  <c r="F35" i="2" s="1"/>
  <c r="E34" i="2"/>
  <c r="F34" i="2" s="1"/>
  <c r="F33" i="2"/>
  <c r="E33" i="2"/>
  <c r="E32" i="2"/>
  <c r="F32" i="2" s="1"/>
  <c r="F31" i="2"/>
  <c r="E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75" i="1"/>
  <c r="E44" i="1"/>
  <c r="F44" i="1" s="1"/>
  <c r="E42" i="1"/>
  <c r="E43" i="1"/>
  <c r="F43" i="1" s="1"/>
  <c r="E30" i="1"/>
  <c r="F30" i="1" s="1"/>
  <c r="E31" i="1"/>
  <c r="E29" i="1"/>
  <c r="F29" i="1" s="1"/>
  <c r="E27" i="1"/>
  <c r="F27" i="1" s="1"/>
  <c r="E28" i="1"/>
  <c r="E26" i="1"/>
  <c r="F26" i="1" s="1"/>
  <c r="F13" i="1"/>
  <c r="F14" i="1"/>
  <c r="F15" i="1"/>
  <c r="F16" i="1"/>
  <c r="F17" i="1"/>
  <c r="F18" i="1"/>
  <c r="F11" i="1"/>
  <c r="F12" i="1"/>
  <c r="F22" i="1"/>
  <c r="F23" i="1"/>
  <c r="F24" i="1"/>
  <c r="F25" i="1"/>
  <c r="F28" i="1"/>
  <c r="F31" i="1"/>
  <c r="F33" i="1"/>
  <c r="F34" i="1"/>
  <c r="F35" i="1"/>
  <c r="F36" i="1"/>
  <c r="F37" i="1"/>
  <c r="F38" i="1"/>
  <c r="F39" i="1"/>
  <c r="F40" i="1"/>
  <c r="F41" i="1"/>
  <c r="F42" i="1"/>
  <c r="F45" i="1"/>
  <c r="F46" i="1"/>
  <c r="F47" i="1"/>
  <c r="F48" i="1"/>
  <c r="F81" i="2" l="1"/>
  <c r="F67" i="1"/>
  <c r="F66" i="1"/>
  <c r="F52" i="1"/>
  <c r="F51" i="1"/>
  <c r="F63" i="1"/>
  <c r="D62" i="1"/>
  <c r="F62" i="1" s="1"/>
  <c r="F76" i="1" l="1"/>
</calcChain>
</file>

<file path=xl/sharedStrings.xml><?xml version="1.0" encoding="utf-8"?>
<sst xmlns="http://schemas.openxmlformats.org/spreadsheetml/2006/main" count="222" uniqueCount="137">
  <si>
    <t>Name</t>
  </si>
  <si>
    <t>Amount</t>
  </si>
  <si>
    <t>Price</t>
  </si>
  <si>
    <t>Final Price</t>
  </si>
  <si>
    <t>4× 0,5 Meter Aluprofil 20x20 I-Typ Nut 59,40 €*</t>
  </si>
  <si>
    <t>2× Wantai Nema 17 Schrittmotor 40mm 1.7A 42BYGHW609X126,90 €*</t>
  </si>
  <si>
    <t>1× 10 Meter GT2 Zahnriemen offen 6mm10,40 €*</t>
  </si>
  <si>
    <t>2× Riemenscheibe GT2 20 Zähne 8mm Bohrung für 6mm Riemen2,90 €*</t>
  </si>
  <si>
    <t>1× MKS DLC CNC / Lasergravierer Mainboard GRBL24,95 €*</t>
  </si>
  <si>
    <t>4× A4988 Schrittmotorentreiber5,00 €*</t>
  </si>
  <si>
    <t>1× yourDroid Netzteil 12V 3A 5,5x2,1mm DC-Stecker9,95 €*</t>
  </si>
  <si>
    <t>1× 50 MicroSchalter / Drucktaster 6x6x6mm0,85 €*</t>
  </si>
  <si>
    <t>1× 2 Pin Dupont / Jumper Kabel Buchse-Buchse 70 cm0,45 €*</t>
  </si>
  <si>
    <t>1× 10er Set Befestigungsschrauben Winkel 30 I-Typ DIN 7380 M6x121,86 €*</t>
  </si>
  <si>
    <t>Robotershop</t>
  </si>
  <si>
    <t>Thorlabs</t>
  </si>
  <si>
    <t>URL</t>
  </si>
  <si>
    <t>45° Mirror</t>
  </si>
  <si>
    <t>45° mirror, kinematic</t>
  </si>
  <si>
    <t>Camera</t>
  </si>
  <si>
    <t>Filtercube</t>
  </si>
  <si>
    <t>Empty</t>
  </si>
  <si>
    <t>Cubes total</t>
  </si>
  <si>
    <t>Baseplates</t>
  </si>
  <si>
    <t>Edmund Optics</t>
  </si>
  <si>
    <t>Allied Vision Alvium USB 3.1 Kamera 1800 U-158m, 1/2,9", 1,58 MP, C-Mount, monochrom</t>
  </si>
  <si>
    <t>25,4 mm Durchm., Enhanced Aluminium, 4-6 λ Oberflächenspiegel</t>
  </si>
  <si>
    <t>6mm Durchmesser x 30mm Länge, M3 Gewinde, Cage-System Stange</t>
  </si>
  <si>
    <t>25,4 mm D. x 88,9 mm Brennweite, VIS 0°-beschichtet, Achromat</t>
  </si>
  <si>
    <t>Optik-Pro</t>
  </si>
  <si>
    <t>https://www.optik-pro.de/fuer-mikroskope/optika-objektiv-ios-lwd-w-plan-pol-objective-20x-0-40-m-1138/p,66005</t>
  </si>
  <si>
    <t>Optika Objektiv IOS LWD W-PLAN POL objective 20x/0.40, M-1138</t>
  </si>
  <si>
    <t>https://www.optik-pro.de/fuer-mikroskope/euromex-objektiv-is-7220-20x-0-40-pli-plan-infinity-iscope-/p,53372</t>
  </si>
  <si>
    <t>Euromex Objektiv IS.7220, 20x/0.40, PLi, plan, infinity (iScope)</t>
  </si>
  <si>
    <t>Motic Objektiv CCIS plan achromat. EC-H PL 20x/0.45 (AA=0.9mm)</t>
  </si>
  <si>
    <t>https://www.optik-pro.de/fuer-mikroskope/motic-objektiv-ccis-plan-achromat-ec-h-pl-20x-0-45-aa-0-9mm-/p,45909</t>
  </si>
  <si>
    <t>Motic Objektiv EC PL, CCIS, plan, achro, NGC 20x/0.45 w.d. 1mm (BA-310 Elite)</t>
  </si>
  <si>
    <t>https://www.optik-pro.de/fuer-mikroskope/motic-objektiv-ec-pl-ccis-plan-achro-ngc-20x-0-45-w-d-1mm-ba-310-elite-/p,57139</t>
  </si>
  <si>
    <t>Laserlands.net</t>
  </si>
  <si>
    <t xml:space="preserve">	F6SS088- ( Gesamtgewicht):0.01 Kgs, Fine Hex Adjuster, 6-80, 0.88" Long</t>
  </si>
  <si>
    <t xml:space="preserve">	F6SSN1P- ( Gesamtgewicht):0.01 Kgs, Threaded Bushing, Phosphor Bronze, 6-80, 0.25" Long</t>
  </si>
  <si>
    <t>UC2</t>
  </si>
  <si>
    <t>Misc</t>
  </si>
  <si>
    <t>Screws</t>
  </si>
  <si>
    <t>Prusa</t>
  </si>
  <si>
    <t>https://www.igo3d.com/original-prusa-prusament-petg-filament_8</t>
  </si>
  <si>
    <t>Original Prusa Prusament PETG Galaxie Schwarz 1,75 mm 1.000 g</t>
  </si>
  <si>
    <t>Shop</t>
  </si>
  <si>
    <t>LED (Brightfield)</t>
  </si>
  <si>
    <t>TOTAL:</t>
  </si>
  <si>
    <t>Windaus Objektiv 10x für HPM 100er Modelle</t>
  </si>
  <si>
    <t>https://www.optik-pro.de/fuer-mikroskope/windaus-objektiv-10x-fuer-hpm-100er-modelle/p,7108</t>
  </si>
  <si>
    <t>Rough Price for one high-throughput microscope (without Laptop)</t>
  </si>
  <si>
    <t>Working Hours?</t>
  </si>
  <si>
    <t>Missing Things</t>
  </si>
  <si>
    <t>MGN12H Linearlager</t>
  </si>
  <si>
    <t>https://www.roboter-bausatz.de/p/mgn12h-linearlager?sPartner=8&amp;gclid=CjwKCAjw092IBhAwEiwAxR1lRoPr-koutL-UFOoV0RYpx1kc1InDApCZy_SYnT0-4KjXJuXlhX6oKxoCbh8QAvD_BwE</t>
  </si>
  <si>
    <t>Linearführung MGN12H 450mm, 50mm</t>
  </si>
  <si>
    <t>https://www.roboter-bausatz.de/p/linearfuehrung-mgn12h-450mm</t>
  </si>
  <si>
    <t>https://www.roboter-bausatz.de/p/gt2-riemenscheibe-20-zaehne-5mm-bohrung-fuer-6mm-riemen</t>
  </si>
  <si>
    <t>GT2 Riemenscheibe 20 Zähne 5mm Bohrung für 6mm Riemen</t>
  </si>
  <si>
    <t>https://www.roboter-bausatz.de/p/nutenstein-glatt-i-typ-nut-5-m4</t>
  </si>
  <si>
    <t>Nutenstein glatt I-Typ Nut 5 [M4]</t>
  </si>
  <si>
    <t>https://www.roboter-bausatz.de/p/v-slot-fuehrungsrolle-mit-kugellager-klein</t>
  </si>
  <si>
    <t>V-Slot Führungsrolle mit Kugellager (klein)</t>
  </si>
  <si>
    <t>https://www.roboter-bausatz.de/p/mgn12h-linearlager</t>
  </si>
  <si>
    <t>550nm, 25mm Diameter, Dichroic Longpass Filter</t>
  </si>
  <si>
    <t>https://www.edmundoptics.com/p/550nm-25mm-diameter-dichroic-longpass-filter/24155/</t>
  </si>
  <si>
    <t>https://www.edmundoptics.com/p/500nm-25mm-diameter-dichroic-longpass-filter/24154/</t>
  </si>
  <si>
    <t>500nm, 25mm Diameter, Dichroic Longpass Filter</t>
  </si>
  <si>
    <t>https://www.edmundoptics.com/p/500nm-25mm-dia-od-20-longpass-filter/43525/</t>
  </si>
  <si>
    <t>500nm, 25mm Dia., OD 2.0 Longpass Filter</t>
  </si>
  <si>
    <t>https://www.edmundoptics.com/p/650nm-25mm-diameter-dichroic-longpass-filter/24157/</t>
  </si>
  <si>
    <t>650nm, 25mm Diameter, Dichroic Longpass Filter</t>
  </si>
  <si>
    <t>550nm, 25mm Dia., OD 2.0 Longpass Filter</t>
  </si>
  <si>
    <t>650nm, 25mm Dia., OD 2.0 Longpass Filter</t>
  </si>
  <si>
    <t>https://www.edmundoptics.com/p/550nm-25mm-dia-od-20-longpass-filter/43526/</t>
  </si>
  <si>
    <t>https://www.edmundoptics.com/p/650nm-25mm-dia-od-20-longpass-filter/43528/</t>
  </si>
  <si>
    <t>https://www.laserlands.net/laserland-488nm-cyan-semiconductor-laser-module-60mw-laser-head-lighting-effect-487nm.html</t>
  </si>
  <si>
    <t>3050-488D-60-12VDC Laserland 488nm Cyan Semiconductor Laser Module 60mW Laser Head Lighting Effect 487nm</t>
  </si>
  <si>
    <t>https://www.laserlands.net/638nm-red-laser-module-500mw-round-dot-focusable-ttl-3050.html</t>
  </si>
  <si>
    <t>638nm Red Laser Module 500mW Round Dot Focusable TTL 3050</t>
  </si>
  <si>
    <t>https://www.laserlands.net/11051018.html</t>
  </si>
  <si>
    <t>4060 530nm 200mw Green Diode Laser Module</t>
  </si>
  <si>
    <t>Reichelt</t>
  </si>
  <si>
    <t>https://www.reichelt.de/profil-20-offen-b-20-x-40-50-cm-ms20-b20x40x50-p167124.html?&amp;nbc=1</t>
  </si>
  <si>
    <t>https://www.reichelt.de/profil-20-offen-b-20-x-20-50-cm-ms20-b20x20x50-p167118.html?&amp;nbc=1</t>
  </si>
  <si>
    <t>https://www.reichelt.de/nodemcu-esp32-wifi-und-bluetooth-modul-debo-jt-esp32-p219897.html?&amp;nbc=1</t>
  </si>
  <si>
    <t xml:space="preserve">
MS20 B20X20X50</t>
  </si>
  <si>
    <t xml:space="preserve">
DEBO JT ESP32</t>
  </si>
  <si>
    <t xml:space="preserve">
MS20 B20X40X50</t>
  </si>
  <si>
    <t>Eckstein</t>
  </si>
  <si>
    <t>https://eckstein-shop.de/PololuStepperMotorNEMA11Bipolar200StepsRev28C39732mm38V067APhase</t>
  </si>
  <si>
    <t>Pololu Stepper Motor NEMA 11 Bipolar 200 Steps Rev 28×32mm 3.8V 0.67 A Phase</t>
  </si>
  <si>
    <t>4x jumper kabel 4x</t>
  </si>
  <si>
    <t>Aliexpress</t>
  </si>
  <si>
    <t>https://de.aliexpress.com/item/4000033085016.html?spm=a2g0s.9042311.0.0.211d4c4dKo5Nbn</t>
  </si>
  <si>
    <t>Twotrees CNC TT-5,5 Laser Gravur Maschine</t>
  </si>
  <si>
    <t>STORM</t>
  </si>
  <si>
    <t>Type</t>
  </si>
  <si>
    <t>Properties</t>
  </si>
  <si>
    <t>Source</t>
  </si>
  <si>
    <t>Daheng Imaging MER2-230-168U3M</t>
  </si>
  <si>
    <t>Daheng Imaging</t>
  </si>
  <si>
    <t>USB ALVIUM 1800 U -158</t>
  </si>
  <si>
    <t>Allied Vision</t>
  </si>
  <si>
    <t>Laser</t>
  </si>
  <si>
    <t>1× Laser Module, 635/637nm entertainment laser (laserlands.net, #3450, Dot Laser Module, 300mW, 50 Euro, China) </t>
  </si>
  <si>
    <t>Beam Splitter Dichroic</t>
  </si>
  <si>
    <t>Comar optics Dichro 740 IY als 45</t>
  </si>
  <si>
    <t>Comar </t>
  </si>
  <si>
    <t>Filter Emission</t>
  </si>
  <si>
    <t>Emissionsfilter 655 IY als 0°</t>
  </si>
  <si>
    <t>Comar</t>
  </si>
  <si>
    <t>Emission Filter</t>
  </si>
  <si>
    <t>Thorlabs FEL0650</t>
  </si>
  <si>
    <t>Dichroic Mirror</t>
  </si>
  <si>
    <t>, DMLP650</t>
  </si>
  <si>
    <t>Shortpass Filter (cleanup)</t>
  </si>
  <si>
    <t>FES0650</t>
  </si>
  <si>
    <t>Mirrors 1 inch</t>
  </si>
  <si>
    <t>Silver, protected mirror</t>
  </si>
  <si>
    <t>~50</t>
  </si>
  <si>
    <t>Tube lense according to objective lens</t>
  </si>
  <si>
    <t>80 mm for Allied Vision, 160 for Daheng Imaging, Achromat</t>
  </si>
  <si>
    <t>Thoralbs</t>
  </si>
  <si>
    <t>Tube Lens</t>
  </si>
  <si>
    <t>Achromat, f 156,4mm / ∅ 40,0mm</t>
  </si>
  <si>
    <t>PGI-Versand</t>
  </si>
  <si>
    <t>Tube Lens alternative</t>
  </si>
  <si>
    <t>Achromat, f 182,8mm / ∅ 50,0mm</t>
  </si>
  <si>
    <t>M3 Screws</t>
  </si>
  <si>
    <t>?</t>
  </si>
  <si>
    <t>Würth</t>
  </si>
  <si>
    <t>Microscope Objective lens</t>
  </si>
  <si>
    <t>1x Objective lens, No Name, 100x, NA1.25, 50 Euro, China  🢂</t>
  </si>
  <si>
    <t>https://de.aliexpress.com/item/4000200609554.html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</si>
</sst>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1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F4574"/>
      <name val="Calibri"/>
      <family val="2"/>
      <scheme val="minor"/>
    </font>
    <font>
      <sz val="12"/>
      <color rgb="FF009EE0"/>
      <name val="Calibri"/>
      <family val="2"/>
      <scheme val="minor"/>
    </font>
    <font>
      <sz val="12"/>
      <color rgb="FF2ECC71"/>
      <name val="Calibri"/>
      <family val="2"/>
      <scheme val="minor"/>
    </font>
    <font>
      <sz val="14"/>
      <color rgb="FF186DB8"/>
      <name val="Helvetica Neue"/>
      <family val="2"/>
    </font>
    <font>
      <sz val="14"/>
      <color rgb="FF009EE0"/>
      <name val="Helvetica Neue"/>
      <family val="2"/>
    </font>
    <font>
      <b/>
      <sz val="14"/>
      <color rgb="FF186DB8"/>
      <name val="Helvetica Neue"/>
      <family val="2"/>
    </font>
    <font>
      <sz val="14"/>
      <color rgb="FF2ECC71"/>
      <name val="Helvetica Neue"/>
      <family val="2"/>
    </font>
    <font>
      <u/>
      <sz val="12"/>
      <color theme="10"/>
      <name val="Calibri"/>
      <family val="2"/>
      <scheme val="minor"/>
    </font>
    <font>
      <sz val="8"/>
      <color theme="1"/>
      <name val="Arial"/>
      <family val="2"/>
    </font>
    <font>
      <sz val="11"/>
      <color rgb="FF000000"/>
      <name val="Arial"/>
      <family val="2"/>
    </font>
    <font>
      <b/>
      <u/>
      <sz val="12"/>
      <color theme="10"/>
      <name val="Calibri"/>
      <family val="2"/>
      <scheme val="minor"/>
    </font>
    <font>
      <b/>
      <sz val="12"/>
      <color rgb="FF2ECC71"/>
      <name val="Calibri"/>
      <family val="2"/>
      <scheme val="minor"/>
    </font>
    <font>
      <b/>
      <sz val="12"/>
      <color rgb="FF009EE0"/>
      <name val="Calibri"/>
      <family val="2"/>
      <scheme val="minor"/>
    </font>
    <font>
      <b/>
      <sz val="14"/>
      <color rgb="FF000000"/>
      <name val="Helvetica"/>
      <family val="2"/>
    </font>
    <font>
      <sz val="14"/>
      <color rgb="FF000000"/>
      <name val="Helvetica"/>
      <family val="2"/>
    </font>
    <font>
      <u/>
      <sz val="12"/>
      <color rgb="FF0563C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9" fillId="0" borderId="0" xfId="1"/>
    <xf numFmtId="0" fontId="4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5" fillId="0" borderId="0" xfId="0" applyFont="1"/>
    <xf numFmtId="0" fontId="8" fillId="0" borderId="0" xfId="0" applyFont="1"/>
    <xf numFmtId="0" fontId="9" fillId="0" borderId="0" xfId="1" applyAlignment="1">
      <alignment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8" fontId="11" fillId="0" borderId="0" xfId="0" applyNumberFormat="1" applyFont="1"/>
    <xf numFmtId="0" fontId="0" fillId="0" borderId="0" xfId="0" applyAlignment="1">
      <alignment wrapText="1"/>
    </xf>
    <xf numFmtId="0" fontId="11" fillId="0" borderId="0" xfId="0" applyFont="1" applyAlignment="1">
      <alignment wrapText="1"/>
    </xf>
    <xf numFmtId="0" fontId="12" fillId="0" borderId="0" xfId="1" applyFont="1"/>
    <xf numFmtId="0" fontId="13" fillId="0" borderId="0" xfId="0" applyFont="1"/>
    <xf numFmtId="0" fontId="14" fillId="0" borderId="0" xfId="0" applyFont="1"/>
    <xf numFmtId="0" fontId="9" fillId="0" borderId="0" xfId="1" applyAlignment="1">
      <alignment wrapText="1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oboter-bausatz.de/p/yourdroid-netzteil-12v-3a-5-5x2-1mm-dc-stecker" TargetMode="External"/><Relationship Id="rId13" Type="http://schemas.openxmlformats.org/officeDocument/2006/relationships/image" Target="../media/image1.png"/><Relationship Id="rId3" Type="http://schemas.openxmlformats.org/officeDocument/2006/relationships/hyperlink" Target="https://www.roboter-bausatz.de/p/10-meter-gt2-zahnriemen-offen-6mm" TargetMode="External"/><Relationship Id="rId7" Type="http://schemas.openxmlformats.org/officeDocument/2006/relationships/hyperlink" Target="https://www.roboter-bausatz.de/p/a4988-schrittmotorentreiber" TargetMode="External"/><Relationship Id="rId12" Type="http://schemas.openxmlformats.org/officeDocument/2006/relationships/hyperlink" Target="https://www.roboter-bausatz.de/p/10er-set-befestigungsschrauben-winkel-30-i-typ-din-7380-m6x12" TargetMode="External"/><Relationship Id="rId2" Type="http://schemas.openxmlformats.org/officeDocument/2006/relationships/hyperlink" Target="https://www.roboter-bausatz.de/p/nema-17-schrittmotor-48mm" TargetMode="External"/><Relationship Id="rId1" Type="http://schemas.openxmlformats.org/officeDocument/2006/relationships/hyperlink" Target="https://www.roboter-bausatz.de/p/0-5-meter-aluprofil-20x20-i-typ-nut-5" TargetMode="External"/><Relationship Id="rId6" Type="http://schemas.openxmlformats.org/officeDocument/2006/relationships/hyperlink" Target="https://www.roboter-bausatz.de/p/mks-dlc-cnc-lasergravierer-mainboard-grbl" TargetMode="External"/><Relationship Id="rId11" Type="http://schemas.openxmlformats.org/officeDocument/2006/relationships/hyperlink" Target="https://www.roboter-bausatz.de/p/2-pin-dupont-jumper-kabel-buchse-buchse-70-cm" TargetMode="External"/><Relationship Id="rId5" Type="http://schemas.openxmlformats.org/officeDocument/2006/relationships/hyperlink" Target="https://www.roboter-bausatz.de/p/v-slot-fuehrungsrolle-mit-kugellager" TargetMode="External"/><Relationship Id="rId10" Type="http://schemas.openxmlformats.org/officeDocument/2006/relationships/hyperlink" Target="https://www.roboter-bausatz.de/p/50-microschalter-drucktaster-6x6x6mm" TargetMode="External"/><Relationship Id="rId4" Type="http://schemas.openxmlformats.org/officeDocument/2006/relationships/hyperlink" Target="https://www.roboter-bausatz.de/p/riemenscheibe-gt2-20-zaehne-8mm-bohrung-fuer-6mm-riemen" TargetMode="External"/><Relationship Id="rId9" Type="http://schemas.openxmlformats.org/officeDocument/2006/relationships/hyperlink" Target="https://www.roboter-bausatz.de/p/glasfaser-lwl-st-12fach-pigtails-farbig-9-125-os2-g652.d-1m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oboter-bausatz.de/p/yourdroid-netzteil-12v-3a-5-5x2-1mm-dc-stecker" TargetMode="External"/><Relationship Id="rId13" Type="http://schemas.openxmlformats.org/officeDocument/2006/relationships/image" Target="../media/image1.png"/><Relationship Id="rId3" Type="http://schemas.openxmlformats.org/officeDocument/2006/relationships/hyperlink" Target="https://www.roboter-bausatz.de/p/10-meter-gt2-zahnriemen-offen-6mm" TargetMode="External"/><Relationship Id="rId7" Type="http://schemas.openxmlformats.org/officeDocument/2006/relationships/hyperlink" Target="https://www.roboter-bausatz.de/p/a4988-schrittmotorentreiber" TargetMode="External"/><Relationship Id="rId12" Type="http://schemas.openxmlformats.org/officeDocument/2006/relationships/hyperlink" Target="https://www.roboter-bausatz.de/p/10er-set-befestigungsschrauben-winkel-30-i-typ-din-7380-m6x12" TargetMode="External"/><Relationship Id="rId2" Type="http://schemas.openxmlformats.org/officeDocument/2006/relationships/hyperlink" Target="https://www.roboter-bausatz.de/p/nema-17-schrittmotor-48mm" TargetMode="External"/><Relationship Id="rId1" Type="http://schemas.openxmlformats.org/officeDocument/2006/relationships/hyperlink" Target="https://www.roboter-bausatz.de/p/0-5-meter-aluprofil-20x20-i-typ-nut-5" TargetMode="External"/><Relationship Id="rId6" Type="http://schemas.openxmlformats.org/officeDocument/2006/relationships/hyperlink" Target="https://www.roboter-bausatz.de/p/mks-dlc-cnc-lasergravierer-mainboard-grbl" TargetMode="External"/><Relationship Id="rId11" Type="http://schemas.openxmlformats.org/officeDocument/2006/relationships/hyperlink" Target="https://www.roboter-bausatz.de/p/2-pin-dupont-jumper-kabel-buchse-buchse-70-cm" TargetMode="External"/><Relationship Id="rId5" Type="http://schemas.openxmlformats.org/officeDocument/2006/relationships/hyperlink" Target="https://www.roboter-bausatz.de/p/v-slot-fuehrungsrolle-mit-kugellager" TargetMode="External"/><Relationship Id="rId10" Type="http://schemas.openxmlformats.org/officeDocument/2006/relationships/hyperlink" Target="https://www.roboter-bausatz.de/p/50-microschalter-drucktaster-6x6x6mm" TargetMode="External"/><Relationship Id="rId4" Type="http://schemas.openxmlformats.org/officeDocument/2006/relationships/hyperlink" Target="https://www.roboter-bausatz.de/p/riemenscheibe-gt2-20-zaehne-8mm-bohrung-fuer-6mm-riemen" TargetMode="External"/><Relationship Id="rId9" Type="http://schemas.openxmlformats.org/officeDocument/2006/relationships/hyperlink" Target="https://www.roboter-bausatz.de/p/glasfaser-lwl-st-12fach-pigtails-farbig-9-125-os2-g652.d-1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1025" name="AutoShape 1" descr="Aluprofil 20x20 I-Typ Nut 5">
          <a:hlinkClick xmlns:r="http://schemas.openxmlformats.org/officeDocument/2006/relationships" r:id="rId1" tooltip="0,5 Meter Aluprofil 20x20 I-Typ Nut 5"/>
          <a:extLst>
            <a:ext uri="{FF2B5EF4-FFF2-40B4-BE49-F238E27FC236}">
              <a16:creationId xmlns:a16="http://schemas.microsoft.com/office/drawing/2014/main" id="{868F1934-CB16-E044-BE3B-736B2AEF4E2E}"/>
            </a:ext>
          </a:extLst>
        </xdr:cNvPr>
        <xdr:cNvSpPr>
          <a:spLocks noChangeAspect="1" noChangeArrowheads="1"/>
        </xdr:cNvSpPr>
      </xdr:nvSpPr>
      <xdr:spPr bwMode="auto">
        <a:xfrm>
          <a:off x="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11</xdr:row>
      <xdr:rowOff>101600</xdr:rowOff>
    </xdr:to>
    <xdr:sp macro="" textlink="">
      <xdr:nvSpPr>
        <xdr:cNvPr id="1026" name="AutoShape 2" descr="Wantai Nema 17 Schrittmotor 40mm 1.7A 42BYGHW609X1">
          <a:hlinkClick xmlns:r="http://schemas.openxmlformats.org/officeDocument/2006/relationships" r:id="rId2" tooltip="Wantai Nema 17 Schrittmotor 40mm 1.7A 42BYGHW609X1"/>
          <a:extLst>
            <a:ext uri="{FF2B5EF4-FFF2-40B4-BE49-F238E27FC236}">
              <a16:creationId xmlns:a16="http://schemas.microsoft.com/office/drawing/2014/main" id="{A1E42A28-00BA-F94F-AE83-1FA0D7C5A311}"/>
            </a:ext>
          </a:extLst>
        </xdr:cNvPr>
        <xdr:cNvSpPr>
          <a:spLocks noChangeAspect="1" noChangeArrowheads="1"/>
        </xdr:cNvSpPr>
      </xdr:nvSpPr>
      <xdr:spPr bwMode="auto">
        <a:xfrm>
          <a:off x="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101600</xdr:rowOff>
    </xdr:to>
    <xdr:sp macro="" textlink="">
      <xdr:nvSpPr>
        <xdr:cNvPr id="1027" name="AutoShape 3" descr="10 Meter GT2 Zahnriemen offen 6mm">
          <a:hlinkClick xmlns:r="http://schemas.openxmlformats.org/officeDocument/2006/relationships" r:id="rId3" tooltip="10 Meter GT2 Zahnriemen offen 6mm"/>
          <a:extLst>
            <a:ext uri="{FF2B5EF4-FFF2-40B4-BE49-F238E27FC236}">
              <a16:creationId xmlns:a16="http://schemas.microsoft.com/office/drawing/2014/main" id="{D7786872-5FF0-A143-8FED-4B46E2810A7C}"/>
            </a:ext>
          </a:extLst>
        </xdr:cNvPr>
        <xdr:cNvSpPr>
          <a:spLocks noChangeAspect="1" noChangeArrowheads="1"/>
        </xdr:cNvSpPr>
      </xdr:nvSpPr>
      <xdr:spPr bwMode="auto">
        <a:xfrm>
          <a:off x="0" y="4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11</xdr:row>
      <xdr:rowOff>101600</xdr:rowOff>
    </xdr:to>
    <xdr:sp macro="" textlink="">
      <xdr:nvSpPr>
        <xdr:cNvPr id="1028" name="AutoShape 4" descr="GT2 Riemenscheibe 20Z 8mm Bohrung">
          <a:hlinkClick xmlns:r="http://schemas.openxmlformats.org/officeDocument/2006/relationships" r:id="rId4" tooltip="Riemenscheibe GT2 20 Zähne  8mm Bohrung für 6mm Riemen"/>
          <a:extLst>
            <a:ext uri="{FF2B5EF4-FFF2-40B4-BE49-F238E27FC236}">
              <a16:creationId xmlns:a16="http://schemas.microsoft.com/office/drawing/2014/main" id="{BE5DEE89-D2C6-7342-B294-77CBE1599BF8}"/>
            </a:ext>
          </a:extLst>
        </xdr:cNvPr>
        <xdr:cNvSpPr>
          <a:spLocks noChangeAspect="1" noChangeArrowheads="1"/>
        </xdr:cNvSpPr>
      </xdr:nvSpPr>
      <xdr:spPr bwMode="auto">
        <a:xfrm>
          <a:off x="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304800</xdr:colOff>
      <xdr:row>36</xdr:row>
      <xdr:rowOff>101600</xdr:rowOff>
    </xdr:to>
    <xdr:sp macro="" textlink="">
      <xdr:nvSpPr>
        <xdr:cNvPr id="1029" name="AutoShape 5" descr="V-Slot Führungsrolle mit Kugellager">
          <a:hlinkClick xmlns:r="http://schemas.openxmlformats.org/officeDocument/2006/relationships" r:id="rId5" tooltip="V-Slot Führungsrolle mit Kugellager"/>
          <a:extLst>
            <a:ext uri="{FF2B5EF4-FFF2-40B4-BE49-F238E27FC236}">
              <a16:creationId xmlns:a16="http://schemas.microsoft.com/office/drawing/2014/main" id="{941D098C-6E22-4B45-9A14-6F661E0A62DD}"/>
            </a:ext>
          </a:extLst>
        </xdr:cNvPr>
        <xdr:cNvSpPr>
          <a:spLocks noChangeAspect="1" noChangeArrowheads="1"/>
        </xdr:cNvSpPr>
      </xdr:nvSpPr>
      <xdr:spPr bwMode="auto">
        <a:xfrm>
          <a:off x="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304800</xdr:colOff>
      <xdr:row>45</xdr:row>
      <xdr:rowOff>101599</xdr:rowOff>
    </xdr:to>
    <xdr:sp macro="" textlink="">
      <xdr:nvSpPr>
        <xdr:cNvPr id="1030" name="AutoShape 6" descr="MKS DLC CNC / Lasergravierer Mainboard GRBL">
          <a:hlinkClick xmlns:r="http://schemas.openxmlformats.org/officeDocument/2006/relationships" r:id="rId6" tooltip="MKS DLC CNC / Lasergravierer Mainboard GRBL"/>
          <a:extLst>
            <a:ext uri="{FF2B5EF4-FFF2-40B4-BE49-F238E27FC236}">
              <a16:creationId xmlns:a16="http://schemas.microsoft.com/office/drawing/2014/main" id="{35F931F5-F64B-DD47-AF90-18BA9B375841}"/>
            </a:ext>
          </a:extLst>
        </xdr:cNvPr>
        <xdr:cNvSpPr>
          <a:spLocks noChangeAspect="1" noChangeArrowheads="1"/>
        </xdr:cNvSpPr>
      </xdr:nvSpPr>
      <xdr:spPr bwMode="auto">
        <a:xfrm>
          <a:off x="0" y="89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52</xdr:row>
      <xdr:rowOff>101600</xdr:rowOff>
    </xdr:to>
    <xdr:sp macro="" textlink="">
      <xdr:nvSpPr>
        <xdr:cNvPr id="1031" name="AutoShape 7" descr="A4988 Schrittmotorentreiber">
          <a:hlinkClick xmlns:r="http://schemas.openxmlformats.org/officeDocument/2006/relationships" r:id="rId7" tooltip="A4988 Schrittmotorentreiber"/>
          <a:extLst>
            <a:ext uri="{FF2B5EF4-FFF2-40B4-BE49-F238E27FC236}">
              <a16:creationId xmlns:a16="http://schemas.microsoft.com/office/drawing/2014/main" id="{A1B15BFF-A133-8544-89F7-F2586DFA2984}"/>
            </a:ext>
          </a:extLst>
        </xdr:cNvPr>
        <xdr:cNvSpPr>
          <a:spLocks noChangeAspect="1" noChangeArrowheads="1"/>
        </xdr:cNvSpPr>
      </xdr:nvSpPr>
      <xdr:spPr bwMode="auto">
        <a:xfrm>
          <a:off x="0" y="1036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304800</xdr:colOff>
      <xdr:row>59</xdr:row>
      <xdr:rowOff>101600</xdr:rowOff>
    </xdr:to>
    <xdr:sp macro="" textlink="">
      <xdr:nvSpPr>
        <xdr:cNvPr id="1032" name="AutoShape 8" descr="Netzteil 12V 3A 5,5x2,1mm DC-Buchse">
          <a:hlinkClick xmlns:r="http://schemas.openxmlformats.org/officeDocument/2006/relationships" r:id="rId8" tooltip="yourDroid Netzteil 12V 3A 5,5x2,1mm DC-Stecker"/>
          <a:extLst>
            <a:ext uri="{FF2B5EF4-FFF2-40B4-BE49-F238E27FC236}">
              <a16:creationId xmlns:a16="http://schemas.microsoft.com/office/drawing/2014/main" id="{BFA9AB17-AB34-BD4B-AEB4-F193525A9C19}"/>
            </a:ext>
          </a:extLst>
        </xdr:cNvPr>
        <xdr:cNvSpPr>
          <a:spLocks noChangeAspect="1" noChangeArrowheads="1"/>
        </xdr:cNvSpPr>
      </xdr:nvSpPr>
      <xdr:spPr bwMode="auto">
        <a:xfrm>
          <a:off x="0" y="1178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304800</xdr:colOff>
      <xdr:row>66</xdr:row>
      <xdr:rowOff>101600</xdr:rowOff>
    </xdr:to>
    <xdr:sp macro="" textlink="">
      <xdr:nvSpPr>
        <xdr:cNvPr id="1033" name="AutoShape 9" descr="Glasfaser LWL ST 12fach Pigtails farbig 9/125µ OS2 (G652.D) 1m">
          <a:hlinkClick xmlns:r="http://schemas.openxmlformats.org/officeDocument/2006/relationships" r:id="rId9" tooltip="Glasfaser LWL ST 12fach Pigtails farbig 9/125µ OS2 (G652.D) 1m"/>
          <a:extLst>
            <a:ext uri="{FF2B5EF4-FFF2-40B4-BE49-F238E27FC236}">
              <a16:creationId xmlns:a16="http://schemas.microsoft.com/office/drawing/2014/main" id="{1E894B8D-78EA-4344-B621-1F485E21A0E7}"/>
            </a:ext>
          </a:extLst>
        </xdr:cNvPr>
        <xdr:cNvSpPr>
          <a:spLocks noChangeAspect="1" noChangeArrowheads="1"/>
        </xdr:cNvSpPr>
      </xdr:nvSpPr>
      <xdr:spPr bwMode="auto">
        <a:xfrm>
          <a:off x="0" y="132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304800</xdr:colOff>
      <xdr:row>73</xdr:row>
      <xdr:rowOff>99786</xdr:rowOff>
    </xdr:to>
    <xdr:sp macro="" textlink="">
      <xdr:nvSpPr>
        <xdr:cNvPr id="1034" name="AutoShape 10" descr="50 MicroSchalter / Drucktaster 6x6x6mm">
          <a:hlinkClick xmlns:r="http://schemas.openxmlformats.org/officeDocument/2006/relationships" r:id="rId10" tooltip="50 MicroSchalter / Drucktaster 6x6x6mm"/>
          <a:extLst>
            <a:ext uri="{FF2B5EF4-FFF2-40B4-BE49-F238E27FC236}">
              <a16:creationId xmlns:a16="http://schemas.microsoft.com/office/drawing/2014/main" id="{EF71DBB0-18AE-2343-858F-A6FCC52C4188}"/>
            </a:ext>
          </a:extLst>
        </xdr:cNvPr>
        <xdr:cNvSpPr>
          <a:spLocks noChangeAspect="1" noChangeArrowheads="1"/>
        </xdr:cNvSpPr>
      </xdr:nvSpPr>
      <xdr:spPr bwMode="auto">
        <a:xfrm>
          <a:off x="0" y="146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304800</xdr:colOff>
      <xdr:row>80</xdr:row>
      <xdr:rowOff>101600</xdr:rowOff>
    </xdr:to>
    <xdr:sp macro="" textlink="">
      <xdr:nvSpPr>
        <xdr:cNvPr id="1035" name="AutoShape 11" descr="2 Pin Dupont / Jumper Kabel Buchse-Buchse 70 cm">
          <a:hlinkClick xmlns:r="http://schemas.openxmlformats.org/officeDocument/2006/relationships" r:id="rId11" tooltip="2 Pin Dupont / Jumper Kabel Buchse-Buchse 70 cm"/>
          <a:extLst>
            <a:ext uri="{FF2B5EF4-FFF2-40B4-BE49-F238E27FC236}">
              <a16:creationId xmlns:a16="http://schemas.microsoft.com/office/drawing/2014/main" id="{D8A626EF-66EA-1645-900A-AF636975128D}"/>
            </a:ext>
          </a:extLst>
        </xdr:cNvPr>
        <xdr:cNvSpPr>
          <a:spLocks noChangeAspect="1" noChangeArrowheads="1"/>
        </xdr:cNvSpPr>
      </xdr:nvSpPr>
      <xdr:spPr bwMode="auto">
        <a:xfrm>
          <a:off x="0" y="160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304800</xdr:colOff>
      <xdr:row>87</xdr:row>
      <xdr:rowOff>76200</xdr:rowOff>
    </xdr:to>
    <xdr:sp macro="" textlink="">
      <xdr:nvSpPr>
        <xdr:cNvPr id="1036" name="AutoShape 12" descr="10er Set Befestigungsschrauben Winkel 30 I-Typ DIN 7380 M6x12">
          <a:hlinkClick xmlns:r="http://schemas.openxmlformats.org/officeDocument/2006/relationships" r:id="rId12" tooltip="10er Set Befestigungsschrauben Winkel 30 I-Typ DIN 7380 M6x12"/>
          <a:extLst>
            <a:ext uri="{FF2B5EF4-FFF2-40B4-BE49-F238E27FC236}">
              <a16:creationId xmlns:a16="http://schemas.microsoft.com/office/drawing/2014/main" id="{FE43D4B4-C1C7-0041-AF98-CECEA17AAA87}"/>
            </a:ext>
          </a:extLst>
        </xdr:cNvPr>
        <xdr:cNvSpPr>
          <a:spLocks noChangeAspect="1" noChangeArrowheads="1"/>
        </xdr:cNvSpPr>
      </xdr:nvSpPr>
      <xdr:spPr bwMode="auto">
        <a:xfrm>
          <a:off x="0" y="174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101600</xdr:rowOff>
    </xdr:to>
    <xdr:pic>
      <xdr:nvPicPr>
        <xdr:cNvPr id="14" name="AutoShape 1" descr="Aluprofil 20x20 I-Typ Nut 5">
          <a:hlinkClick xmlns:r="http://schemas.openxmlformats.org/officeDocument/2006/relationships" r:id="rId1" tooltip="0,5 Meter Aluprofil 20x20 I-Typ Nut 5"/>
          <a:extLst>
            <a:ext uri="{FF2B5EF4-FFF2-40B4-BE49-F238E27FC236}">
              <a16:creationId xmlns:a16="http://schemas.microsoft.com/office/drawing/2014/main" id="{14CA6FFA-C964-FA40-B462-1ABF5385A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2" name="AutoShape 1" descr="Aluprofil 20x20 I-Typ Nut 5">
          <a:hlinkClick xmlns:r="http://schemas.openxmlformats.org/officeDocument/2006/relationships" r:id="rId1" tooltip="0,5 Meter Aluprofil 20x20 I-Typ Nut 5"/>
          <a:extLst>
            <a:ext uri="{FF2B5EF4-FFF2-40B4-BE49-F238E27FC236}">
              <a16:creationId xmlns:a16="http://schemas.microsoft.com/office/drawing/2014/main" id="{71824954-B3E8-9341-9C06-51F87214FEBD}"/>
            </a:ext>
          </a:extLst>
        </xdr:cNvPr>
        <xdr:cNvSpPr>
          <a:spLocks noChangeAspect="1" noChangeArrowheads="1"/>
        </xdr:cNvSpPr>
      </xdr:nvSpPr>
      <xdr:spPr bwMode="auto">
        <a:xfrm>
          <a:off x="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11</xdr:row>
      <xdr:rowOff>101600</xdr:rowOff>
    </xdr:to>
    <xdr:sp macro="" textlink="">
      <xdr:nvSpPr>
        <xdr:cNvPr id="3" name="AutoShape 2" descr="Wantai Nema 17 Schrittmotor 40mm 1.7A 42BYGHW609X1">
          <a:hlinkClick xmlns:r="http://schemas.openxmlformats.org/officeDocument/2006/relationships" r:id="rId2" tooltip="Wantai Nema 17 Schrittmotor 40mm 1.7A 42BYGHW609X1"/>
          <a:extLst>
            <a:ext uri="{FF2B5EF4-FFF2-40B4-BE49-F238E27FC236}">
              <a16:creationId xmlns:a16="http://schemas.microsoft.com/office/drawing/2014/main" id="{1D116D8F-493B-994C-A611-CA4B57F41C49}"/>
            </a:ext>
          </a:extLst>
        </xdr:cNvPr>
        <xdr:cNvSpPr>
          <a:spLocks noChangeAspect="1" noChangeArrowheads="1"/>
        </xdr:cNvSpPr>
      </xdr:nvSpPr>
      <xdr:spPr bwMode="auto">
        <a:xfrm>
          <a:off x="10287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101600</xdr:rowOff>
    </xdr:to>
    <xdr:sp macro="" textlink="">
      <xdr:nvSpPr>
        <xdr:cNvPr id="4" name="AutoShape 3" descr="10 Meter GT2 Zahnriemen offen 6mm">
          <a:hlinkClick xmlns:r="http://schemas.openxmlformats.org/officeDocument/2006/relationships" r:id="rId3" tooltip="10 Meter GT2 Zahnriemen offen 6mm"/>
          <a:extLst>
            <a:ext uri="{FF2B5EF4-FFF2-40B4-BE49-F238E27FC236}">
              <a16:creationId xmlns:a16="http://schemas.microsoft.com/office/drawing/2014/main" id="{7D1BB2BD-3D74-1542-96B1-8EA56D404F7F}"/>
            </a:ext>
          </a:extLst>
        </xdr:cNvPr>
        <xdr:cNvSpPr>
          <a:spLocks noChangeAspect="1" noChangeArrowheads="1"/>
        </xdr:cNvSpPr>
      </xdr:nvSpPr>
      <xdr:spPr bwMode="auto">
        <a:xfrm>
          <a:off x="10287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11</xdr:row>
      <xdr:rowOff>101600</xdr:rowOff>
    </xdr:to>
    <xdr:sp macro="" textlink="">
      <xdr:nvSpPr>
        <xdr:cNvPr id="5" name="AutoShape 4" descr="GT2 Riemenscheibe 20Z 8mm Bohrung">
          <a:hlinkClick xmlns:r="http://schemas.openxmlformats.org/officeDocument/2006/relationships" r:id="rId4" tooltip="Riemenscheibe GT2 20 Zähne  8mm Bohrung für 6mm Riemen"/>
          <a:extLst>
            <a:ext uri="{FF2B5EF4-FFF2-40B4-BE49-F238E27FC236}">
              <a16:creationId xmlns:a16="http://schemas.microsoft.com/office/drawing/2014/main" id="{85A7EBCA-B7E1-6C40-9BF1-FA246016BBA3}"/>
            </a:ext>
          </a:extLst>
        </xdr:cNvPr>
        <xdr:cNvSpPr>
          <a:spLocks noChangeAspect="1" noChangeArrowheads="1"/>
        </xdr:cNvSpPr>
      </xdr:nvSpPr>
      <xdr:spPr bwMode="auto">
        <a:xfrm>
          <a:off x="10287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41</xdr:row>
      <xdr:rowOff>101600</xdr:rowOff>
    </xdr:to>
    <xdr:sp macro="" textlink="">
      <xdr:nvSpPr>
        <xdr:cNvPr id="6" name="AutoShape 5" descr="V-Slot Führungsrolle mit Kugellager">
          <a:hlinkClick xmlns:r="http://schemas.openxmlformats.org/officeDocument/2006/relationships" r:id="rId5" tooltip="V-Slot Führungsrolle mit Kugellager"/>
          <a:extLst>
            <a:ext uri="{FF2B5EF4-FFF2-40B4-BE49-F238E27FC236}">
              <a16:creationId xmlns:a16="http://schemas.microsoft.com/office/drawing/2014/main" id="{226D21E1-1300-A94E-B718-E6B670C708D3}"/>
            </a:ext>
          </a:extLst>
        </xdr:cNvPr>
        <xdr:cNvSpPr>
          <a:spLocks noChangeAspect="1" noChangeArrowheads="1"/>
        </xdr:cNvSpPr>
      </xdr:nvSpPr>
      <xdr:spPr bwMode="auto">
        <a:xfrm>
          <a:off x="0" y="82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304800</xdr:colOff>
      <xdr:row>50</xdr:row>
      <xdr:rowOff>101599</xdr:rowOff>
    </xdr:to>
    <xdr:sp macro="" textlink="">
      <xdr:nvSpPr>
        <xdr:cNvPr id="7" name="AutoShape 6" descr="MKS DLC CNC / Lasergravierer Mainboard GRBL">
          <a:hlinkClick xmlns:r="http://schemas.openxmlformats.org/officeDocument/2006/relationships" r:id="rId6" tooltip="MKS DLC CNC / Lasergravierer Mainboard GRBL"/>
          <a:extLst>
            <a:ext uri="{FF2B5EF4-FFF2-40B4-BE49-F238E27FC236}">
              <a16:creationId xmlns:a16="http://schemas.microsoft.com/office/drawing/2014/main" id="{FA1AE42D-8955-5842-BDD1-49071284C803}"/>
            </a:ext>
          </a:extLst>
        </xdr:cNvPr>
        <xdr:cNvSpPr>
          <a:spLocks noChangeAspect="1" noChangeArrowheads="1"/>
        </xdr:cNvSpPr>
      </xdr:nvSpPr>
      <xdr:spPr bwMode="auto">
        <a:xfrm>
          <a:off x="0" y="100584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304800</xdr:colOff>
      <xdr:row>57</xdr:row>
      <xdr:rowOff>101600</xdr:rowOff>
    </xdr:to>
    <xdr:sp macro="" textlink="">
      <xdr:nvSpPr>
        <xdr:cNvPr id="8" name="AutoShape 7" descr="A4988 Schrittmotorentreiber">
          <a:hlinkClick xmlns:r="http://schemas.openxmlformats.org/officeDocument/2006/relationships" r:id="rId7" tooltip="A4988 Schrittmotorentreiber"/>
          <a:extLst>
            <a:ext uri="{FF2B5EF4-FFF2-40B4-BE49-F238E27FC236}">
              <a16:creationId xmlns:a16="http://schemas.microsoft.com/office/drawing/2014/main" id="{34931176-95DF-284F-8AB3-604740DA8B20}"/>
            </a:ext>
          </a:extLst>
        </xdr:cNvPr>
        <xdr:cNvSpPr>
          <a:spLocks noChangeAspect="1" noChangeArrowheads="1"/>
        </xdr:cNvSpPr>
      </xdr:nvSpPr>
      <xdr:spPr bwMode="auto">
        <a:xfrm>
          <a:off x="0" y="1189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304800</xdr:colOff>
      <xdr:row>64</xdr:row>
      <xdr:rowOff>101600</xdr:rowOff>
    </xdr:to>
    <xdr:sp macro="" textlink="">
      <xdr:nvSpPr>
        <xdr:cNvPr id="9" name="AutoShape 8" descr="Netzteil 12V 3A 5,5x2,1mm DC-Buchse">
          <a:hlinkClick xmlns:r="http://schemas.openxmlformats.org/officeDocument/2006/relationships" r:id="rId8" tooltip="yourDroid Netzteil 12V 3A 5,5x2,1mm DC-Stecker"/>
          <a:extLst>
            <a:ext uri="{FF2B5EF4-FFF2-40B4-BE49-F238E27FC236}">
              <a16:creationId xmlns:a16="http://schemas.microsoft.com/office/drawing/2014/main" id="{102EFA10-3901-E541-8D96-CBD56A3D0EDE}"/>
            </a:ext>
          </a:extLst>
        </xdr:cNvPr>
        <xdr:cNvSpPr>
          <a:spLocks noChangeAspect="1" noChangeArrowheads="1"/>
        </xdr:cNvSpPr>
      </xdr:nvSpPr>
      <xdr:spPr bwMode="auto">
        <a:xfrm>
          <a:off x="0" y="1332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304800</xdr:colOff>
      <xdr:row>71</xdr:row>
      <xdr:rowOff>101600</xdr:rowOff>
    </xdr:to>
    <xdr:sp macro="" textlink="">
      <xdr:nvSpPr>
        <xdr:cNvPr id="10" name="AutoShape 9" descr="Glasfaser LWL ST 12fach Pigtails farbig 9/125µ OS2 (G652.D) 1m">
          <a:hlinkClick xmlns:r="http://schemas.openxmlformats.org/officeDocument/2006/relationships" r:id="rId9" tooltip="Glasfaser LWL ST 12fach Pigtails farbig 9/125µ OS2 (G652.D) 1m"/>
          <a:extLst>
            <a:ext uri="{FF2B5EF4-FFF2-40B4-BE49-F238E27FC236}">
              <a16:creationId xmlns:a16="http://schemas.microsoft.com/office/drawing/2014/main" id="{7AFDE65E-B658-F642-AD5F-EBD9275660E6}"/>
            </a:ext>
          </a:extLst>
        </xdr:cNvPr>
        <xdr:cNvSpPr>
          <a:spLocks noChangeAspect="1" noChangeArrowheads="1"/>
        </xdr:cNvSpPr>
      </xdr:nvSpPr>
      <xdr:spPr bwMode="auto">
        <a:xfrm>
          <a:off x="1028700" y="147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304800</xdr:colOff>
      <xdr:row>77</xdr:row>
      <xdr:rowOff>302986</xdr:rowOff>
    </xdr:to>
    <xdr:sp macro="" textlink="">
      <xdr:nvSpPr>
        <xdr:cNvPr id="11" name="AutoShape 10" descr="50 MicroSchalter / Drucktaster 6x6x6mm">
          <a:hlinkClick xmlns:r="http://schemas.openxmlformats.org/officeDocument/2006/relationships" r:id="rId10" tooltip="50 MicroSchalter / Drucktaster 6x6x6mm"/>
          <a:extLst>
            <a:ext uri="{FF2B5EF4-FFF2-40B4-BE49-F238E27FC236}">
              <a16:creationId xmlns:a16="http://schemas.microsoft.com/office/drawing/2014/main" id="{AE771903-068E-234A-BA1A-7961A2EE62BC}"/>
            </a:ext>
          </a:extLst>
        </xdr:cNvPr>
        <xdr:cNvSpPr>
          <a:spLocks noChangeAspect="1" noChangeArrowheads="1"/>
        </xdr:cNvSpPr>
      </xdr:nvSpPr>
      <xdr:spPr bwMode="auto">
        <a:xfrm>
          <a:off x="0" y="16624300"/>
          <a:ext cx="304800" cy="3029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304800</xdr:colOff>
      <xdr:row>85</xdr:row>
      <xdr:rowOff>101600</xdr:rowOff>
    </xdr:to>
    <xdr:sp macro="" textlink="">
      <xdr:nvSpPr>
        <xdr:cNvPr id="12" name="AutoShape 11" descr="2 Pin Dupont / Jumper Kabel Buchse-Buchse 70 cm">
          <a:hlinkClick xmlns:r="http://schemas.openxmlformats.org/officeDocument/2006/relationships" r:id="rId11" tooltip="2 Pin Dupont / Jumper Kabel Buchse-Buchse 70 cm"/>
          <a:extLst>
            <a:ext uri="{FF2B5EF4-FFF2-40B4-BE49-F238E27FC236}">
              <a16:creationId xmlns:a16="http://schemas.microsoft.com/office/drawing/2014/main" id="{D129353D-6AAA-ED43-9193-69FCEEEDD120}"/>
            </a:ext>
          </a:extLst>
        </xdr:cNvPr>
        <xdr:cNvSpPr>
          <a:spLocks noChangeAspect="1" noChangeArrowheads="1"/>
        </xdr:cNvSpPr>
      </xdr:nvSpPr>
      <xdr:spPr bwMode="auto">
        <a:xfrm>
          <a:off x="0" y="182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304800</xdr:colOff>
      <xdr:row>92</xdr:row>
      <xdr:rowOff>76200</xdr:rowOff>
    </xdr:to>
    <xdr:sp macro="" textlink="">
      <xdr:nvSpPr>
        <xdr:cNvPr id="13" name="AutoShape 12" descr="10er Set Befestigungsschrauben Winkel 30 I-Typ DIN 7380 M6x12">
          <a:hlinkClick xmlns:r="http://schemas.openxmlformats.org/officeDocument/2006/relationships" r:id="rId12" tooltip="10er Set Befestigungsschrauben Winkel 30 I-Typ DIN 7380 M6x12"/>
          <a:extLst>
            <a:ext uri="{FF2B5EF4-FFF2-40B4-BE49-F238E27FC236}">
              <a16:creationId xmlns:a16="http://schemas.microsoft.com/office/drawing/2014/main" id="{7D5DFB40-545B-764D-829C-1E0821C0FFC3}"/>
            </a:ext>
          </a:extLst>
        </xdr:cNvPr>
        <xdr:cNvSpPr>
          <a:spLocks noChangeAspect="1" noChangeArrowheads="1"/>
        </xdr:cNvSpPr>
      </xdr:nvSpPr>
      <xdr:spPr bwMode="auto">
        <a:xfrm>
          <a:off x="0" y="1969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101600</xdr:rowOff>
    </xdr:to>
    <xdr:pic>
      <xdr:nvPicPr>
        <xdr:cNvPr id="14" name="AutoShape 1" descr="Aluprofil 20x20 I-Typ Nut 5">
          <a:hlinkClick xmlns:r="http://schemas.openxmlformats.org/officeDocument/2006/relationships" r:id="rId1" tooltip="0,5 Meter Aluprofil 20x20 I-Typ Nut 5"/>
          <a:extLst>
            <a:ext uri="{FF2B5EF4-FFF2-40B4-BE49-F238E27FC236}">
              <a16:creationId xmlns:a16="http://schemas.microsoft.com/office/drawing/2014/main" id="{D9184329-7BBD-5F46-B2EA-4BEB47A59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dmundoptics.de/p/6mm-diameter-x-30mm-length-m3-cage-support-rod/28337/" TargetMode="External"/><Relationship Id="rId13" Type="http://schemas.openxmlformats.org/officeDocument/2006/relationships/hyperlink" Target="https://www.alliedvision.com/de/produkte/embedded-vision-kameras/detail/Alvium%201800%20U/-158.html" TargetMode="External"/><Relationship Id="rId18" Type="http://schemas.openxmlformats.org/officeDocument/2006/relationships/hyperlink" Target="https://www.thorlabs.com/thorproduct.cfm?partnumber=PF10-03-P01" TargetMode="External"/><Relationship Id="rId3" Type="http://schemas.openxmlformats.org/officeDocument/2006/relationships/hyperlink" Target="https://www.roboter-bausatz.de/p/yourdroid-netzteil-12v-3a-5-5x2-1mm-dc-stecker" TargetMode="External"/><Relationship Id="rId21" Type="http://schemas.openxmlformats.org/officeDocument/2006/relationships/hyperlink" Target="https://eshop.wuerth.de/Zylinderschraube-mit-Innensechskant-SHR-ZYL-ISO4762-88-IS25-A2K-M3X12/00843%20%2012.sku/de/DE/EUR/" TargetMode="External"/><Relationship Id="rId7" Type="http://schemas.openxmlformats.org/officeDocument/2006/relationships/hyperlink" Target="https://www.edmundoptics.de/p/254mm-dia-enhanced-aluminum-4-6lambda-mirror/26562/" TargetMode="External"/><Relationship Id="rId12" Type="http://schemas.openxmlformats.org/officeDocument/2006/relationships/hyperlink" Target="https://www.alliedvision.com/de/produkte/embedded-vision-kameras/detail/Alvium%201800%20U/-158.html" TargetMode="External"/><Relationship Id="rId17" Type="http://schemas.openxmlformats.org/officeDocument/2006/relationships/hyperlink" Target="https://www.comaroptics.com/components/filters/dichroic-filters/long-pass-dichroic-filters" TargetMode="External"/><Relationship Id="rId2" Type="http://schemas.openxmlformats.org/officeDocument/2006/relationships/hyperlink" Target="https://www.roboter-bausatz.de/p/a4988-schrittmotorentreiber" TargetMode="External"/><Relationship Id="rId16" Type="http://schemas.openxmlformats.org/officeDocument/2006/relationships/hyperlink" Target="https://www.comaroptics.com/components/filters/dichroic-filters/long-pass-dichroic-filters" TargetMode="External"/><Relationship Id="rId20" Type="http://schemas.openxmlformats.org/officeDocument/2006/relationships/hyperlink" Target="https://www.pgi-versand.de/?id=47&amp;mode=artdet&amp;artnr=564.OA.64" TargetMode="External"/><Relationship Id="rId1" Type="http://schemas.openxmlformats.org/officeDocument/2006/relationships/hyperlink" Target="https://www.roboter-bausatz.de/p/mks-dlc-cnc-lasergravierer-mainboard-grbl" TargetMode="External"/><Relationship Id="rId6" Type="http://schemas.openxmlformats.org/officeDocument/2006/relationships/hyperlink" Target="https://www.edmundoptics.de/p/allied-vision-alvium-1800-u-158m-129-158mp-c-mount-usb-31-monochrome-camera/44757/" TargetMode="External"/><Relationship Id="rId11" Type="http://schemas.openxmlformats.org/officeDocument/2006/relationships/hyperlink" Target="https://de.aliexpress.com/item/4000033085016.html?spm=a2g0s.9042311.0.0.211d4c4dKo5Nbn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https://www.roboter-bausatz.de/p/2-pin-dupont-jumper-kabel-buchse-buchse-70-cm" TargetMode="External"/><Relationship Id="rId15" Type="http://schemas.openxmlformats.org/officeDocument/2006/relationships/hyperlink" Target="https://www.laserlands.net/diode-laser-module/600nm-640nm-orange-red-laser-module/635dot/200mw-300mw-637nm-638nm-laser-diode-module-ttl-stage-lighting-dj-show-12vdc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roboter-bausatz.de/p/linearfuehrung-mgn12h-450mm" TargetMode="External"/><Relationship Id="rId19" Type="http://schemas.openxmlformats.org/officeDocument/2006/relationships/hyperlink" Target="https://www.pgi-versand.de/?id=47&amp;mode=artdet&amp;artnr=563.OA.63" TargetMode="External"/><Relationship Id="rId4" Type="http://schemas.openxmlformats.org/officeDocument/2006/relationships/hyperlink" Target="https://www.roboter-bausatz.de/p/50-microschalter-drucktaster-6x6x6mm" TargetMode="External"/><Relationship Id="rId9" Type="http://schemas.openxmlformats.org/officeDocument/2006/relationships/hyperlink" Target="https://www.edmundoptics.de/p/254mm-dia-x-889mm-fl-vis-0deg-coated-achromatic-lens/10243/" TargetMode="External"/><Relationship Id="rId14" Type="http://schemas.openxmlformats.org/officeDocument/2006/relationships/hyperlink" Target="https://www.laserlands.net/diode-laser-module/600nm-640nm-orange-red-laser-module/635dot/200mw-300mw-637nm-638nm-laser-diode-module-ttl-stage-lighting-dj-show-12vdc.html" TargetMode="External"/><Relationship Id="rId22" Type="http://schemas.openxmlformats.org/officeDocument/2006/relationships/hyperlink" Target="https://de.aliexpress.com/item/664303199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oboter-bausatz.de/p/50-microschalter-drucktaster-6x6x6mm" TargetMode="External"/><Relationship Id="rId13" Type="http://schemas.openxmlformats.org/officeDocument/2006/relationships/hyperlink" Target="https://www.edmundoptics.de/p/6mm-diameter-x-30mm-length-m3-cage-support-rod/28337/" TargetMode="External"/><Relationship Id="rId18" Type="http://schemas.openxmlformats.org/officeDocument/2006/relationships/drawing" Target="../drawings/drawing2.xml"/><Relationship Id="rId3" Type="http://schemas.openxmlformats.org/officeDocument/2006/relationships/hyperlink" Target="https://www.roboter-bausatz.de/p/10-meter-gt2-zahnriemen-offen-6mm" TargetMode="External"/><Relationship Id="rId7" Type="http://schemas.openxmlformats.org/officeDocument/2006/relationships/hyperlink" Target="https://www.roboter-bausatz.de/p/yourdroid-netzteil-12v-3a-5-5x2-1mm-dc-stecker" TargetMode="External"/><Relationship Id="rId12" Type="http://schemas.openxmlformats.org/officeDocument/2006/relationships/hyperlink" Target="https://www.edmundoptics.de/p/254mm-dia-enhanced-aluminum-4-6lambda-mirror/26562/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www.roboter-bausatz.de/p/nema-17-schrittmotor-48mm" TargetMode="External"/><Relationship Id="rId16" Type="http://schemas.openxmlformats.org/officeDocument/2006/relationships/hyperlink" Target="https://www.reichelt.de/profil-20-MS20%20B20X40X50" TargetMode="External"/><Relationship Id="rId1" Type="http://schemas.openxmlformats.org/officeDocument/2006/relationships/hyperlink" Target="https://www.roboter-bausatz.de/p/0-5-meter-aluprofil-20x20-i-typ-nut-5" TargetMode="External"/><Relationship Id="rId6" Type="http://schemas.openxmlformats.org/officeDocument/2006/relationships/hyperlink" Target="https://www.roboter-bausatz.de/p/a4988-schrittmotorentreiber" TargetMode="External"/><Relationship Id="rId11" Type="http://schemas.openxmlformats.org/officeDocument/2006/relationships/hyperlink" Target="https://www.edmundoptics.de/p/allied-vision-alvium-1800-u-158m-129-158mp-c-mount-usb-31-monochrome-camera/44757/" TargetMode="External"/><Relationship Id="rId5" Type="http://schemas.openxmlformats.org/officeDocument/2006/relationships/hyperlink" Target="https://www.roboter-bausatz.de/p/mks-dlc-cnc-lasergravierer-mainboard-grbl" TargetMode="External"/><Relationship Id="rId15" Type="http://schemas.openxmlformats.org/officeDocument/2006/relationships/hyperlink" Target="https://www.roboter-bausatz.de/p/linearfuehrung-mgn12h-450mm" TargetMode="External"/><Relationship Id="rId10" Type="http://schemas.openxmlformats.org/officeDocument/2006/relationships/hyperlink" Target="https://www.roboter-bausatz.de/p/10er-set-befestigungsschrauben-winkel-30-i-typ-din-7380-m6x12" TargetMode="External"/><Relationship Id="rId4" Type="http://schemas.openxmlformats.org/officeDocument/2006/relationships/hyperlink" Target="https://www.roboter-bausatz.de/p/riemenscheibe-gt2-20-zaehne-8mm-bohrung-fuer-6mm-riemen" TargetMode="External"/><Relationship Id="rId9" Type="http://schemas.openxmlformats.org/officeDocument/2006/relationships/hyperlink" Target="https://www.roboter-bausatz.de/p/2-pin-dupont-jumper-kabel-buchse-buchse-70-cm" TargetMode="External"/><Relationship Id="rId14" Type="http://schemas.openxmlformats.org/officeDocument/2006/relationships/hyperlink" Target="https://www.edmundoptics.de/p/254mm-dia-x-889mm-fl-vis-0deg-coated-achromatic-lens/1024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F95"/>
  <sheetViews>
    <sheetView tabSelected="1" topLeftCell="A76" workbookViewId="0">
      <selection activeCell="A81" sqref="A81:E95"/>
    </sheetView>
  </sheetViews>
  <sheetFormatPr baseColWidth="10" defaultRowHeight="16" x14ac:dyDescent="0.2"/>
  <cols>
    <col min="1" max="1" width="13.5" bestFit="1" customWidth="1"/>
    <col min="2" max="2" width="42.1640625" customWidth="1"/>
    <col min="3" max="3" width="48.6640625" customWidth="1"/>
  </cols>
  <sheetData>
    <row r="5" spans="1:6" x14ac:dyDescent="0.2">
      <c r="A5" s="1"/>
    </row>
    <row r="6" spans="1:6" x14ac:dyDescent="0.2">
      <c r="A6" s="1" t="s">
        <v>52</v>
      </c>
    </row>
    <row r="7" spans="1:6" x14ac:dyDescent="0.2">
      <c r="A7" s="1"/>
    </row>
    <row r="8" spans="1:6" x14ac:dyDescent="0.2">
      <c r="A8" s="1"/>
    </row>
    <row r="9" spans="1:6" x14ac:dyDescent="0.2">
      <c r="A9" s="1"/>
    </row>
    <row r="10" spans="1:6" x14ac:dyDescent="0.2">
      <c r="A10" s="5" t="s">
        <v>47</v>
      </c>
      <c r="B10" t="s">
        <v>0</v>
      </c>
      <c r="C10" t="s">
        <v>16</v>
      </c>
      <c r="D10" t="s">
        <v>1</v>
      </c>
      <c r="E10" t="s">
        <v>2</v>
      </c>
      <c r="F10" t="s">
        <v>3</v>
      </c>
    </row>
    <row r="11" spans="1:6" x14ac:dyDescent="0.2">
      <c r="A11" s="16" t="s">
        <v>14</v>
      </c>
      <c r="B11" t="s">
        <v>55</v>
      </c>
      <c r="C11" t="s">
        <v>65</v>
      </c>
      <c r="D11">
        <v>2</v>
      </c>
      <c r="E11">
        <v>10</v>
      </c>
      <c r="F11">
        <f t="shared" ref="F11:F18" si="0">D11*E11</f>
        <v>20</v>
      </c>
    </row>
    <row r="12" spans="1:6" x14ac:dyDescent="0.2">
      <c r="A12" s="16"/>
      <c r="B12" s="3" t="s">
        <v>57</v>
      </c>
      <c r="C12" t="s">
        <v>56</v>
      </c>
      <c r="D12">
        <v>1</v>
      </c>
      <c r="E12">
        <v>30</v>
      </c>
      <c r="F12">
        <f t="shared" si="0"/>
        <v>30</v>
      </c>
    </row>
    <row r="13" spans="1:6" x14ac:dyDescent="0.2">
      <c r="A13" s="16"/>
      <c r="B13" s="10" t="s">
        <v>8</v>
      </c>
      <c r="D13">
        <v>1</v>
      </c>
      <c r="E13">
        <v>12.475</v>
      </c>
      <c r="F13">
        <f t="shared" si="0"/>
        <v>12.475</v>
      </c>
    </row>
    <row r="14" spans="1:6" x14ac:dyDescent="0.2">
      <c r="A14" s="17"/>
      <c r="B14" s="10" t="s">
        <v>9</v>
      </c>
      <c r="D14">
        <v>4</v>
      </c>
      <c r="E14">
        <v>2.5</v>
      </c>
      <c r="F14">
        <f t="shared" si="0"/>
        <v>10</v>
      </c>
    </row>
    <row r="15" spans="1:6" x14ac:dyDescent="0.2">
      <c r="A15" s="5"/>
      <c r="B15" s="10" t="s">
        <v>10</v>
      </c>
      <c r="D15">
        <v>1</v>
      </c>
      <c r="E15">
        <v>4.9749999999999996</v>
      </c>
      <c r="F15">
        <f t="shared" si="0"/>
        <v>4.9749999999999996</v>
      </c>
    </row>
    <row r="16" spans="1:6" x14ac:dyDescent="0.2">
      <c r="A16" s="5"/>
      <c r="B16" s="10" t="s">
        <v>94</v>
      </c>
      <c r="D16">
        <v>4</v>
      </c>
      <c r="E16">
        <v>1</v>
      </c>
      <c r="F16">
        <f t="shared" si="0"/>
        <v>4</v>
      </c>
    </row>
    <row r="17" spans="1:6" x14ac:dyDescent="0.2">
      <c r="A17" s="5"/>
      <c r="B17" s="10" t="s">
        <v>11</v>
      </c>
      <c r="D17">
        <v>1</v>
      </c>
      <c r="E17">
        <v>0.42499999999999999</v>
      </c>
      <c r="F17">
        <f t="shared" si="0"/>
        <v>0.42499999999999999</v>
      </c>
    </row>
    <row r="18" spans="1:6" x14ac:dyDescent="0.2">
      <c r="A18" s="18"/>
      <c r="B18" s="10" t="s">
        <v>12</v>
      </c>
      <c r="D18">
        <v>1</v>
      </c>
      <c r="E18">
        <v>0.22500000000000001</v>
      </c>
      <c r="F18">
        <f t="shared" si="0"/>
        <v>0.22500000000000001</v>
      </c>
    </row>
    <row r="19" spans="1:6" x14ac:dyDescent="0.2">
      <c r="A19" s="18"/>
      <c r="B19" s="10"/>
    </row>
    <row r="20" spans="1:6" x14ac:dyDescent="0.2">
      <c r="A20" s="5" t="s">
        <v>95</v>
      </c>
      <c r="B20" t="s">
        <v>97</v>
      </c>
      <c r="C20" s="3" t="s">
        <v>96</v>
      </c>
      <c r="D20">
        <v>1</v>
      </c>
      <c r="E20">
        <v>129</v>
      </c>
      <c r="F20">
        <f>E20*D20</f>
        <v>129</v>
      </c>
    </row>
    <row r="21" spans="1:6" x14ac:dyDescent="0.2">
      <c r="A21" s="18"/>
    </row>
    <row r="22" spans="1:6" ht="24" customHeight="1" x14ac:dyDescent="0.2">
      <c r="A22" s="5" t="s">
        <v>24</v>
      </c>
      <c r="B22" s="3" t="s">
        <v>25</v>
      </c>
      <c r="D22">
        <v>1</v>
      </c>
      <c r="E22">
        <v>330</v>
      </c>
      <c r="F22">
        <f t="shared" ref="F22:F48" si="1">D22*E22</f>
        <v>330</v>
      </c>
    </row>
    <row r="23" spans="1:6" x14ac:dyDescent="0.2">
      <c r="A23" s="5"/>
      <c r="B23" s="3" t="s">
        <v>26</v>
      </c>
      <c r="D23">
        <v>3</v>
      </c>
      <c r="E23">
        <v>21</v>
      </c>
      <c r="F23">
        <f t="shared" si="1"/>
        <v>63</v>
      </c>
    </row>
    <row r="24" spans="1:6" x14ac:dyDescent="0.2">
      <c r="A24" s="5"/>
      <c r="B24" s="3" t="s">
        <v>27</v>
      </c>
      <c r="D24">
        <v>2</v>
      </c>
      <c r="E24">
        <v>11.5</v>
      </c>
      <c r="F24">
        <f t="shared" si="1"/>
        <v>23</v>
      </c>
    </row>
    <row r="25" spans="1:6" x14ac:dyDescent="0.2">
      <c r="A25" s="18"/>
      <c r="B25" s="3" t="s">
        <v>28</v>
      </c>
      <c r="D25">
        <v>1</v>
      </c>
      <c r="E25">
        <v>96</v>
      </c>
      <c r="F25">
        <f t="shared" si="1"/>
        <v>96</v>
      </c>
    </row>
    <row r="26" spans="1:6" x14ac:dyDescent="0.2">
      <c r="A26" s="5"/>
      <c r="B26" t="s">
        <v>66</v>
      </c>
      <c r="C26" t="s">
        <v>67</v>
      </c>
      <c r="D26">
        <v>0</v>
      </c>
      <c r="E26">
        <f>142.5*0.85</f>
        <v>121.125</v>
      </c>
      <c r="F26">
        <f t="shared" si="1"/>
        <v>0</v>
      </c>
    </row>
    <row r="27" spans="1:6" x14ac:dyDescent="0.2">
      <c r="A27" s="5"/>
      <c r="B27" t="s">
        <v>69</v>
      </c>
      <c r="C27" t="s">
        <v>68</v>
      </c>
      <c r="D27">
        <v>0</v>
      </c>
      <c r="E27">
        <f t="shared" ref="E27:E28" si="2">142.5*0.85</f>
        <v>121.125</v>
      </c>
      <c r="F27">
        <f t="shared" si="1"/>
        <v>0</v>
      </c>
    </row>
    <row r="28" spans="1:6" x14ac:dyDescent="0.2">
      <c r="A28" s="5"/>
      <c r="B28" t="s">
        <v>73</v>
      </c>
      <c r="C28" t="s">
        <v>72</v>
      </c>
      <c r="D28">
        <v>1</v>
      </c>
      <c r="E28">
        <f t="shared" si="2"/>
        <v>121.125</v>
      </c>
      <c r="F28">
        <f t="shared" si="1"/>
        <v>121.125</v>
      </c>
    </row>
    <row r="29" spans="1:6" x14ac:dyDescent="0.2">
      <c r="A29" s="5"/>
      <c r="B29" t="s">
        <v>71</v>
      </c>
      <c r="C29" t="s">
        <v>70</v>
      </c>
      <c r="D29">
        <v>0</v>
      </c>
      <c r="E29">
        <f>95*0.85</f>
        <v>80.75</v>
      </c>
      <c r="F29">
        <f t="shared" si="1"/>
        <v>0</v>
      </c>
    </row>
    <row r="30" spans="1:6" x14ac:dyDescent="0.2">
      <c r="A30" s="5"/>
      <c r="B30" t="s">
        <v>74</v>
      </c>
      <c r="C30" t="s">
        <v>76</v>
      </c>
      <c r="D30">
        <v>0</v>
      </c>
      <c r="E30">
        <f t="shared" ref="E30:E31" si="3">95*0.85</f>
        <v>80.75</v>
      </c>
      <c r="F30">
        <f t="shared" si="1"/>
        <v>0</v>
      </c>
    </row>
    <row r="31" spans="1:6" x14ac:dyDescent="0.2">
      <c r="A31" s="5"/>
      <c r="B31" t="s">
        <v>75</v>
      </c>
      <c r="C31" t="s">
        <v>77</v>
      </c>
      <c r="D31">
        <v>1</v>
      </c>
      <c r="E31">
        <f t="shared" si="3"/>
        <v>80.75</v>
      </c>
      <c r="F31">
        <f t="shared" si="1"/>
        <v>80.75</v>
      </c>
    </row>
    <row r="32" spans="1:6" x14ac:dyDescent="0.2">
      <c r="A32" s="5"/>
    </row>
    <row r="33" spans="1:6" x14ac:dyDescent="0.2">
      <c r="A33" s="5" t="s">
        <v>29</v>
      </c>
      <c r="B33" t="s">
        <v>31</v>
      </c>
      <c r="D33">
        <v>0</v>
      </c>
      <c r="E33">
        <v>168</v>
      </c>
      <c r="F33">
        <f t="shared" si="1"/>
        <v>0</v>
      </c>
    </row>
    <row r="34" spans="1:6" x14ac:dyDescent="0.2">
      <c r="A34" s="17"/>
      <c r="B34" t="s">
        <v>33</v>
      </c>
      <c r="C34" t="s">
        <v>30</v>
      </c>
      <c r="D34">
        <v>0</v>
      </c>
      <c r="E34">
        <v>159</v>
      </c>
      <c r="F34">
        <f t="shared" si="1"/>
        <v>0</v>
      </c>
    </row>
    <row r="35" spans="1:6" x14ac:dyDescent="0.2">
      <c r="A35" s="5"/>
      <c r="B35" t="s">
        <v>34</v>
      </c>
      <c r="C35" t="s">
        <v>32</v>
      </c>
      <c r="D35">
        <v>0</v>
      </c>
      <c r="E35">
        <v>169</v>
      </c>
      <c r="F35">
        <f t="shared" si="1"/>
        <v>0</v>
      </c>
    </row>
    <row r="36" spans="1:6" x14ac:dyDescent="0.2">
      <c r="A36" s="5"/>
      <c r="B36" t="s">
        <v>36</v>
      </c>
      <c r="C36" t="s">
        <v>35</v>
      </c>
      <c r="D36">
        <v>1</v>
      </c>
      <c r="E36">
        <v>113</v>
      </c>
      <c r="F36">
        <f t="shared" si="1"/>
        <v>113</v>
      </c>
    </row>
    <row r="37" spans="1:6" x14ac:dyDescent="0.2">
      <c r="A37" s="16"/>
      <c r="B37" t="s">
        <v>50</v>
      </c>
      <c r="C37" t="s">
        <v>37</v>
      </c>
      <c r="D37">
        <v>1</v>
      </c>
      <c r="E37">
        <v>32</v>
      </c>
      <c r="F37">
        <f t="shared" si="1"/>
        <v>32</v>
      </c>
    </row>
    <row r="38" spans="1:6" x14ac:dyDescent="0.2">
      <c r="A38" s="5"/>
      <c r="C38" t="s">
        <v>51</v>
      </c>
      <c r="F38">
        <f t="shared" si="1"/>
        <v>0</v>
      </c>
    </row>
    <row r="39" spans="1:6" x14ac:dyDescent="0.2">
      <c r="A39" s="5"/>
      <c r="F39">
        <f t="shared" si="1"/>
        <v>0</v>
      </c>
    </row>
    <row r="40" spans="1:6" x14ac:dyDescent="0.2">
      <c r="A40" s="5" t="s">
        <v>44</v>
      </c>
      <c r="B40" s="11" t="s">
        <v>46</v>
      </c>
      <c r="D40">
        <v>1</v>
      </c>
      <c r="E40">
        <v>30</v>
      </c>
      <c r="F40">
        <f t="shared" si="1"/>
        <v>30</v>
      </c>
    </row>
    <row r="41" spans="1:6" x14ac:dyDescent="0.2">
      <c r="A41" s="17"/>
      <c r="B41" s="11"/>
      <c r="C41" t="s">
        <v>45</v>
      </c>
      <c r="F41">
        <f t="shared" si="1"/>
        <v>0</v>
      </c>
    </row>
    <row r="42" spans="1:6" x14ac:dyDescent="0.2">
      <c r="A42" s="5" t="s">
        <v>38</v>
      </c>
      <c r="B42" t="s">
        <v>81</v>
      </c>
      <c r="C42" t="s">
        <v>80</v>
      </c>
      <c r="D42">
        <v>1</v>
      </c>
      <c r="E42">
        <f>30*0.85</f>
        <v>25.5</v>
      </c>
      <c r="F42">
        <f t="shared" si="1"/>
        <v>25.5</v>
      </c>
    </row>
    <row r="43" spans="1:6" x14ac:dyDescent="0.2">
      <c r="A43" s="5"/>
      <c r="B43" s="11" t="s">
        <v>79</v>
      </c>
      <c r="C43" t="s">
        <v>78</v>
      </c>
      <c r="D43">
        <v>0</v>
      </c>
      <c r="E43">
        <f>78.99*0.85</f>
        <v>67.141499999999994</v>
      </c>
      <c r="F43">
        <f t="shared" si="1"/>
        <v>0</v>
      </c>
    </row>
    <row r="44" spans="1:6" x14ac:dyDescent="0.2">
      <c r="A44" s="5"/>
      <c r="B44" s="11" t="s">
        <v>83</v>
      </c>
      <c r="C44" t="s">
        <v>82</v>
      </c>
      <c r="D44">
        <v>0</v>
      </c>
      <c r="E44">
        <f>38*0.85</f>
        <v>32.299999999999997</v>
      </c>
      <c r="F44">
        <f t="shared" si="1"/>
        <v>0</v>
      </c>
    </row>
    <row r="45" spans="1:6" x14ac:dyDescent="0.2">
      <c r="A45" s="18"/>
      <c r="F45">
        <f t="shared" si="1"/>
        <v>0</v>
      </c>
    </row>
    <row r="46" spans="1:6" x14ac:dyDescent="0.2">
      <c r="A46" s="16"/>
      <c r="B46" s="12"/>
      <c r="F46">
        <f t="shared" si="1"/>
        <v>0</v>
      </c>
    </row>
    <row r="47" spans="1:6" ht="31" x14ac:dyDescent="0.2">
      <c r="A47" s="5" t="s">
        <v>15</v>
      </c>
      <c r="B47" s="15" t="s">
        <v>39</v>
      </c>
      <c r="D47">
        <v>3</v>
      </c>
      <c r="E47" s="13">
        <v>7.54</v>
      </c>
      <c r="F47">
        <f t="shared" si="1"/>
        <v>22.62</v>
      </c>
    </row>
    <row r="48" spans="1:6" ht="34" x14ac:dyDescent="0.2">
      <c r="A48" s="17"/>
      <c r="B48" s="14" t="s">
        <v>40</v>
      </c>
      <c r="D48">
        <v>3</v>
      </c>
      <c r="E48" s="13">
        <v>4.82</v>
      </c>
      <c r="F48">
        <f t="shared" si="1"/>
        <v>14.46</v>
      </c>
    </row>
    <row r="49" spans="1:6" x14ac:dyDescent="0.2">
      <c r="A49" s="5"/>
    </row>
    <row r="50" spans="1:6" x14ac:dyDescent="0.2">
      <c r="A50" s="5"/>
    </row>
    <row r="51" spans="1:6" x14ac:dyDescent="0.2">
      <c r="A51" s="5" t="s">
        <v>42</v>
      </c>
      <c r="B51" t="s">
        <v>43</v>
      </c>
      <c r="D51">
        <v>1</v>
      </c>
      <c r="E51">
        <v>25</v>
      </c>
      <c r="F51">
        <f>E51*D51</f>
        <v>25</v>
      </c>
    </row>
    <row r="52" spans="1:6" x14ac:dyDescent="0.2">
      <c r="A52" s="18"/>
      <c r="B52" t="s">
        <v>48</v>
      </c>
      <c r="D52">
        <v>1</v>
      </c>
      <c r="E52">
        <v>20</v>
      </c>
      <c r="F52">
        <f>E52*D52</f>
        <v>20</v>
      </c>
    </row>
    <row r="53" spans="1:6" x14ac:dyDescent="0.2">
      <c r="A53" s="16"/>
    </row>
    <row r="54" spans="1:6" x14ac:dyDescent="0.2">
      <c r="A54" s="5" t="s">
        <v>41</v>
      </c>
      <c r="B54" t="s">
        <v>17</v>
      </c>
      <c r="D54">
        <v>1</v>
      </c>
    </row>
    <row r="55" spans="1:6" x14ac:dyDescent="0.2">
      <c r="A55" s="17"/>
      <c r="B55" t="s">
        <v>18</v>
      </c>
      <c r="D55">
        <v>2</v>
      </c>
    </row>
    <row r="56" spans="1:6" x14ac:dyDescent="0.2">
      <c r="B56" t="s">
        <v>19</v>
      </c>
      <c r="D56">
        <v>1</v>
      </c>
    </row>
    <row r="57" spans="1:6" x14ac:dyDescent="0.2">
      <c r="B57" t="s">
        <v>20</v>
      </c>
      <c r="D57">
        <v>1</v>
      </c>
    </row>
    <row r="58" spans="1:6" x14ac:dyDescent="0.2">
      <c r="A58" s="5"/>
      <c r="D58">
        <v>1</v>
      </c>
    </row>
    <row r="59" spans="1:6" x14ac:dyDescent="0.2">
      <c r="A59" s="2"/>
      <c r="B59" t="s">
        <v>21</v>
      </c>
      <c r="D59">
        <v>12</v>
      </c>
    </row>
    <row r="60" spans="1:6" x14ac:dyDescent="0.2">
      <c r="A60" s="3"/>
    </row>
    <row r="62" spans="1:6" x14ac:dyDescent="0.2">
      <c r="A62" s="4"/>
      <c r="B62" t="s">
        <v>22</v>
      </c>
      <c r="D62">
        <f>SUM(D54:D61)</f>
        <v>18</v>
      </c>
      <c r="E62">
        <v>15</v>
      </c>
      <c r="F62">
        <f>E62*D62</f>
        <v>270</v>
      </c>
    </row>
    <row r="63" spans="1:6" x14ac:dyDescent="0.2">
      <c r="B63" t="s">
        <v>23</v>
      </c>
      <c r="D63">
        <v>36</v>
      </c>
      <c r="E63">
        <v>10</v>
      </c>
      <c r="F63">
        <f>E63*D63</f>
        <v>360</v>
      </c>
    </row>
    <row r="65" spans="1:6" x14ac:dyDescent="0.2">
      <c r="A65" s="5"/>
    </row>
    <row r="66" spans="1:6" x14ac:dyDescent="0.2">
      <c r="B66" s="2" t="s">
        <v>53</v>
      </c>
      <c r="D66">
        <v>8</v>
      </c>
      <c r="E66">
        <v>50</v>
      </c>
      <c r="F66">
        <f>E66*D66</f>
        <v>400</v>
      </c>
    </row>
    <row r="67" spans="1:6" x14ac:dyDescent="0.2">
      <c r="B67" s="3" t="s">
        <v>54</v>
      </c>
      <c r="D67">
        <v>1</v>
      </c>
      <c r="E67">
        <v>200</v>
      </c>
      <c r="F67">
        <f>E67*D67</f>
        <v>200</v>
      </c>
    </row>
    <row r="69" spans="1:6" x14ac:dyDescent="0.2">
      <c r="A69" s="4"/>
    </row>
    <row r="70" spans="1:6" x14ac:dyDescent="0.2">
      <c r="B70" s="3"/>
    </row>
    <row r="71" spans="1:6" x14ac:dyDescent="0.2">
      <c r="B71" s="19"/>
    </row>
    <row r="72" spans="1:6" x14ac:dyDescent="0.2">
      <c r="A72" s="5"/>
      <c r="B72" s="14"/>
    </row>
    <row r="73" spans="1:6" x14ac:dyDescent="0.2">
      <c r="A73" s="2"/>
      <c r="B73" s="14"/>
    </row>
    <row r="74" spans="1:6" x14ac:dyDescent="0.2">
      <c r="A74" s="3"/>
    </row>
    <row r="75" spans="1:6" x14ac:dyDescent="0.2">
      <c r="A75" t="s">
        <v>91</v>
      </c>
      <c r="B75" t="s">
        <v>93</v>
      </c>
      <c r="C75" t="s">
        <v>92</v>
      </c>
      <c r="D75">
        <v>1</v>
      </c>
      <c r="E75">
        <v>22.95</v>
      </c>
      <c r="F75">
        <f t="shared" ref="F75" si="4">E75*D75</f>
        <v>22.95</v>
      </c>
    </row>
    <row r="76" spans="1:6" x14ac:dyDescent="0.2">
      <c r="A76" s="4"/>
      <c r="E76" s="5" t="s">
        <v>49</v>
      </c>
      <c r="F76" s="5">
        <f>SUM(F11:F75)</f>
        <v>2460.5049999999997</v>
      </c>
    </row>
    <row r="79" spans="1:6" x14ac:dyDescent="0.2">
      <c r="A79" s="5" t="s">
        <v>98</v>
      </c>
    </row>
    <row r="80" spans="1:6" x14ac:dyDescent="0.2">
      <c r="A80" s="2"/>
    </row>
    <row r="81" spans="1:5" ht="18" x14ac:dyDescent="0.2">
      <c r="A81" s="20" t="s">
        <v>1</v>
      </c>
      <c r="B81" s="20" t="s">
        <v>99</v>
      </c>
      <c r="C81" s="20" t="s">
        <v>100</v>
      </c>
      <c r="D81" s="20" t="s">
        <v>2</v>
      </c>
      <c r="E81" s="20" t="s">
        <v>101</v>
      </c>
    </row>
    <row r="82" spans="1:5" ht="18" x14ac:dyDescent="0.2">
      <c r="A82" s="21">
        <v>1</v>
      </c>
      <c r="B82" s="21" t="s">
        <v>19</v>
      </c>
      <c r="C82" s="21" t="s">
        <v>102</v>
      </c>
      <c r="D82" s="21">
        <v>500</v>
      </c>
      <c r="E82" s="3" t="s">
        <v>103</v>
      </c>
    </row>
    <row r="83" spans="1:5" ht="18" x14ac:dyDescent="0.2">
      <c r="A83" s="21">
        <v>1</v>
      </c>
      <c r="B83" s="21" t="s">
        <v>19</v>
      </c>
      <c r="C83" s="21" t="s">
        <v>104</v>
      </c>
      <c r="D83" s="21">
        <v>250</v>
      </c>
      <c r="E83" s="3" t="s">
        <v>105</v>
      </c>
    </row>
    <row r="84" spans="1:5" ht="18" x14ac:dyDescent="0.2">
      <c r="A84" s="21">
        <v>1</v>
      </c>
      <c r="B84" s="21" t="s">
        <v>106</v>
      </c>
      <c r="C84" s="3" t="s">
        <v>107</v>
      </c>
      <c r="D84" s="21">
        <v>50</v>
      </c>
      <c r="E84" s="3" t="s">
        <v>38</v>
      </c>
    </row>
    <row r="85" spans="1:5" ht="18" x14ac:dyDescent="0.2">
      <c r="A85" s="21">
        <v>1</v>
      </c>
      <c r="B85" s="21" t="s">
        <v>108</v>
      </c>
      <c r="C85" s="21" t="s">
        <v>109</v>
      </c>
      <c r="D85" s="21">
        <v>40</v>
      </c>
      <c r="E85" s="3" t="s">
        <v>110</v>
      </c>
    </row>
    <row r="86" spans="1:5" ht="18" x14ac:dyDescent="0.2">
      <c r="A86" s="21">
        <v>1</v>
      </c>
      <c r="B86" s="21" t="s">
        <v>111</v>
      </c>
      <c r="C86" s="21" t="s">
        <v>112</v>
      </c>
      <c r="D86" s="21">
        <v>40</v>
      </c>
      <c r="E86" s="3" t="s">
        <v>113</v>
      </c>
    </row>
    <row r="87" spans="1:5" ht="18" x14ac:dyDescent="0.2">
      <c r="A87" s="21">
        <v>1</v>
      </c>
      <c r="B87" s="21" t="s">
        <v>114</v>
      </c>
      <c r="C87" s="21" t="s">
        <v>115</v>
      </c>
      <c r="D87" s="21">
        <v>78</v>
      </c>
      <c r="E87" s="23" t="s">
        <v>15</v>
      </c>
    </row>
    <row r="88" spans="1:5" ht="18" x14ac:dyDescent="0.2">
      <c r="A88" s="21">
        <v>1</v>
      </c>
      <c r="B88" s="21" t="s">
        <v>116</v>
      </c>
      <c r="C88" s="21" t="s">
        <v>117</v>
      </c>
      <c r="D88" s="21">
        <v>250</v>
      </c>
      <c r="E88" s="23" t="s">
        <v>15</v>
      </c>
    </row>
    <row r="89" spans="1:5" ht="18" x14ac:dyDescent="0.2">
      <c r="A89" s="21">
        <v>1</v>
      </c>
      <c r="B89" s="21" t="s">
        <v>118</v>
      </c>
      <c r="C89" s="21" t="s">
        <v>119</v>
      </c>
      <c r="D89" s="21">
        <v>78</v>
      </c>
      <c r="E89" s="23" t="s">
        <v>15</v>
      </c>
    </row>
    <row r="90" spans="1:5" ht="18" x14ac:dyDescent="0.2">
      <c r="A90" s="21">
        <v>2</v>
      </c>
      <c r="B90" s="21" t="s">
        <v>120</v>
      </c>
      <c r="C90" s="21" t="s">
        <v>121</v>
      </c>
      <c r="D90" s="21" t="s">
        <v>122</v>
      </c>
      <c r="E90" s="3" t="s">
        <v>15</v>
      </c>
    </row>
    <row r="91" spans="1:5" ht="18" x14ac:dyDescent="0.2">
      <c r="A91" s="21">
        <v>1</v>
      </c>
      <c r="B91" s="21" t="s">
        <v>123</v>
      </c>
      <c r="C91" s="21" t="s">
        <v>124</v>
      </c>
      <c r="D91" s="21">
        <v>80</v>
      </c>
      <c r="E91" s="21" t="s">
        <v>125</v>
      </c>
    </row>
    <row r="92" spans="1:5" ht="18" x14ac:dyDescent="0.2">
      <c r="A92" s="21">
        <v>1</v>
      </c>
      <c r="B92" s="21" t="s">
        <v>126</v>
      </c>
      <c r="C92" s="21" t="s">
        <v>127</v>
      </c>
      <c r="D92" s="21">
        <v>5.9</v>
      </c>
      <c r="E92" s="3" t="s">
        <v>128</v>
      </c>
    </row>
    <row r="93" spans="1:5" ht="18" x14ac:dyDescent="0.2">
      <c r="A93" s="21">
        <v>1</v>
      </c>
      <c r="B93" s="21" t="s">
        <v>129</v>
      </c>
      <c r="C93" s="21" t="s">
        <v>130</v>
      </c>
      <c r="D93" s="21">
        <v>7.9</v>
      </c>
      <c r="E93" s="3" t="s">
        <v>128</v>
      </c>
    </row>
    <row r="94" spans="1:5" ht="18" x14ac:dyDescent="0.2">
      <c r="A94" s="21">
        <v>1</v>
      </c>
      <c r="B94" s="21" t="s">
        <v>131</v>
      </c>
      <c r="C94" s="21"/>
      <c r="D94" s="21" t="s">
        <v>132</v>
      </c>
      <c r="E94" s="3" t="s">
        <v>133</v>
      </c>
    </row>
    <row r="95" spans="1:5" ht="18" x14ac:dyDescent="0.2">
      <c r="A95" s="21">
        <v>1</v>
      </c>
      <c r="B95" s="21" t="s">
        <v>134</v>
      </c>
      <c r="C95" s="3" t="s">
        <v>135</v>
      </c>
      <c r="D95" s="21">
        <v>100</v>
      </c>
      <c r="E95" s="22" t="s">
        <v>136</v>
      </c>
    </row>
  </sheetData>
  <hyperlinks>
    <hyperlink ref="B13" r:id="rId1" tooltip="MKS DLC CNC / Lasergravierer Mainboard GRBL" display="https://www.roboter-bausatz.de/p/mks-dlc-cnc-lasergravierer-mainboard-grbl" xr:uid="{00000000-0004-0000-0000-000004000000}"/>
    <hyperlink ref="B14" r:id="rId2" tooltip="A4988 Schrittmotorentreiber" display="https://www.roboter-bausatz.de/p/a4988-schrittmotorentreiber" xr:uid="{00000000-0004-0000-0000-000005000000}"/>
    <hyperlink ref="B15" r:id="rId3" tooltip="yourDroid Netzteil 12V 3A 5,5x2,1mm DC-Stecker" display="https://www.roboter-bausatz.de/p/yourdroid-netzteil-12v-3a-5-5x2-1mm-dc-stecker" xr:uid="{00000000-0004-0000-0000-000006000000}"/>
    <hyperlink ref="B17" r:id="rId4" tooltip="50 MicroSchalter / Drucktaster 6x6x6mm" display="https://www.roboter-bausatz.de/p/50-microschalter-drucktaster-6x6x6mm" xr:uid="{00000000-0004-0000-0000-000007000000}"/>
    <hyperlink ref="B18" r:id="rId5" tooltip="2 Pin Dupont / Jumper Kabel Buchse-Buchse 70 cm" display="https://www.roboter-bausatz.de/p/2-pin-dupont-jumper-kabel-buchse-buchse-70-cm" xr:uid="{00000000-0004-0000-0000-000008000000}"/>
    <hyperlink ref="B22" r:id="rId6" display="https://www.edmundoptics.de/p/allied-vision-alvium-1800-u-158m-129-158mp-c-mount-usb-31-monochrome-camera/44757/" xr:uid="{00000000-0004-0000-0000-00000A000000}"/>
    <hyperlink ref="B23" r:id="rId7" display="https://www.edmundoptics.de/p/254mm-dia-enhanced-aluminum-4-6lambda-mirror/26562/" xr:uid="{00000000-0004-0000-0000-00000B000000}"/>
    <hyperlink ref="B24" r:id="rId8" display="https://www.edmundoptics.de/p/6mm-diameter-x-30mm-length-m3-cage-support-rod/28337/" xr:uid="{00000000-0004-0000-0000-00000C000000}"/>
    <hyperlink ref="B25" r:id="rId9" display="https://www.edmundoptics.de/p/254mm-dia-x-889mm-fl-vis-0deg-coated-achromatic-lens/10243/" xr:uid="{00000000-0004-0000-0000-00000D000000}"/>
    <hyperlink ref="B12" r:id="rId10" display="https://www.roboter-bausatz.de/p/linearfuehrung-mgn12h-450mm" xr:uid="{00000000-0004-0000-0000-00000E000000}"/>
    <hyperlink ref="C20" r:id="rId11" xr:uid="{CDE8E903-0625-F940-A41E-A2EFE580B15F}"/>
    <hyperlink ref="E82" r:id="rId12" display="https://www.alliedvision.com/de/produkte/embedded-vision-kameras/detail/Alvium 1800 U/-158.html" xr:uid="{3DB648EA-1789-C34E-965E-DFAC434D2C92}"/>
    <hyperlink ref="E83" r:id="rId13" display="https://www.alliedvision.com/de/produkte/embedded-vision-kameras/detail/Alvium 1800 U/-158.html" xr:uid="{A8DBE856-2E86-7D49-9DF0-9F7F52A35F5E}"/>
    <hyperlink ref="C84" r:id="rId14" display="https://www.laserlands.net/diode-laser-module/600nm-640nm-orange-red-laser-module/635dot/200mw-300mw-637nm-638nm-laser-diode-module-ttl-stage-lighting-dj-show-12vdc.html" xr:uid="{59B9633D-8DA5-2044-9BDB-F520B598840D}"/>
    <hyperlink ref="E84" r:id="rId15" display="https://www.laserlands.net/diode-laser-module/600nm-640nm-orange-red-laser-module/635dot/200mw-300mw-637nm-638nm-laser-diode-module-ttl-stage-lighting-dj-show-12vdc.html" xr:uid="{E236DC8C-C7C0-9F49-A3DE-444735BD05CB}"/>
    <hyperlink ref="E85" r:id="rId16" display="https://www.comaroptics.com/components/filters/dichroic-filters/long-pass-dichroic-filters" xr:uid="{BDDE52DE-1218-6043-BF47-2F734A2048C5}"/>
    <hyperlink ref="E86" r:id="rId17" display="https://www.comaroptics.com/components/filters/dichroic-filters/long-pass-dichroic-filters" xr:uid="{DD76FB56-5B75-074C-AF6B-77F784F50F5A}"/>
    <hyperlink ref="E90" r:id="rId18" display="https://www.thorlabs.com/thorproduct.cfm?partnumber=PF10-03-P01" xr:uid="{86E74340-11A4-EB4C-97EA-5ECA5A031B31}"/>
    <hyperlink ref="E92" r:id="rId19" display="https://www.pgi-versand.de/?id=47&amp;mode=artdet&amp;artnr=563.OA.63" xr:uid="{FC27F8B5-BB23-D947-BA2D-13A3C3B4F095}"/>
    <hyperlink ref="E93" r:id="rId20" display="https://www.pgi-versand.de/?id=47&amp;mode=artdet&amp;artnr=564.OA.64" xr:uid="{7E676277-EB2B-5E41-BAAF-790E6AB44675}"/>
    <hyperlink ref="E94" r:id="rId21" display="https://eshop.wuerth.de/Zylinderschraube-mit-Innensechskant-SHR-ZYL-ISO4762-88-IS25-A2K-M3X12/00843  12.sku/de/DE/EUR/" xr:uid="{0B2224A3-4C77-824D-B368-3F0B146571E7}"/>
    <hyperlink ref="C95" r:id="rId22" display="https://de.aliexpress.com/item/664303199.html" xr:uid="{48031C38-C596-044E-8619-34E47A36304C}"/>
  </hyperlinks>
  <pageMargins left="0.7" right="0.7" top="0.78740157499999996" bottom="0.78740157499999996" header="0.3" footer="0.3"/>
  <pageSetup paperSize="9" orientation="portrait" horizontalDpi="4294967292" verticalDpi="4294967292" r:id="rId23"/>
  <drawing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77BE7-F3B4-6E43-81BE-27F810D69246}">
  <dimension ref="A5:F98"/>
  <sheetViews>
    <sheetView workbookViewId="0">
      <selection activeCell="C84" sqref="C84"/>
    </sheetView>
  </sheetViews>
  <sheetFormatPr baseColWidth="10" defaultRowHeight="16" x14ac:dyDescent="0.2"/>
  <cols>
    <col min="1" max="1" width="13.5" bestFit="1" customWidth="1"/>
    <col min="2" max="2" width="42.1640625" customWidth="1"/>
    <col min="3" max="3" width="48.6640625" customWidth="1"/>
  </cols>
  <sheetData>
    <row r="5" spans="1:6" x14ac:dyDescent="0.2">
      <c r="A5" s="1"/>
    </row>
    <row r="6" spans="1:6" x14ac:dyDescent="0.2">
      <c r="A6" s="1" t="s">
        <v>52</v>
      </c>
    </row>
    <row r="7" spans="1:6" x14ac:dyDescent="0.2">
      <c r="A7" s="1"/>
    </row>
    <row r="8" spans="1:6" x14ac:dyDescent="0.2">
      <c r="A8" s="1"/>
    </row>
    <row r="9" spans="1:6" x14ac:dyDescent="0.2">
      <c r="A9" s="1"/>
    </row>
    <row r="10" spans="1:6" x14ac:dyDescent="0.2">
      <c r="A10" s="5" t="s">
        <v>47</v>
      </c>
      <c r="B10" t="s">
        <v>0</v>
      </c>
      <c r="C10" t="s">
        <v>16</v>
      </c>
      <c r="D10" t="s">
        <v>1</v>
      </c>
      <c r="E10" t="s">
        <v>2</v>
      </c>
      <c r="F10" t="s">
        <v>3</v>
      </c>
    </row>
    <row r="11" spans="1:6" x14ac:dyDescent="0.2">
      <c r="A11" s="16" t="s">
        <v>14</v>
      </c>
      <c r="B11" s="10" t="s">
        <v>4</v>
      </c>
      <c r="D11">
        <v>4</v>
      </c>
      <c r="E11">
        <v>4.7</v>
      </c>
      <c r="F11">
        <f>D11*E11</f>
        <v>18.8</v>
      </c>
    </row>
    <row r="12" spans="1:6" x14ac:dyDescent="0.2">
      <c r="A12" s="16"/>
      <c r="B12" s="10" t="s">
        <v>60</v>
      </c>
      <c r="C12" t="s">
        <v>59</v>
      </c>
      <c r="D12">
        <v>2</v>
      </c>
      <c r="E12">
        <v>1.25</v>
      </c>
      <c r="F12">
        <f t="shared" ref="F12:F53" si="0">D12*E12</f>
        <v>2.5</v>
      </c>
    </row>
    <row r="13" spans="1:6" x14ac:dyDescent="0.2">
      <c r="A13" s="16"/>
      <c r="B13" s="10" t="s">
        <v>62</v>
      </c>
      <c r="C13" t="s">
        <v>61</v>
      </c>
      <c r="D13">
        <v>10</v>
      </c>
      <c r="E13">
        <v>0.6</v>
      </c>
      <c r="F13">
        <f t="shared" si="0"/>
        <v>6</v>
      </c>
    </row>
    <row r="14" spans="1:6" x14ac:dyDescent="0.2">
      <c r="A14" s="17"/>
      <c r="B14" s="10" t="s">
        <v>5</v>
      </c>
      <c r="D14">
        <v>2</v>
      </c>
      <c r="E14">
        <v>4.7</v>
      </c>
      <c r="F14">
        <f t="shared" si="0"/>
        <v>9.4</v>
      </c>
    </row>
    <row r="15" spans="1:6" x14ac:dyDescent="0.2">
      <c r="A15" s="5"/>
      <c r="B15" s="10" t="s">
        <v>6</v>
      </c>
      <c r="D15">
        <v>1</v>
      </c>
      <c r="E15">
        <v>5.2</v>
      </c>
      <c r="F15">
        <f t="shared" si="0"/>
        <v>5.2</v>
      </c>
    </row>
    <row r="16" spans="1:6" x14ac:dyDescent="0.2">
      <c r="A16" s="5"/>
      <c r="B16" s="10" t="s">
        <v>7</v>
      </c>
      <c r="D16">
        <v>2</v>
      </c>
      <c r="E16">
        <v>1.45</v>
      </c>
      <c r="F16">
        <f t="shared" si="0"/>
        <v>2.9</v>
      </c>
    </row>
    <row r="17" spans="1:6" x14ac:dyDescent="0.2">
      <c r="A17" s="5"/>
      <c r="B17" s="10" t="s">
        <v>64</v>
      </c>
      <c r="C17" t="s">
        <v>63</v>
      </c>
      <c r="D17">
        <v>6</v>
      </c>
      <c r="E17">
        <v>1.25</v>
      </c>
      <c r="F17">
        <f t="shared" si="0"/>
        <v>7.5</v>
      </c>
    </row>
    <row r="18" spans="1:6" x14ac:dyDescent="0.2">
      <c r="A18" s="18"/>
      <c r="B18" s="10" t="s">
        <v>8</v>
      </c>
      <c r="D18">
        <v>1</v>
      </c>
      <c r="E18">
        <v>12.475</v>
      </c>
      <c r="F18">
        <f t="shared" si="0"/>
        <v>12.475</v>
      </c>
    </row>
    <row r="19" spans="1:6" x14ac:dyDescent="0.2">
      <c r="A19" s="5"/>
      <c r="B19" s="10" t="s">
        <v>9</v>
      </c>
      <c r="D19">
        <v>4</v>
      </c>
      <c r="E19">
        <v>2.5</v>
      </c>
      <c r="F19">
        <f t="shared" si="0"/>
        <v>10</v>
      </c>
    </row>
    <row r="20" spans="1:6" x14ac:dyDescent="0.2">
      <c r="A20" s="5"/>
      <c r="B20" s="10" t="s">
        <v>10</v>
      </c>
      <c r="D20">
        <v>1</v>
      </c>
      <c r="E20">
        <v>4.9749999999999996</v>
      </c>
      <c r="F20">
        <f t="shared" si="0"/>
        <v>4.9749999999999996</v>
      </c>
    </row>
    <row r="21" spans="1:6" x14ac:dyDescent="0.2">
      <c r="A21" s="17"/>
      <c r="B21" s="10"/>
      <c r="E21">
        <v>0.5</v>
      </c>
      <c r="F21">
        <f t="shared" si="0"/>
        <v>0</v>
      </c>
    </row>
    <row r="22" spans="1:6" x14ac:dyDescent="0.2">
      <c r="A22" s="5"/>
      <c r="B22" s="10" t="s">
        <v>11</v>
      </c>
      <c r="D22">
        <v>1</v>
      </c>
      <c r="E22">
        <v>0.42499999999999999</v>
      </c>
      <c r="F22">
        <f t="shared" si="0"/>
        <v>0.42499999999999999</v>
      </c>
    </row>
    <row r="23" spans="1:6" x14ac:dyDescent="0.2">
      <c r="A23" s="5"/>
      <c r="B23" s="10" t="s">
        <v>12</v>
      </c>
      <c r="D23">
        <v>1</v>
      </c>
      <c r="E23">
        <v>0.22500000000000001</v>
      </c>
      <c r="F23">
        <f t="shared" si="0"/>
        <v>0.22500000000000001</v>
      </c>
    </row>
    <row r="24" spans="1:6" x14ac:dyDescent="0.2">
      <c r="A24" s="5"/>
      <c r="B24" s="10" t="s">
        <v>13</v>
      </c>
      <c r="D24">
        <v>1</v>
      </c>
      <c r="E24">
        <v>0.93</v>
      </c>
      <c r="F24">
        <f t="shared" si="0"/>
        <v>0.93</v>
      </c>
    </row>
    <row r="25" spans="1:6" x14ac:dyDescent="0.2">
      <c r="B25" t="s">
        <v>55</v>
      </c>
      <c r="C25" t="s">
        <v>65</v>
      </c>
      <c r="D25">
        <v>1</v>
      </c>
      <c r="E25">
        <v>10</v>
      </c>
      <c r="F25">
        <f t="shared" si="0"/>
        <v>10</v>
      </c>
    </row>
    <row r="26" spans="1:6" x14ac:dyDescent="0.2">
      <c r="A26" s="18"/>
      <c r="B26" s="3" t="s">
        <v>57</v>
      </c>
      <c r="C26" t="s">
        <v>56</v>
      </c>
      <c r="D26">
        <v>1</v>
      </c>
      <c r="E26">
        <v>30</v>
      </c>
      <c r="F26">
        <f t="shared" si="0"/>
        <v>30</v>
      </c>
    </row>
    <row r="27" spans="1:6" ht="24" customHeight="1" x14ac:dyDescent="0.2">
      <c r="A27" s="5" t="s">
        <v>24</v>
      </c>
      <c r="B27" s="3" t="s">
        <v>25</v>
      </c>
      <c r="C27" t="s">
        <v>58</v>
      </c>
      <c r="D27">
        <v>1</v>
      </c>
      <c r="E27">
        <v>330</v>
      </c>
      <c r="F27">
        <f t="shared" si="0"/>
        <v>330</v>
      </c>
    </row>
    <row r="28" spans="1:6" x14ac:dyDescent="0.2">
      <c r="A28" s="5"/>
      <c r="B28" s="3" t="s">
        <v>26</v>
      </c>
      <c r="D28">
        <v>3</v>
      </c>
      <c r="E28">
        <v>21</v>
      </c>
      <c r="F28">
        <f t="shared" si="0"/>
        <v>63</v>
      </c>
    </row>
    <row r="29" spans="1:6" x14ac:dyDescent="0.2">
      <c r="A29" s="5"/>
      <c r="B29" s="3" t="s">
        <v>27</v>
      </c>
      <c r="D29">
        <v>4</v>
      </c>
      <c r="E29">
        <v>11.5</v>
      </c>
      <c r="F29">
        <f t="shared" si="0"/>
        <v>46</v>
      </c>
    </row>
    <row r="30" spans="1:6" x14ac:dyDescent="0.2">
      <c r="A30" s="18"/>
      <c r="B30" s="3" t="s">
        <v>28</v>
      </c>
      <c r="D30">
        <v>1</v>
      </c>
      <c r="E30">
        <v>96</v>
      </c>
      <c r="F30">
        <f t="shared" si="0"/>
        <v>96</v>
      </c>
    </row>
    <row r="31" spans="1:6" x14ac:dyDescent="0.2">
      <c r="A31" s="5"/>
      <c r="B31" t="s">
        <v>66</v>
      </c>
      <c r="C31" t="s">
        <v>67</v>
      </c>
      <c r="D31">
        <v>1</v>
      </c>
      <c r="E31">
        <f>142.5*0.85</f>
        <v>121.125</v>
      </c>
      <c r="F31">
        <f t="shared" si="0"/>
        <v>121.125</v>
      </c>
    </row>
    <row r="32" spans="1:6" x14ac:dyDescent="0.2">
      <c r="A32" s="5"/>
      <c r="B32" t="s">
        <v>69</v>
      </c>
      <c r="C32" t="s">
        <v>68</v>
      </c>
      <c r="D32">
        <v>1</v>
      </c>
      <c r="E32">
        <f t="shared" ref="E32:E33" si="1">142.5*0.85</f>
        <v>121.125</v>
      </c>
      <c r="F32">
        <f t="shared" si="0"/>
        <v>121.125</v>
      </c>
    </row>
    <row r="33" spans="1:6" x14ac:dyDescent="0.2">
      <c r="A33" s="5"/>
      <c r="B33" t="s">
        <v>73</v>
      </c>
      <c r="C33" t="s">
        <v>72</v>
      </c>
      <c r="D33">
        <v>1</v>
      </c>
      <c r="E33">
        <f t="shared" si="1"/>
        <v>121.125</v>
      </c>
      <c r="F33">
        <f t="shared" si="0"/>
        <v>121.125</v>
      </c>
    </row>
    <row r="34" spans="1:6" x14ac:dyDescent="0.2">
      <c r="A34" s="5"/>
      <c r="B34" t="s">
        <v>71</v>
      </c>
      <c r="C34" t="s">
        <v>70</v>
      </c>
      <c r="D34">
        <v>1</v>
      </c>
      <c r="E34">
        <f>95*0.85</f>
        <v>80.75</v>
      </c>
      <c r="F34">
        <f t="shared" si="0"/>
        <v>80.75</v>
      </c>
    </row>
    <row r="35" spans="1:6" x14ac:dyDescent="0.2">
      <c r="A35" s="5"/>
      <c r="B35" t="s">
        <v>74</v>
      </c>
      <c r="C35" t="s">
        <v>76</v>
      </c>
      <c r="D35">
        <v>1</v>
      </c>
      <c r="E35">
        <f t="shared" ref="E35:E36" si="2">95*0.85</f>
        <v>80.75</v>
      </c>
      <c r="F35">
        <f t="shared" si="0"/>
        <v>80.75</v>
      </c>
    </row>
    <row r="36" spans="1:6" x14ac:dyDescent="0.2">
      <c r="A36" s="5"/>
      <c r="B36" t="s">
        <v>75</v>
      </c>
      <c r="C36" t="s">
        <v>77</v>
      </c>
      <c r="D36">
        <v>1</v>
      </c>
      <c r="E36">
        <f t="shared" si="2"/>
        <v>80.75</v>
      </c>
      <c r="F36">
        <f t="shared" si="0"/>
        <v>80.75</v>
      </c>
    </row>
    <row r="37" spans="1:6" x14ac:dyDescent="0.2">
      <c r="A37" s="5"/>
    </row>
    <row r="38" spans="1:6" x14ac:dyDescent="0.2">
      <c r="A38" s="5" t="s">
        <v>29</v>
      </c>
      <c r="B38" t="s">
        <v>31</v>
      </c>
      <c r="D38">
        <v>0</v>
      </c>
      <c r="E38">
        <v>168</v>
      </c>
      <c r="F38">
        <f t="shared" si="0"/>
        <v>0</v>
      </c>
    </row>
    <row r="39" spans="1:6" x14ac:dyDescent="0.2">
      <c r="A39" s="17"/>
      <c r="B39" t="s">
        <v>33</v>
      </c>
      <c r="C39" t="s">
        <v>30</v>
      </c>
      <c r="D39">
        <v>0</v>
      </c>
      <c r="E39">
        <v>159</v>
      </c>
      <c r="F39">
        <f t="shared" si="0"/>
        <v>0</v>
      </c>
    </row>
    <row r="40" spans="1:6" x14ac:dyDescent="0.2">
      <c r="A40" s="5"/>
      <c r="B40" t="s">
        <v>34</v>
      </c>
      <c r="C40" t="s">
        <v>32</v>
      </c>
      <c r="D40">
        <v>0</v>
      </c>
      <c r="E40">
        <v>169</v>
      </c>
      <c r="F40">
        <f t="shared" si="0"/>
        <v>0</v>
      </c>
    </row>
    <row r="41" spans="1:6" x14ac:dyDescent="0.2">
      <c r="A41" s="5"/>
      <c r="B41" t="s">
        <v>36</v>
      </c>
      <c r="C41" t="s">
        <v>35</v>
      </c>
      <c r="D41">
        <v>1</v>
      </c>
      <c r="E41">
        <v>113</v>
      </c>
      <c r="F41">
        <f t="shared" si="0"/>
        <v>113</v>
      </c>
    </row>
    <row r="42" spans="1:6" x14ac:dyDescent="0.2">
      <c r="A42" s="16"/>
      <c r="B42" t="s">
        <v>50</v>
      </c>
      <c r="C42" t="s">
        <v>37</v>
      </c>
      <c r="D42">
        <v>1</v>
      </c>
      <c r="E42">
        <v>32</v>
      </c>
      <c r="F42">
        <f t="shared" si="0"/>
        <v>32</v>
      </c>
    </row>
    <row r="43" spans="1:6" x14ac:dyDescent="0.2">
      <c r="A43" s="5"/>
      <c r="C43" t="s">
        <v>51</v>
      </c>
      <c r="F43">
        <f t="shared" si="0"/>
        <v>0</v>
      </c>
    </row>
    <row r="44" spans="1:6" x14ac:dyDescent="0.2">
      <c r="A44" s="5"/>
      <c r="F44">
        <f t="shared" si="0"/>
        <v>0</v>
      </c>
    </row>
    <row r="45" spans="1:6" x14ac:dyDescent="0.2">
      <c r="A45" s="5" t="s">
        <v>44</v>
      </c>
      <c r="B45" s="11" t="s">
        <v>46</v>
      </c>
      <c r="D45">
        <v>1</v>
      </c>
      <c r="E45">
        <v>30</v>
      </c>
      <c r="F45">
        <f t="shared" si="0"/>
        <v>30</v>
      </c>
    </row>
    <row r="46" spans="1:6" x14ac:dyDescent="0.2">
      <c r="A46" s="17"/>
      <c r="B46" s="11"/>
      <c r="C46" t="s">
        <v>45</v>
      </c>
      <c r="F46">
        <f t="shared" si="0"/>
        <v>0</v>
      </c>
    </row>
    <row r="47" spans="1:6" x14ac:dyDescent="0.2">
      <c r="A47" s="5" t="s">
        <v>38</v>
      </c>
      <c r="B47" t="s">
        <v>81</v>
      </c>
      <c r="C47" t="s">
        <v>80</v>
      </c>
      <c r="D47">
        <v>1</v>
      </c>
      <c r="E47">
        <f>30*0.85</f>
        <v>25.5</v>
      </c>
      <c r="F47">
        <f t="shared" si="0"/>
        <v>25.5</v>
      </c>
    </row>
    <row r="48" spans="1:6" x14ac:dyDescent="0.2">
      <c r="A48" s="5"/>
      <c r="B48" s="11" t="s">
        <v>79</v>
      </c>
      <c r="C48" t="s">
        <v>78</v>
      </c>
      <c r="D48">
        <v>1</v>
      </c>
      <c r="E48">
        <f>78.99*0.85</f>
        <v>67.141499999999994</v>
      </c>
      <c r="F48">
        <f t="shared" si="0"/>
        <v>67.141499999999994</v>
      </c>
    </row>
    <row r="49" spans="1:6" x14ac:dyDescent="0.2">
      <c r="A49" s="5"/>
      <c r="B49" s="11" t="s">
        <v>83</v>
      </c>
      <c r="C49" t="s">
        <v>82</v>
      </c>
      <c r="D49">
        <v>1</v>
      </c>
      <c r="E49">
        <f>38*0.85</f>
        <v>32.299999999999997</v>
      </c>
      <c r="F49">
        <f t="shared" si="0"/>
        <v>32.299999999999997</v>
      </c>
    </row>
    <row r="50" spans="1:6" x14ac:dyDescent="0.2">
      <c r="A50" s="18"/>
      <c r="F50">
        <f t="shared" si="0"/>
        <v>0</v>
      </c>
    </row>
    <row r="51" spans="1:6" x14ac:dyDescent="0.2">
      <c r="A51" s="16"/>
      <c r="B51" s="12"/>
      <c r="F51">
        <f t="shared" si="0"/>
        <v>0</v>
      </c>
    </row>
    <row r="52" spans="1:6" ht="31" x14ac:dyDescent="0.2">
      <c r="A52" s="5" t="s">
        <v>15</v>
      </c>
      <c r="B52" s="15" t="s">
        <v>39</v>
      </c>
      <c r="D52">
        <v>3</v>
      </c>
      <c r="E52" s="13">
        <v>7.54</v>
      </c>
      <c r="F52">
        <f t="shared" si="0"/>
        <v>22.62</v>
      </c>
    </row>
    <row r="53" spans="1:6" ht="34" x14ac:dyDescent="0.2">
      <c r="A53" s="17"/>
      <c r="B53" s="14" t="s">
        <v>40</v>
      </c>
      <c r="D53">
        <v>3</v>
      </c>
      <c r="E53" s="13">
        <v>4.82</v>
      </c>
      <c r="F53">
        <f t="shared" si="0"/>
        <v>14.46</v>
      </c>
    </row>
    <row r="54" spans="1:6" x14ac:dyDescent="0.2">
      <c r="A54" s="5"/>
    </row>
    <row r="55" spans="1:6" x14ac:dyDescent="0.2">
      <c r="A55" s="5"/>
    </row>
    <row r="56" spans="1:6" x14ac:dyDescent="0.2">
      <c r="A56" s="5" t="s">
        <v>42</v>
      </c>
      <c r="B56" t="s">
        <v>43</v>
      </c>
      <c r="D56">
        <v>1</v>
      </c>
      <c r="E56">
        <v>25</v>
      </c>
      <c r="F56">
        <f>E56*D56</f>
        <v>25</v>
      </c>
    </row>
    <row r="57" spans="1:6" x14ac:dyDescent="0.2">
      <c r="A57" s="18"/>
      <c r="B57" t="s">
        <v>48</v>
      </c>
      <c r="D57">
        <v>1</v>
      </c>
      <c r="E57">
        <v>20</v>
      </c>
      <c r="F57">
        <f>E57*D57</f>
        <v>20</v>
      </c>
    </row>
    <row r="58" spans="1:6" x14ac:dyDescent="0.2">
      <c r="A58" s="16"/>
    </row>
    <row r="59" spans="1:6" x14ac:dyDescent="0.2">
      <c r="A59" s="5" t="s">
        <v>41</v>
      </c>
      <c r="B59" t="s">
        <v>17</v>
      </c>
      <c r="D59">
        <v>1</v>
      </c>
    </row>
    <row r="60" spans="1:6" x14ac:dyDescent="0.2">
      <c r="A60" s="17"/>
      <c r="B60" t="s">
        <v>18</v>
      </c>
      <c r="D60">
        <v>2</v>
      </c>
    </row>
    <row r="61" spans="1:6" x14ac:dyDescent="0.2">
      <c r="B61" t="s">
        <v>19</v>
      </c>
      <c r="D61">
        <v>1</v>
      </c>
    </row>
    <row r="62" spans="1:6" x14ac:dyDescent="0.2">
      <c r="B62" t="s">
        <v>20</v>
      </c>
      <c r="D62">
        <v>1</v>
      </c>
    </row>
    <row r="63" spans="1:6" x14ac:dyDescent="0.2">
      <c r="A63" s="5"/>
      <c r="D63">
        <v>1</v>
      </c>
    </row>
    <row r="64" spans="1:6" x14ac:dyDescent="0.2">
      <c r="A64" s="2"/>
      <c r="B64" t="s">
        <v>21</v>
      </c>
      <c r="D64">
        <v>12</v>
      </c>
    </row>
    <row r="65" spans="1:6" x14ac:dyDescent="0.2">
      <c r="A65" s="3"/>
    </row>
    <row r="67" spans="1:6" x14ac:dyDescent="0.2">
      <c r="A67" s="4"/>
      <c r="B67" t="s">
        <v>22</v>
      </c>
      <c r="D67">
        <f>SUM(D59:D66)</f>
        <v>18</v>
      </c>
      <c r="E67">
        <v>15</v>
      </c>
      <c r="F67">
        <f>E67*D67</f>
        <v>270</v>
      </c>
    </row>
    <row r="68" spans="1:6" x14ac:dyDescent="0.2">
      <c r="B68" t="s">
        <v>23</v>
      </c>
      <c r="D68">
        <v>36</v>
      </c>
      <c r="E68">
        <v>10</v>
      </c>
      <c r="F68">
        <f>E68*D68</f>
        <v>360</v>
      </c>
    </row>
    <row r="70" spans="1:6" x14ac:dyDescent="0.2">
      <c r="A70" s="5"/>
    </row>
    <row r="71" spans="1:6" x14ac:dyDescent="0.2">
      <c r="B71" s="2" t="s">
        <v>53</v>
      </c>
      <c r="D71">
        <v>10</v>
      </c>
      <c r="E71">
        <v>50</v>
      </c>
      <c r="F71">
        <f>E71*D71</f>
        <v>500</v>
      </c>
    </row>
    <row r="72" spans="1:6" x14ac:dyDescent="0.2">
      <c r="B72" s="3" t="s">
        <v>54</v>
      </c>
      <c r="D72">
        <v>1</v>
      </c>
      <c r="E72">
        <v>200</v>
      </c>
      <c r="F72">
        <f>E72*D72</f>
        <v>200</v>
      </c>
    </row>
    <row r="74" spans="1:6" x14ac:dyDescent="0.2">
      <c r="A74" s="4"/>
    </row>
    <row r="75" spans="1:6" x14ac:dyDescent="0.2">
      <c r="A75" t="s">
        <v>84</v>
      </c>
      <c r="B75" s="3"/>
    </row>
    <row r="76" spans="1:6" ht="34" x14ac:dyDescent="0.2">
      <c r="B76" s="19" t="s">
        <v>90</v>
      </c>
      <c r="C76" t="s">
        <v>85</v>
      </c>
      <c r="D76">
        <v>1</v>
      </c>
      <c r="E76">
        <v>3.7</v>
      </c>
      <c r="F76">
        <f t="shared" ref="F76:F80" si="3">E76*D76</f>
        <v>3.7</v>
      </c>
    </row>
    <row r="77" spans="1:6" ht="34" x14ac:dyDescent="0.2">
      <c r="A77" s="5"/>
      <c r="B77" s="14" t="s">
        <v>88</v>
      </c>
      <c r="C77" t="s">
        <v>86</v>
      </c>
      <c r="D77">
        <v>1</v>
      </c>
      <c r="E77">
        <v>7</v>
      </c>
      <c r="F77">
        <f t="shared" si="3"/>
        <v>7</v>
      </c>
    </row>
    <row r="78" spans="1:6" ht="34" x14ac:dyDescent="0.2">
      <c r="A78" s="2"/>
      <c r="B78" s="14" t="s">
        <v>89</v>
      </c>
      <c r="C78" t="s">
        <v>87</v>
      </c>
      <c r="D78">
        <v>2</v>
      </c>
      <c r="E78">
        <v>11.5</v>
      </c>
      <c r="F78">
        <f t="shared" si="3"/>
        <v>23</v>
      </c>
    </row>
    <row r="79" spans="1:6" x14ac:dyDescent="0.2">
      <c r="A79" s="3"/>
    </row>
    <row r="80" spans="1:6" x14ac:dyDescent="0.2">
      <c r="A80" t="s">
        <v>91</v>
      </c>
      <c r="B80" t="s">
        <v>93</v>
      </c>
      <c r="C80" t="s">
        <v>92</v>
      </c>
      <c r="D80">
        <v>1</v>
      </c>
      <c r="E80">
        <v>22.95</v>
      </c>
      <c r="F80">
        <f t="shared" si="3"/>
        <v>22.95</v>
      </c>
    </row>
    <row r="81" spans="1:6" x14ac:dyDescent="0.2">
      <c r="A81" s="4"/>
      <c r="E81" s="5" t="s">
        <v>49</v>
      </c>
      <c r="F81" s="5">
        <f>SUM(F11:F80)</f>
        <v>3030.6264999999994</v>
      </c>
    </row>
    <row r="84" spans="1:6" x14ac:dyDescent="0.2">
      <c r="A84" s="5"/>
    </row>
    <row r="85" spans="1:6" x14ac:dyDescent="0.2">
      <c r="A85" s="2"/>
    </row>
    <row r="86" spans="1:6" x14ac:dyDescent="0.2">
      <c r="A86" s="3"/>
    </row>
    <row r="88" spans="1:6" x14ac:dyDescent="0.2">
      <c r="A88" s="4"/>
    </row>
    <row r="91" spans="1:6" x14ac:dyDescent="0.2">
      <c r="A91" s="5"/>
    </row>
    <row r="92" spans="1:6" ht="18" x14ac:dyDescent="0.2">
      <c r="A92" s="6"/>
    </row>
    <row r="93" spans="1:6" x14ac:dyDescent="0.2">
      <c r="A93" s="3"/>
    </row>
    <row r="94" spans="1:6" ht="18" x14ac:dyDescent="0.2">
      <c r="A94" s="8"/>
    </row>
    <row r="95" spans="1:6" ht="18" x14ac:dyDescent="0.2">
      <c r="A95" s="9"/>
    </row>
    <row r="96" spans="1:6" ht="18" x14ac:dyDescent="0.2">
      <c r="A96" s="8"/>
    </row>
    <row r="97" spans="1:1" ht="18" x14ac:dyDescent="0.2">
      <c r="A97" s="8"/>
    </row>
    <row r="98" spans="1:1" ht="18" x14ac:dyDescent="0.2">
      <c r="A98" s="7"/>
    </row>
  </sheetData>
  <hyperlinks>
    <hyperlink ref="B11" r:id="rId1" tooltip="0,5 Meter Aluprofil 20x20 I-Typ Nut 5" display="https://www.roboter-bausatz.de/p/0-5-meter-aluprofil-20x20-i-typ-nut-5" xr:uid="{6B006BF2-C970-8146-AF0D-E73D462E787A}"/>
    <hyperlink ref="B14" r:id="rId2" tooltip="Wantai Nema 17 Schrittmotor 40mm 1.7A 42BYGHW609X1" display="https://www.roboter-bausatz.de/p/nema-17-schrittmotor-48mm" xr:uid="{E7C767DA-1B10-E749-BC81-14CEDA9C6AB4}"/>
    <hyperlink ref="B15" r:id="rId3" tooltip="10 Meter GT2 Zahnriemen offen 6mm" display="https://www.roboter-bausatz.de/p/10-meter-gt2-zahnriemen-offen-6mm" xr:uid="{B55F1A0D-E5F1-8547-BF78-80B0863BCF68}"/>
    <hyperlink ref="B16" r:id="rId4" tooltip="Riemenscheibe GT2 20 Zähne  8mm Bohrung für 6mm Riemen" display="https://www.roboter-bausatz.de/p/riemenscheibe-gt2-20-zaehne-8mm-bohrung-fuer-6mm-riemen" xr:uid="{63FE436D-BB46-644E-95B6-07DFB6C0243C}"/>
    <hyperlink ref="B18" r:id="rId5" tooltip="MKS DLC CNC / Lasergravierer Mainboard GRBL" display="https://www.roboter-bausatz.de/p/mks-dlc-cnc-lasergravierer-mainboard-grbl" xr:uid="{BF85FA07-A61C-5142-8627-B940C62D7A6C}"/>
    <hyperlink ref="B19" r:id="rId6" tooltip="A4988 Schrittmotorentreiber" display="https://www.roboter-bausatz.de/p/a4988-schrittmotorentreiber" xr:uid="{87AD8F68-10FE-9946-A959-D21C7B6C4A6F}"/>
    <hyperlink ref="B20" r:id="rId7" tooltip="yourDroid Netzteil 12V 3A 5,5x2,1mm DC-Stecker" display="https://www.roboter-bausatz.de/p/yourdroid-netzteil-12v-3a-5-5x2-1mm-dc-stecker" xr:uid="{DF52A670-2363-E54E-BF7E-2471533E3C51}"/>
    <hyperlink ref="B22" r:id="rId8" tooltip="50 MicroSchalter / Drucktaster 6x6x6mm" display="https://www.roboter-bausatz.de/p/50-microschalter-drucktaster-6x6x6mm" xr:uid="{2CE6783D-6BD6-EA49-BE0B-F13DFD79CEB4}"/>
    <hyperlink ref="B23" r:id="rId9" tooltip="2 Pin Dupont / Jumper Kabel Buchse-Buchse 70 cm" display="https://www.roboter-bausatz.de/p/2-pin-dupont-jumper-kabel-buchse-buchse-70-cm" xr:uid="{45017413-E9CA-8C46-9249-9B5E1E2A8F6F}"/>
    <hyperlink ref="B24" r:id="rId10" tooltip="10er Set Befestigungsschrauben Winkel 30 I-Typ DIN 7380 M6x12" display="https://www.roboter-bausatz.de/p/10er-set-befestigungsschrauben-winkel-30-i-typ-din-7380-m6x12" xr:uid="{45A8C96E-D84E-5146-B783-D7AAD6B2F0C1}"/>
    <hyperlink ref="B27" r:id="rId11" display="https://www.edmundoptics.de/p/allied-vision-alvium-1800-u-158m-129-158mp-c-mount-usb-31-monochrome-camera/44757/" xr:uid="{74E7AD5A-D268-C74C-892B-D6537237BE3C}"/>
    <hyperlink ref="B28" r:id="rId12" display="https://www.edmundoptics.de/p/254mm-dia-enhanced-aluminum-4-6lambda-mirror/26562/" xr:uid="{4F24F8E4-0FC6-1E42-B729-64AEAD6AA995}"/>
    <hyperlink ref="B29" r:id="rId13" display="https://www.edmundoptics.de/p/6mm-diameter-x-30mm-length-m3-cage-support-rod/28337/" xr:uid="{4385BC98-CCF9-534F-A00D-0F46D5539156}"/>
    <hyperlink ref="B30" r:id="rId14" display="https://www.edmundoptics.de/p/254mm-dia-x-889mm-fl-vis-0deg-coated-achromatic-lens/10243/" xr:uid="{D132306C-7E36-F04B-A5E2-0053E62E9878}"/>
    <hyperlink ref="B26" r:id="rId15" display="https://www.roboter-bausatz.de/p/linearfuehrung-mgn12h-450mm" xr:uid="{13EFC9BB-4022-A344-9048-B61D9AB5B2D5}"/>
    <hyperlink ref="B76" r:id="rId16" display="https://www.reichelt.de/profil-20-_x000a__x000a_MS20 B20X40X50" xr:uid="{FA57948E-4B47-D448-A3B2-ECCD622FA6F3}"/>
  </hyperlinks>
  <pageMargins left="0.7" right="0.7" top="0.78740157499999996" bottom="0.78740157499999996" header="0.3" footer="0.3"/>
  <pageSetup paperSize="9" orientation="portrait" horizontalDpi="4294967292" verticalDpi="4294967292" r:id="rId17"/>
  <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NEW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 Diederich</dc:creator>
  <cp:lastModifiedBy>Benedict Diederich</cp:lastModifiedBy>
  <dcterms:created xsi:type="dcterms:W3CDTF">2021-08-11T19:34:53Z</dcterms:created>
  <dcterms:modified xsi:type="dcterms:W3CDTF">2021-11-29T22:09:12Z</dcterms:modified>
</cp:coreProperties>
</file>