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bba/Codes/Statistics/Week12/"/>
    </mc:Choice>
  </mc:AlternateContent>
  <xr:revisionPtr revIDLastSave="0" documentId="8_{11C81713-4E49-2A4A-9A73-C2061B9D6DD2}" xr6:coauthVersionLast="47" xr6:coauthVersionMax="47" xr10:uidLastSave="{00000000-0000-0000-0000-000000000000}"/>
  <bookViews>
    <workbookView xWindow="2280" yWindow="1920" windowWidth="11440" windowHeight="15520" xr2:uid="{E8A0FF5F-B284-7145-9EF3-E928B9EAB1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6" i="1"/>
  <c r="G27" i="1"/>
  <c r="G28" i="1"/>
  <c r="B28" i="1"/>
  <c r="C28" i="1"/>
  <c r="D28" i="1"/>
  <c r="A28" i="1"/>
  <c r="B27" i="1"/>
  <c r="C27" i="1"/>
  <c r="D27" i="1"/>
  <c r="A27" i="1"/>
  <c r="B26" i="1"/>
  <c r="C26" i="1"/>
  <c r="D26" i="1"/>
  <c r="A26" i="1"/>
  <c r="B23" i="1"/>
  <c r="C23" i="1"/>
  <c r="D23" i="1"/>
  <c r="A23" i="1"/>
  <c r="B22" i="1"/>
  <c r="C22" i="1"/>
  <c r="D22" i="1"/>
  <c r="A22" i="1"/>
  <c r="B21" i="1"/>
  <c r="C21" i="1"/>
  <c r="D21" i="1"/>
  <c r="A21" i="1"/>
  <c r="B18" i="1"/>
  <c r="C18" i="1"/>
  <c r="D18" i="1"/>
  <c r="A18" i="1"/>
  <c r="B17" i="1"/>
  <c r="C17" i="1"/>
  <c r="D17" i="1"/>
  <c r="A17" i="1"/>
  <c r="B16" i="1"/>
  <c r="C16" i="1"/>
  <c r="D16" i="1"/>
  <c r="A16" i="1"/>
  <c r="D13" i="1"/>
  <c r="D12" i="1"/>
  <c r="D11" i="1"/>
  <c r="C13" i="1"/>
  <c r="B13" i="1"/>
  <c r="C12" i="1"/>
  <c r="B12" i="1"/>
  <c r="A13" i="1"/>
  <c r="C11" i="1"/>
  <c r="A12" i="1"/>
  <c r="B11" i="1"/>
  <c r="B7" i="1"/>
  <c r="C7" i="1"/>
  <c r="D7" i="1"/>
  <c r="E7" i="1"/>
  <c r="F7" i="1"/>
  <c r="G7" i="1"/>
  <c r="A7" i="1"/>
  <c r="G2" i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2" i="1"/>
  <c r="C3" i="1"/>
  <c r="C4" i="1"/>
  <c r="C5" i="1"/>
  <c r="C6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<sst xmlns="http://schemas.openxmlformats.org/spreadsheetml/2006/main" count="4" uniqueCount="4">
  <si>
    <t>b2</t>
  </si>
  <si>
    <t>b1</t>
  </si>
  <si>
    <t>b0</t>
  </si>
  <si>
    <t>y(70)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</si>
</sst>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9AFC-9911-5843-BE9F-6911FA56E269}">
  <dimension ref="A1:G29"/>
  <sheetViews>
    <sheetView tabSelected="1" topLeftCell="E16" zoomScale="180" zoomScaleNormal="180" workbookViewId="0">
      <selection activeCell="H29" sqref="H29"/>
    </sheetView>
  </sheetViews>
  <sheetFormatPr baseColWidth="10" defaultRowHeight="16" x14ac:dyDescent="0.2"/>
  <sheetData>
    <row r="1" spans="1:7" x14ac:dyDescent="0.2">
      <c r="A1">
        <v>35</v>
      </c>
      <c r="B1">
        <v>16</v>
      </c>
      <c r="C1">
        <f>POWER(A1,2)</f>
        <v>1225</v>
      </c>
      <c r="D1">
        <f>POWER(A1,3)</f>
        <v>42875</v>
      </c>
      <c r="E1">
        <f>POWER(A1,4)</f>
        <v>1500625</v>
      </c>
      <c r="F1">
        <f>A1*B1</f>
        <v>560</v>
      </c>
      <c r="G1">
        <f>C1*B1</f>
        <v>19600</v>
      </c>
    </row>
    <row r="2" spans="1:7" x14ac:dyDescent="0.2">
      <c r="A2">
        <v>50</v>
      </c>
      <c r="B2">
        <v>26</v>
      </c>
      <c r="C2">
        <f t="shared" ref="C2:C6" si="0">POWER(A2,2)</f>
        <v>2500</v>
      </c>
      <c r="D2">
        <f t="shared" ref="D2:D6" si="1">POWER(A2,3)</f>
        <v>125000</v>
      </c>
      <c r="E2">
        <f t="shared" ref="E2:E6" si="2">POWER(A2,4)</f>
        <v>6250000</v>
      </c>
      <c r="F2">
        <f t="shared" ref="F2:F6" si="3">A2*B2</f>
        <v>1300</v>
      </c>
      <c r="G2">
        <f t="shared" ref="G2:G6" si="4">C2*B2</f>
        <v>65000</v>
      </c>
    </row>
    <row r="3" spans="1:7" x14ac:dyDescent="0.2">
      <c r="A3">
        <v>65</v>
      </c>
      <c r="B3">
        <v>41</v>
      </c>
      <c r="C3">
        <f t="shared" si="0"/>
        <v>4225</v>
      </c>
      <c r="D3">
        <f t="shared" si="1"/>
        <v>274625</v>
      </c>
      <c r="E3">
        <f t="shared" si="2"/>
        <v>17850625</v>
      </c>
      <c r="F3">
        <f t="shared" si="3"/>
        <v>2665</v>
      </c>
      <c r="G3">
        <f t="shared" si="4"/>
        <v>173225</v>
      </c>
    </row>
    <row r="4" spans="1:7" x14ac:dyDescent="0.2">
      <c r="A4">
        <v>80</v>
      </c>
      <c r="B4">
        <v>62</v>
      </c>
      <c r="C4">
        <f t="shared" si="0"/>
        <v>6400</v>
      </c>
      <c r="D4">
        <f t="shared" si="1"/>
        <v>512000</v>
      </c>
      <c r="E4">
        <f t="shared" si="2"/>
        <v>40960000</v>
      </c>
      <c r="F4">
        <f t="shared" si="3"/>
        <v>4960</v>
      </c>
      <c r="G4">
        <f t="shared" si="4"/>
        <v>396800</v>
      </c>
    </row>
    <row r="5" spans="1:7" x14ac:dyDescent="0.2">
      <c r="A5">
        <v>95</v>
      </c>
      <c r="B5">
        <v>88</v>
      </c>
      <c r="C5">
        <f t="shared" si="0"/>
        <v>9025</v>
      </c>
      <c r="D5">
        <f t="shared" si="1"/>
        <v>857375</v>
      </c>
      <c r="E5">
        <f t="shared" si="2"/>
        <v>81450625</v>
      </c>
      <c r="F5">
        <f t="shared" si="3"/>
        <v>8360</v>
      </c>
      <c r="G5">
        <f t="shared" si="4"/>
        <v>794200</v>
      </c>
    </row>
    <row r="6" spans="1:7" x14ac:dyDescent="0.2">
      <c r="A6">
        <v>110</v>
      </c>
      <c r="B6">
        <v>119</v>
      </c>
      <c r="C6">
        <f t="shared" si="0"/>
        <v>12100</v>
      </c>
      <c r="D6">
        <f t="shared" si="1"/>
        <v>1331000</v>
      </c>
      <c r="E6">
        <f t="shared" si="2"/>
        <v>146410000</v>
      </c>
      <c r="F6">
        <f t="shared" si="3"/>
        <v>13090</v>
      </c>
      <c r="G6">
        <f t="shared" si="4"/>
        <v>1439900</v>
      </c>
    </row>
    <row r="7" spans="1:7" x14ac:dyDescent="0.2">
      <c r="A7">
        <f>SUM(A1:A6)</f>
        <v>435</v>
      </c>
      <c r="B7">
        <f t="shared" ref="B7:G7" si="5">SUM(B1:B6)</f>
        <v>352</v>
      </c>
      <c r="C7">
        <f t="shared" si="5"/>
        <v>35475</v>
      </c>
      <c r="D7">
        <f t="shared" si="5"/>
        <v>3142875</v>
      </c>
      <c r="E7">
        <f t="shared" si="5"/>
        <v>294421875</v>
      </c>
      <c r="F7">
        <f t="shared" si="5"/>
        <v>30935</v>
      </c>
      <c r="G7">
        <f t="shared" si="5"/>
        <v>2888725</v>
      </c>
    </row>
    <row r="11" spans="1:7" x14ac:dyDescent="0.2">
      <c r="A11">
        <v>6</v>
      </c>
      <c r="B11">
        <f>A7</f>
        <v>435</v>
      </c>
      <c r="C11">
        <f>C7</f>
        <v>35475</v>
      </c>
      <c r="D11">
        <f>B7</f>
        <v>352</v>
      </c>
    </row>
    <row r="12" spans="1:7" x14ac:dyDescent="0.2">
      <c r="A12">
        <f>A7</f>
        <v>435</v>
      </c>
      <c r="B12">
        <f>C7</f>
        <v>35475</v>
      </c>
      <c r="C12">
        <f>D7</f>
        <v>3142875</v>
      </c>
      <c r="D12">
        <f>F7</f>
        <v>30935</v>
      </c>
    </row>
    <row r="13" spans="1:7" x14ac:dyDescent="0.2">
      <c r="A13">
        <f>C7</f>
        <v>35475</v>
      </c>
      <c r="B13">
        <f>D7</f>
        <v>3142875</v>
      </c>
      <c r="C13">
        <f>E7</f>
        <v>294421875</v>
      </c>
      <c r="D13">
        <f>G7</f>
        <v>2888725</v>
      </c>
    </row>
    <row r="16" spans="1:7" x14ac:dyDescent="0.2">
      <c r="A16">
        <f>A11</f>
        <v>6</v>
      </c>
      <c r="B16">
        <f t="shared" ref="B16:D16" si="6">B11</f>
        <v>435</v>
      </c>
      <c r="C16">
        <f t="shared" si="6"/>
        <v>35475</v>
      </c>
      <c r="D16">
        <f t="shared" si="6"/>
        <v>352</v>
      </c>
    </row>
    <row r="17" spans="1:7" x14ac:dyDescent="0.2">
      <c r="A17">
        <f>A12-($A$12/$A$11)*A11</f>
        <v>0</v>
      </c>
      <c r="B17">
        <f t="shared" ref="B17:D17" si="7">B12-($A$12/$A$11)*B11</f>
        <v>3937.5</v>
      </c>
      <c r="C17">
        <f t="shared" si="7"/>
        <v>570937.5</v>
      </c>
      <c r="D17">
        <f t="shared" si="7"/>
        <v>5415</v>
      </c>
    </row>
    <row r="18" spans="1:7" x14ac:dyDescent="0.2">
      <c r="A18">
        <f>A13</f>
        <v>35475</v>
      </c>
      <c r="B18">
        <f t="shared" ref="B18:D18" si="8">B13</f>
        <v>3142875</v>
      </c>
      <c r="C18">
        <f t="shared" si="8"/>
        <v>294421875</v>
      </c>
      <c r="D18">
        <f t="shared" si="8"/>
        <v>2888725</v>
      </c>
    </row>
    <row r="21" spans="1:7" x14ac:dyDescent="0.2">
      <c r="A21">
        <f>A16</f>
        <v>6</v>
      </c>
      <c r="B21">
        <f t="shared" ref="B21:D21" si="9">B16</f>
        <v>435</v>
      </c>
      <c r="C21">
        <f t="shared" si="9"/>
        <v>35475</v>
      </c>
      <c r="D21">
        <f t="shared" si="9"/>
        <v>352</v>
      </c>
    </row>
    <row r="22" spans="1:7" x14ac:dyDescent="0.2">
      <c r="A22">
        <f>A17</f>
        <v>0</v>
      </c>
      <c r="B22">
        <f t="shared" ref="B22:D22" si="10">B17</f>
        <v>3937.5</v>
      </c>
      <c r="C22">
        <f t="shared" si="10"/>
        <v>570937.5</v>
      </c>
      <c r="D22">
        <f t="shared" si="10"/>
        <v>5415</v>
      </c>
    </row>
    <row r="23" spans="1:7" x14ac:dyDescent="0.2">
      <c r="A23">
        <f>A18-($A$18/$A$16)*A16</f>
        <v>0</v>
      </c>
      <c r="B23">
        <f t="shared" ref="B23:D23" si="11">B18-($A$18/$A$16)*B16</f>
        <v>570937.5</v>
      </c>
      <c r="C23">
        <f t="shared" si="11"/>
        <v>84675937.5</v>
      </c>
      <c r="D23">
        <f t="shared" si="11"/>
        <v>807525</v>
      </c>
    </row>
    <row r="26" spans="1:7" x14ac:dyDescent="0.2">
      <c r="A26">
        <f>A21</f>
        <v>6</v>
      </c>
      <c r="B26">
        <f t="shared" ref="B26:D26" si="12">B21</f>
        <v>435</v>
      </c>
      <c r="C26">
        <f t="shared" si="12"/>
        <v>35475</v>
      </c>
      <c r="D26">
        <f t="shared" si="12"/>
        <v>352</v>
      </c>
      <c r="F26" t="s">
        <v>2</v>
      </c>
      <c r="G26">
        <f>(D26-C26*G28-B26*G27)/A26</f>
        <v>13.358730158730154</v>
      </c>
    </row>
    <row r="27" spans="1:7" x14ac:dyDescent="0.2">
      <c r="A27">
        <f>A22</f>
        <v>0</v>
      </c>
      <c r="B27">
        <f t="shared" ref="B27:D27" si="13">B22</f>
        <v>3937.5</v>
      </c>
      <c r="C27">
        <f t="shared" si="13"/>
        <v>570937.5</v>
      </c>
      <c r="D27">
        <f t="shared" si="13"/>
        <v>5415</v>
      </c>
      <c r="F27" t="s">
        <v>1</v>
      </c>
      <c r="G27">
        <f>(D27-C27*G28)/B27</f>
        <v>-0.33944444444444444</v>
      </c>
    </row>
    <row r="28" spans="1:7" x14ac:dyDescent="0.2">
      <c r="A28">
        <f>A23-($B$23/$B$22)*A22</f>
        <v>0</v>
      </c>
      <c r="B28">
        <f t="shared" ref="B28:D28" si="14">B23-($B$23/$B$22)*B22</f>
        <v>0</v>
      </c>
      <c r="C28">
        <f t="shared" si="14"/>
        <v>1890000</v>
      </c>
      <c r="D28">
        <f t="shared" si="14"/>
        <v>22350</v>
      </c>
      <c r="F28" t="s">
        <v>0</v>
      </c>
      <c r="G28">
        <f>D28/C28</f>
        <v>1.1825396825396826E-2</v>
      </c>
    </row>
    <row r="29" spans="1:7" x14ac:dyDescent="0.2">
      <c r="E29" t="s">
        <v>3</v>
      </c>
      <c r="F29">
        <v>70</v>
      </c>
      <c r="G29">
        <f>G26+G27*F29+G28*F29*F29</f>
        <v>47.542063492063491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CANBULA</dc:creator>
  <cp:lastModifiedBy>Bora CANBULA</cp:lastModifiedBy>
  <dcterms:created xsi:type="dcterms:W3CDTF">2024-04-29T15:17:54Z</dcterms:created>
  <dcterms:modified xsi:type="dcterms:W3CDTF">2024-04-29T15:38:32Z</dcterms:modified>
</cp:coreProperties>
</file>