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График" sheetId="1" r:id="rId4"/>
    <sheet name="Прогноз спроса" sheetId="2" r:id="rId5"/>
  </sheets>
</workbook>
</file>

<file path=xl/sharedStrings.xml><?xml version="1.0" encoding="utf-8"?>
<sst xmlns="http://schemas.openxmlformats.org/spreadsheetml/2006/main" uniqueCount="244">
  <si>
    <t>фио</t>
  </si>
  <si>
    <t>спец</t>
  </si>
  <si>
    <t>к</t>
  </si>
  <si>
    <t>Вс</t>
  </si>
  <si>
    <t>Пн</t>
  </si>
  <si>
    <t>Вт</t>
  </si>
  <si>
    <t>Ср</t>
  </si>
  <si>
    <t>Чт</t>
  </si>
  <si>
    <t>Пт</t>
  </si>
  <si>
    <t>Сб</t>
  </si>
  <si>
    <t>Ермакова Анна Юрьевна</t>
  </si>
  <si>
    <t>ГК</t>
  </si>
  <si>
    <t>10:00</t>
  </si>
  <si>
    <t>19:00</t>
  </si>
  <si>
    <t>В</t>
  </si>
  <si>
    <t>6:30</t>
  </si>
  <si>
    <t>15:30</t>
  </si>
  <si>
    <t>Кузовова Татьяна Николаевна</t>
  </si>
  <si>
    <t>ОТ</t>
  </si>
  <si>
    <t>Лобова Марина Юрьевна</t>
  </si>
  <si>
    <t>0:30</t>
  </si>
  <si>
    <t>Морозова Людмила Станиславовна</t>
  </si>
  <si>
    <t>15:00</t>
  </si>
  <si>
    <t>0:00</t>
  </si>
  <si>
    <t>Панова Елена Геннадьевна</t>
  </si>
  <si>
    <t>8:00</t>
  </si>
  <si>
    <t>17:00</t>
  </si>
  <si>
    <t>Жукова Светлана Владимировна</t>
  </si>
  <si>
    <t>Инфо</t>
  </si>
  <si>
    <t>6:45</t>
  </si>
  <si>
    <t>15:45</t>
  </si>
  <si>
    <t>в</t>
  </si>
  <si>
    <t>Зеленина Мария Андреевна</t>
  </si>
  <si>
    <t>15:15</t>
  </si>
  <si>
    <t>0:15</t>
  </si>
  <si>
    <t>10:30</t>
  </si>
  <si>
    <t>19:30</t>
  </si>
  <si>
    <t>Масякина Людмила Викторовна</t>
  </si>
  <si>
    <t>Скопина Наталья Евгеньевна</t>
  </si>
  <si>
    <t>Черникова Елена Владимировна</t>
  </si>
  <si>
    <t>Березовская Наталья Евгеньевна</t>
  </si>
  <si>
    <t>B2B</t>
  </si>
  <si>
    <t>Бычкова Любовь Александровна</t>
  </si>
  <si>
    <t>7:00</t>
  </si>
  <si>
    <t>16:00</t>
  </si>
  <si>
    <t>12:00</t>
  </si>
  <si>
    <t>21:00</t>
  </si>
  <si>
    <t>Давлятова Лариса Александровна</t>
  </si>
  <si>
    <t>Журавлева Алиса Игоревна</t>
  </si>
  <si>
    <t>Крупица Амина Ахатовна</t>
  </si>
  <si>
    <t>Макарова Юлия Сергеевна</t>
  </si>
  <si>
    <t>Никитина Анна Вячеславовна</t>
  </si>
  <si>
    <t>Холенкова Мария Алексеевна</t>
  </si>
  <si>
    <t>Страхалис Наталья Михайловна</t>
  </si>
  <si>
    <t>Серв</t>
  </si>
  <si>
    <t>9:00</t>
  </si>
  <si>
    <t>18:00</t>
  </si>
  <si>
    <t>14:00</t>
  </si>
  <si>
    <t>23:00</t>
  </si>
  <si>
    <t>11:00</t>
  </si>
  <si>
    <t>20:00</t>
  </si>
  <si>
    <t>Додонов Алексей Игоревич</t>
  </si>
  <si>
    <t>Аболтыньш Алексей Владимирович</t>
  </si>
  <si>
    <t>Бурыкина Любовь Александровна</t>
  </si>
  <si>
    <t>Ret</t>
  </si>
  <si>
    <t>Давыдян Розанна Бахшиевна</t>
  </si>
  <si>
    <t>Довмат Анастасия Георгиевна</t>
  </si>
  <si>
    <t>Егорова Анастасия Владимировна</t>
  </si>
  <si>
    <t>Карелина Екатерина Анатольевна</t>
  </si>
  <si>
    <t>8:30</t>
  </si>
  <si>
    <t>17:30</t>
  </si>
  <si>
    <t>Касянчик Александра Владимировна</t>
  </si>
  <si>
    <t>Queen Ret</t>
  </si>
  <si>
    <t>Коломиец Ольга Анатольевна</t>
  </si>
  <si>
    <t>Королькова Ольга Викторовна</t>
  </si>
  <si>
    <t>Курилова Наталья Владимировна</t>
  </si>
  <si>
    <t>Николаева Галина Владимировна</t>
  </si>
  <si>
    <t>Рожкова Ирина Николаевна</t>
  </si>
  <si>
    <t>Назарова Снежана Николаевна</t>
  </si>
  <si>
    <t>СК</t>
  </si>
  <si>
    <t>Андрюшечкина Елена Сергеевна</t>
  </si>
  <si>
    <t>Архангельская Елена Александровна</t>
  </si>
  <si>
    <t>Час</t>
  </si>
  <si>
    <t>Адоньева Валентина Владимировна</t>
  </si>
  <si>
    <t>Аксюта Вера Алексеевна</t>
  </si>
  <si>
    <t>Алесина Татьяна Михайловна</t>
  </si>
  <si>
    <t>Бастрыкина Галина Анатольевна</t>
  </si>
  <si>
    <t>9:30</t>
  </si>
  <si>
    <t>18:30</t>
  </si>
  <si>
    <t>Башмакова Елена Викторовна</t>
  </si>
  <si>
    <t>Белянина Надежда Викторовна</t>
  </si>
  <si>
    <t>16:15</t>
  </si>
  <si>
    <t>Богданова Елена Равилевна</t>
  </si>
  <si>
    <t>Гармаш Карина Валериевна</t>
  </si>
  <si>
    <t>Глазунова Ирина Михайловна</t>
  </si>
  <si>
    <t>Давитая Людмила Шотовна</t>
  </si>
  <si>
    <t>Долгатова Миясат Муслимовна</t>
  </si>
  <si>
    <t>Еремина Елена Александровна</t>
  </si>
  <si>
    <t>Жингель Елена Павловна</t>
  </si>
  <si>
    <t>Загреба Вера Ильинична</t>
  </si>
  <si>
    <t>Земскова Любовь Алексеевна</t>
  </si>
  <si>
    <t>Игнатова Ольга Анатольевна</t>
  </si>
  <si>
    <t>Каткова Елена Васильевна</t>
  </si>
  <si>
    <t>Ким Инна Валерьевна</t>
  </si>
  <si>
    <t>20:30</t>
  </si>
  <si>
    <t>Конюхова Надежда Викторовна</t>
  </si>
  <si>
    <t>Крысина Мария Сергеевна</t>
  </si>
  <si>
    <t>7:30</t>
  </si>
  <si>
    <t>Кузина Елизавета Трофимовна</t>
  </si>
  <si>
    <t>Кузнецова Татьяна Гурьяновна</t>
  </si>
  <si>
    <t>8:45</t>
  </si>
  <si>
    <t>20:45</t>
  </si>
  <si>
    <t>Лаушкина Наталья Львовна</t>
  </si>
  <si>
    <t>Логунова Надежда Федоровна</t>
  </si>
  <si>
    <t>Лой Алла Сергеевна</t>
  </si>
  <si>
    <t>12:15</t>
  </si>
  <si>
    <t>Мастерова Ольга Николаевна</t>
  </si>
  <si>
    <t>Мирзоева Наталья Михайловна</t>
  </si>
  <si>
    <t>Наумова Ольга Викторовна</t>
  </si>
  <si>
    <t>Новикова Майя Владимировна</t>
  </si>
  <si>
    <t>Орлова Татьяна Андреевна</t>
  </si>
  <si>
    <t>Паукова Марина Сергеевна</t>
  </si>
  <si>
    <t>Петрова Анна Николаевна</t>
  </si>
  <si>
    <t>Ромашкина Надежда Александровна</t>
  </si>
  <si>
    <t>Сабитова Эльза Ирековна</t>
  </si>
  <si>
    <t>Савина Маргарита Валерьевна</t>
  </si>
  <si>
    <t>Савина Надежда Ильинична</t>
  </si>
  <si>
    <t>Сальникова Ольга Сергеевна</t>
  </si>
  <si>
    <t>Саргсян Тамара Амрастановна</t>
  </si>
  <si>
    <t>Селиверстова Наталия Валентиновна</t>
  </si>
  <si>
    <t>Семенова Ольга Сергеевна</t>
  </si>
  <si>
    <t>Сироткина Тамара Юрьевна</t>
  </si>
  <si>
    <t>Сорокина Татьяна Николаевна</t>
  </si>
  <si>
    <t>Сорокина Любовь Ивановна</t>
  </si>
  <si>
    <t>Стриженкова Валентина Васильевна</t>
  </si>
  <si>
    <t>Тарыгина Наталья Евгеньевна</t>
  </si>
  <si>
    <t>Терехина Екатерина Викторовна</t>
  </si>
  <si>
    <t>Терехова Татьяна Алексеевна</t>
  </si>
  <si>
    <t>Тишинян Лиана Артоевна</t>
  </si>
  <si>
    <t>Толстова Раиса Васильевна</t>
  </si>
  <si>
    <t>Цыганкова Марина Юрьевна</t>
  </si>
  <si>
    <t>Шитикова Оксана Анатольевна</t>
  </si>
  <si>
    <t>Абакарова Зульфия Магомедовна</t>
  </si>
  <si>
    <t>Декр</t>
  </si>
  <si>
    <t>ОЖ</t>
  </si>
  <si>
    <t>Богданова Роксана Владимировна</t>
  </si>
  <si>
    <t>Воробьева Нина Семеновна</t>
  </si>
  <si>
    <t>Ерошкина Светлана Александровна</t>
  </si>
  <si>
    <t>Жигарева Елена Вячеславовна</t>
  </si>
  <si>
    <t>Клименко Ольга Витальевна</t>
  </si>
  <si>
    <t>Кружкова Дарья Александровна</t>
  </si>
  <si>
    <t>Мельникова Екатерина Владимировна</t>
  </si>
  <si>
    <t>Осанкина Марина Александровна</t>
  </si>
  <si>
    <t>Фатеева Анна Владимировна</t>
  </si>
  <si>
    <t>Эркебаева Азипа Абдыманаповна</t>
  </si>
  <si>
    <t>Давитая Марина Константиновна</t>
  </si>
  <si>
    <t>мспок</t>
  </si>
  <si>
    <t>Козырева Наталья Владимировна</t>
  </si>
  <si>
    <t>Рыбакова Мария Степановна</t>
  </si>
  <si>
    <t>Фомина Галина Николаевна</t>
  </si>
  <si>
    <t>Хоханов Александр Евгеньевич</t>
  </si>
  <si>
    <t>Лаврентьева Ирина Игоревна</t>
  </si>
  <si>
    <t>Бух</t>
  </si>
  <si>
    <t>пер</t>
  </si>
  <si>
    <r>
      <rPr>
        <sz val="10"/>
        <color indexed="8"/>
        <rFont val="Century Gothic"/>
      </rPr>
      <t>Вс</t>
    </r>
  </si>
  <si>
    <r>
      <rPr>
        <sz val="10"/>
        <color indexed="8"/>
        <rFont val="Century Gothic"/>
      </rPr>
      <t>Пн</t>
    </r>
  </si>
  <si>
    <r>
      <rPr>
        <sz val="10"/>
        <color indexed="8"/>
        <rFont val="Century Gothic"/>
      </rPr>
      <t>Вт</t>
    </r>
  </si>
  <si>
    <r>
      <rPr>
        <sz val="10"/>
        <color indexed="8"/>
        <rFont val="Century Gothic"/>
      </rPr>
      <t>Ср</t>
    </r>
  </si>
  <si>
    <r>
      <rPr>
        <sz val="10"/>
        <color indexed="8"/>
        <rFont val="Century Gothic"/>
      </rPr>
      <t>Чт</t>
    </r>
  </si>
  <si>
    <r>
      <rPr>
        <sz val="10"/>
        <color indexed="8"/>
        <rFont val="Century Gothic"/>
      </rPr>
      <t>Пт</t>
    </r>
  </si>
  <si>
    <r>
      <rPr>
        <sz val="10"/>
        <color indexed="8"/>
        <rFont val="Century Gothic"/>
      </rPr>
      <t>Сб</t>
    </r>
  </si>
  <si>
    <t>утро 8:00</t>
  </si>
  <si>
    <t>утро 8:00 - 9:30</t>
  </si>
  <si>
    <t>11:15</t>
  </si>
  <si>
    <t>11:30</t>
  </si>
  <si>
    <t>утро 8:00 - 12:30</t>
  </si>
  <si>
    <t>21:30</t>
  </si>
  <si>
    <t>22:00</t>
  </si>
  <si>
    <t>23:15</t>
  </si>
  <si>
    <t xml:space="preserve">вечер </t>
  </si>
  <si>
    <t>ДО</t>
  </si>
  <si>
    <t xml:space="preserve"> Соответсвует Плану</t>
  </si>
  <si>
    <t>6:46</t>
  </si>
  <si>
    <t>12:30</t>
  </si>
  <si>
    <t>13:00</t>
  </si>
  <si>
    <t>13:30</t>
  </si>
  <si>
    <t>14:30</t>
  </si>
  <si>
    <t>16:30</t>
  </si>
  <si>
    <t>22:30</t>
  </si>
  <si>
    <t>23:30</t>
  </si>
  <si>
    <t>вс</t>
  </si>
  <si>
    <t>пн</t>
  </si>
  <si>
    <t>вт</t>
  </si>
  <si>
    <t>ср</t>
  </si>
  <si>
    <t>чт</t>
  </si>
  <si>
    <t>пт</t>
  </si>
  <si>
    <t>сб</t>
  </si>
  <si>
    <t>ПН</t>
  </si>
  <si>
    <t>ВС</t>
  </si>
  <si>
    <t>ВТ</t>
  </si>
  <si>
    <t>СР</t>
  </si>
  <si>
    <t>ЧТ</t>
  </si>
  <si>
    <t>ПТ</t>
  </si>
  <si>
    <t>СБ</t>
  </si>
  <si>
    <t>Транзакции</t>
  </si>
  <si>
    <t>Касс 15 мин</t>
  </si>
  <si>
    <t>Транзакции 30 мин</t>
  </si>
  <si>
    <t>Касс 30 мин</t>
  </si>
  <si>
    <t>Транзакции час</t>
  </si>
  <si>
    <t>Касс час</t>
  </si>
  <si>
    <t>08h00</t>
  </si>
  <si>
    <t>08h30</t>
  </si>
  <si>
    <t>09h00</t>
  </si>
  <si>
    <t>09h30</t>
  </si>
  <si>
    <t>10h00</t>
  </si>
  <si>
    <t>10h30</t>
  </si>
  <si>
    <t>11h00</t>
  </si>
  <si>
    <t>11h30</t>
  </si>
  <si>
    <t>12h00</t>
  </si>
  <si>
    <t>12h30</t>
  </si>
  <si>
    <t>13h00</t>
  </si>
  <si>
    <t>13h30</t>
  </si>
  <si>
    <t>14h00</t>
  </si>
  <si>
    <t>14h30</t>
  </si>
  <si>
    <t>15h00</t>
  </si>
  <si>
    <t>15h30</t>
  </si>
  <si>
    <t>16h00</t>
  </si>
  <si>
    <t>16h30</t>
  </si>
  <si>
    <t>17h00</t>
  </si>
  <si>
    <t>17h30</t>
  </si>
  <si>
    <t>18h00</t>
  </si>
  <si>
    <t>18h30</t>
  </si>
  <si>
    <t>19h00</t>
  </si>
  <si>
    <t>19h30</t>
  </si>
  <si>
    <t>20h00</t>
  </si>
  <si>
    <t>20h30</t>
  </si>
  <si>
    <t>21h00</t>
  </si>
  <si>
    <t>21h30</t>
  </si>
  <si>
    <t>22h00</t>
  </si>
  <si>
    <t>22h30</t>
  </si>
  <si>
    <t>23h00</t>
  </si>
  <si>
    <t>23h30</t>
  </si>
  <si>
    <t>00h00</t>
  </si>
  <si>
    <t>00h30</t>
  </si>
</sst>
</file>

<file path=xl/styles.xml><?xml version="1.0" encoding="utf-8"?>
<styleSheet xmlns="http://schemas.openxmlformats.org/spreadsheetml/2006/main">
  <numFmts count="4">
    <numFmt numFmtId="0" formatCode="General"/>
    <numFmt numFmtId="59" formatCode="mmmm&quot; &quot;yyyy"/>
    <numFmt numFmtId="60" formatCode="d/m"/>
    <numFmt numFmtId="61" formatCode="dd/mm/yy"/>
  </numFmts>
  <fonts count="16">
    <font>
      <sz val="10"/>
      <color indexed="8"/>
      <name val="Helvetica Neue"/>
    </font>
    <font>
      <sz val="12"/>
      <color indexed="8"/>
      <name val="Helvetica Neue"/>
    </font>
    <font>
      <sz val="10"/>
      <color indexed="8"/>
      <name val="Century Gothic"/>
    </font>
    <font>
      <b val="1"/>
      <sz val="12"/>
      <color indexed="8"/>
      <name val="Century Gothic"/>
    </font>
    <font>
      <sz val="13"/>
      <color indexed="8"/>
      <name val="Century Gothic"/>
    </font>
    <font>
      <sz val="14"/>
      <color indexed="8"/>
      <name val="Arial"/>
    </font>
    <font>
      <b val="1"/>
      <sz val="12"/>
      <color indexed="8"/>
      <name val="Helv"/>
    </font>
    <font>
      <sz val="12"/>
      <color indexed="8"/>
      <name val="Times New Roman"/>
    </font>
    <font>
      <b val="1"/>
      <sz val="12"/>
      <color indexed="12"/>
      <name val="Century Gothic"/>
    </font>
    <font>
      <sz val="10"/>
      <color indexed="14"/>
      <name val="Century Gothic"/>
    </font>
    <font>
      <sz val="11"/>
      <color indexed="11"/>
      <name val="Century Gothic"/>
    </font>
    <font>
      <sz val="11"/>
      <color indexed="8"/>
      <name val="Helvetica Neue"/>
    </font>
    <font>
      <sz val="11"/>
      <color indexed="14"/>
      <name val="Calibri"/>
    </font>
    <font>
      <sz val="6"/>
      <color indexed="25"/>
      <name val="Arial Unicode MS"/>
    </font>
    <font>
      <sz val="6"/>
      <color indexed="8"/>
      <name val="Arial Unicode MS"/>
    </font>
    <font>
      <sz val="8"/>
      <color indexed="25"/>
      <name val="Arial Unicode MS"/>
    </font>
  </fonts>
  <fills count="14">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14"/>
        <bgColor auto="1"/>
      </patternFill>
    </fill>
  </fills>
  <borders count="61">
    <border>
      <left/>
      <right/>
      <top/>
      <bottom/>
      <diagonal/>
    </border>
    <border>
      <left style="thin">
        <color indexed="9"/>
      </left>
      <right style="thin">
        <color indexed="9"/>
      </right>
      <top style="thin">
        <color indexed="9"/>
      </top>
      <bottom style="thin">
        <color indexed="9"/>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right/>
      <top/>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right/>
      <top style="medium">
        <color indexed="8"/>
      </top>
      <bottom/>
      <diagonal/>
    </border>
    <border>
      <left/>
      <right style="medium">
        <color indexed="8"/>
      </right>
      <top style="medium">
        <color indexed="8"/>
      </top>
      <bottom/>
      <diagonal/>
    </border>
    <border>
      <left style="medium">
        <color indexed="8"/>
      </left>
      <right/>
      <top style="thin">
        <color indexed="8"/>
      </top>
      <bottom style="medium">
        <color indexed="8"/>
      </bottom>
      <diagonal/>
    </border>
    <border>
      <left/>
      <right style="medium">
        <color indexed="8"/>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style="thin">
        <color indexed="9"/>
      </right>
      <top style="thin">
        <color indexed="8"/>
      </top>
      <bottom style="medium">
        <color indexed="8"/>
      </bottom>
      <diagonal/>
    </border>
    <border>
      <left style="medium">
        <color indexed="8"/>
      </left>
      <right style="medium">
        <color indexed="8"/>
      </right>
      <top style="thin">
        <color indexed="8"/>
      </top>
      <bottom style="thin">
        <color indexed="8"/>
      </bottom>
      <diagonal/>
    </border>
    <border>
      <left style="medium">
        <color indexed="8"/>
      </left>
      <right style="thin">
        <color indexed="9"/>
      </right>
      <top style="medium">
        <color indexed="8"/>
      </top>
      <bottom style="medium">
        <color indexed="8"/>
      </bottom>
      <diagonal/>
    </border>
    <border>
      <left style="thin">
        <color indexed="9"/>
      </left>
      <right style="medium">
        <color indexed="8"/>
      </right>
      <top style="medium">
        <color indexed="8"/>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9"/>
      </right>
      <top style="thin">
        <color indexed="9"/>
      </top>
      <bottom style="thin">
        <color indexed="9"/>
      </bottom>
      <diagonal/>
    </border>
    <border>
      <left style="thin">
        <color indexed="9"/>
      </left>
      <right/>
      <top/>
      <bottom/>
      <diagonal/>
    </border>
    <border>
      <left style="thin">
        <color indexed="9"/>
      </left>
      <right style="thin">
        <color indexed="9"/>
      </right>
      <top style="thin">
        <color indexed="8"/>
      </top>
      <bottom style="thin">
        <color indexed="9"/>
      </bottom>
      <diagonal/>
    </border>
    <border>
      <left style="thin">
        <color indexed="9"/>
      </left>
      <right style="thin">
        <color indexed="8"/>
      </right>
      <top style="thin">
        <color indexed="8"/>
      </top>
      <bottom style="thin">
        <color indexed="9"/>
      </bottom>
      <diagonal/>
    </border>
    <border>
      <left style="thin">
        <color indexed="8"/>
      </left>
      <right style="thin">
        <color indexed="9"/>
      </right>
      <top style="thin">
        <color indexed="8"/>
      </top>
      <bottom style="thin">
        <color indexed="9"/>
      </bottom>
      <diagonal/>
    </border>
    <border>
      <left style="thin">
        <color indexed="9"/>
      </left>
      <right style="thin">
        <color indexed="9"/>
      </right>
      <top style="thin">
        <color indexed="8"/>
      </top>
      <bottom/>
      <diagonal/>
    </border>
    <border>
      <left style="thin">
        <color indexed="9"/>
      </left>
      <right/>
      <top style="thin">
        <color indexed="8"/>
      </top>
      <bottom/>
      <diagonal/>
    </border>
    <border>
      <left style="thin">
        <color indexed="9"/>
      </left>
      <right/>
      <top style="thin">
        <color indexed="9"/>
      </top>
      <bottom style="thin">
        <color indexed="9"/>
      </bottom>
      <diagonal/>
    </border>
    <border>
      <left style="thin">
        <color indexed="9"/>
      </left>
      <right/>
      <top style="thin">
        <color indexed="9"/>
      </top>
      <bottom style="thin">
        <color indexed="8"/>
      </bottom>
      <diagonal/>
    </border>
    <border>
      <left style="medium">
        <color indexed="8"/>
      </left>
      <right style="thin">
        <color indexed="9"/>
      </right>
      <top style="medium">
        <color indexed="8"/>
      </top>
      <bottom style="thin">
        <color indexed="8"/>
      </bottom>
      <diagonal/>
    </border>
    <border>
      <left style="thin">
        <color indexed="9"/>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9"/>
      </right>
      <top style="thin">
        <color indexed="8"/>
      </top>
      <bottom style="thin">
        <color indexed="8"/>
      </bottom>
      <diagonal/>
    </border>
    <border>
      <left style="thin">
        <color indexed="9"/>
      </left>
      <right style="medium">
        <color indexed="8"/>
      </right>
      <top style="thin">
        <color indexed="8"/>
      </top>
      <bottom style="thin">
        <color indexed="8"/>
      </bottom>
      <diagonal/>
    </border>
    <border>
      <left style="thin">
        <color indexed="9"/>
      </left>
      <right style="medium">
        <color indexed="8"/>
      </right>
      <top style="thin">
        <color indexed="9"/>
      </top>
      <bottom style="thin">
        <color indexed="9"/>
      </bottom>
      <diagonal/>
    </border>
    <border>
      <left style="thin">
        <color indexed="9"/>
      </left>
      <right style="thin">
        <color indexed="9"/>
      </right>
      <top style="thin">
        <color indexed="9"/>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medium">
        <color indexed="8"/>
      </left>
      <right/>
      <top/>
      <bottom/>
      <diagonal/>
    </border>
    <border>
      <left style="medium">
        <color indexed="8"/>
      </left>
      <right/>
      <top style="medium">
        <color indexed="8"/>
      </top>
      <bottom style="thin">
        <color indexed="8"/>
      </bottom>
      <diagonal/>
    </border>
    <border>
      <left style="thin">
        <color indexed="9"/>
      </left>
      <right/>
      <top style="thin">
        <color indexed="9"/>
      </top>
      <bottom/>
      <diagonal/>
    </border>
    <border>
      <left/>
      <right style="thin">
        <color indexed="9"/>
      </right>
      <top style="thin">
        <color indexed="9"/>
      </top>
      <bottom style="thin">
        <color indexed="8"/>
      </bottom>
      <diagonal/>
    </border>
    <border>
      <left style="thin">
        <color indexed="9"/>
      </left>
      <right style="thin">
        <color indexed="9"/>
      </right>
      <top style="thin">
        <color indexed="8"/>
      </top>
      <bottom style="thin">
        <color indexed="8"/>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8"/>
      </top>
      <bottom style="thin">
        <color indexed="8"/>
      </bottom>
      <diagonal/>
    </border>
    <border>
      <left style="thin">
        <color indexed="8"/>
      </left>
      <right style="thin">
        <color indexed="9"/>
      </right>
      <top style="thin">
        <color indexed="8"/>
      </top>
      <bottom style="thin">
        <color indexed="8"/>
      </bottom>
      <diagonal/>
    </border>
    <border>
      <left style="thin">
        <color indexed="9"/>
      </left>
      <right style="thin">
        <color indexed="8"/>
      </right>
      <top/>
      <bottom style="thin">
        <color indexed="8"/>
      </bottom>
      <diagonal/>
    </border>
    <border>
      <left style="thin">
        <color indexed="8"/>
      </left>
      <right style="thin">
        <color indexed="8"/>
      </right>
      <top style="thin">
        <color indexed="8"/>
      </top>
      <bottom style="thin">
        <color indexed="9"/>
      </bottom>
      <diagonal/>
    </border>
  </borders>
  <cellStyleXfs count="1">
    <xf numFmtId="0" fontId="0" applyNumberFormat="0" applyFont="1" applyFill="0" applyBorder="0" applyAlignment="1" applyProtection="0">
      <alignment vertical="top" wrapText="1"/>
    </xf>
  </cellStyleXfs>
  <cellXfs count="166">
    <xf numFmtId="0" fontId="0" applyNumberFormat="0" applyFont="1" applyFill="0" applyBorder="0" applyAlignment="1" applyProtection="0">
      <alignment vertical="top" wrapText="1"/>
    </xf>
    <xf numFmtId="0" fontId="2" applyNumberFormat="1" applyFont="1" applyFill="0" applyBorder="0" applyAlignment="1" applyProtection="0">
      <alignment vertical="bottom"/>
    </xf>
    <xf numFmtId="0" fontId="2" fillId="2" applyNumberFormat="1" applyFont="1" applyFill="1" applyBorder="0" applyAlignment="1" applyProtection="0">
      <alignment vertical="bottom"/>
    </xf>
    <xf numFmtId="0" fontId="3" fillId="2" applyNumberFormat="1" applyFont="1" applyFill="1" applyBorder="0" applyAlignment="1" applyProtection="0">
      <alignment vertical="bottom"/>
    </xf>
    <xf numFmtId="0" fontId="2" fillId="2" borderId="1" applyNumberFormat="1" applyFont="1" applyFill="1" applyBorder="1" applyAlignment="1" applyProtection="0">
      <alignment vertical="bottom"/>
    </xf>
    <xf numFmtId="59" fontId="2" fillId="2" borderId="1" applyNumberFormat="1" applyFont="1" applyFill="1" applyBorder="1" applyAlignment="1" applyProtection="0">
      <alignment vertical="bottom"/>
    </xf>
    <xf numFmtId="0" fontId="2" borderId="1" applyNumberFormat="1" applyFont="1" applyFill="0" applyBorder="1" applyAlignment="1" applyProtection="0">
      <alignment vertical="bottom"/>
    </xf>
    <xf numFmtId="0" fontId="5" fillId="3" borderId="2" applyNumberFormat="1" applyFont="1" applyFill="1" applyBorder="1" applyAlignment="1" applyProtection="0">
      <alignment horizontal="center" vertical="bottom"/>
    </xf>
    <xf numFmtId="0" fontId="5" fillId="2" borderId="3" applyNumberFormat="1" applyFont="1" applyFill="1" applyBorder="1" applyAlignment="1" applyProtection="0">
      <alignment horizontal="center" vertical="bottom"/>
    </xf>
    <xf numFmtId="0" fontId="5" fillId="2" borderId="4" applyNumberFormat="1" applyFont="1" applyFill="1" applyBorder="1" applyAlignment="1" applyProtection="0">
      <alignment horizontal="center" vertical="bottom"/>
    </xf>
    <xf numFmtId="0" fontId="2" fillId="2" borderId="5" applyNumberFormat="0" applyFont="1" applyFill="1" applyBorder="1" applyAlignment="1" applyProtection="0">
      <alignment vertical="bottom"/>
    </xf>
    <xf numFmtId="0" fontId="2" fillId="2" borderId="6" applyNumberFormat="0" applyFont="1" applyFill="1" applyBorder="1" applyAlignment="1" applyProtection="0">
      <alignment vertical="bottom"/>
    </xf>
    <xf numFmtId="46" fontId="3" fillId="2" borderId="7" applyNumberFormat="1" applyFont="1" applyFill="1" applyBorder="1" applyAlignment="1" applyProtection="0">
      <alignment vertical="bottom"/>
    </xf>
    <xf numFmtId="20" fontId="2" fillId="2" borderId="7" applyNumberFormat="1" applyFont="1" applyFill="1" applyBorder="1" applyAlignment="1" applyProtection="0">
      <alignment vertical="bottom"/>
    </xf>
    <xf numFmtId="49" fontId="2" fillId="2" borderId="1" applyNumberFormat="1" applyFont="1" applyFill="1" applyBorder="1" applyAlignment="1" applyProtection="0">
      <alignment vertical="bottom"/>
    </xf>
    <xf numFmtId="60" fontId="2" fillId="2" borderId="8" applyNumberFormat="1" applyFont="1" applyFill="1" applyBorder="1" applyAlignment="1" applyProtection="0">
      <alignment horizontal="center" vertical="bottom"/>
    </xf>
    <xf numFmtId="60" fontId="2" fillId="2" borderId="9" applyNumberFormat="1" applyFont="1" applyFill="1" applyBorder="1" applyAlignment="1" applyProtection="0">
      <alignment horizontal="center" vertical="bottom"/>
    </xf>
    <xf numFmtId="60" fontId="2" fillId="2" borderId="10" applyNumberFormat="1" applyFont="1" applyFill="1" applyBorder="1" applyAlignment="1" applyProtection="0">
      <alignment horizontal="center" vertical="bottom"/>
    </xf>
    <xf numFmtId="20" fontId="2" fillId="2" borderId="11" applyNumberFormat="1" applyFont="1" applyFill="1" applyBorder="1" applyAlignment="1" applyProtection="0">
      <alignment vertical="bottom"/>
    </xf>
    <xf numFmtId="0" fontId="2" fillId="2" borderId="12" applyNumberFormat="1" applyFont="1" applyFill="1" applyBorder="1" applyAlignment="1" applyProtection="0">
      <alignment vertical="bottom"/>
    </xf>
    <xf numFmtId="0" fontId="3" fillId="2" borderId="12" applyNumberFormat="0" applyFont="1" applyFill="1" applyBorder="1" applyAlignment="1" applyProtection="0">
      <alignment vertical="bottom"/>
    </xf>
    <xf numFmtId="0" fontId="3" fillId="2" borderId="13" applyNumberFormat="0" applyFont="1" applyFill="1" applyBorder="1" applyAlignment="1" applyProtection="0">
      <alignment vertical="bottom"/>
    </xf>
    <xf numFmtId="49" fontId="2" fillId="4" borderId="14" applyNumberFormat="1" applyFont="1" applyFill="1" applyBorder="1" applyAlignment="1" applyProtection="0">
      <alignment horizontal="center" vertical="bottom"/>
    </xf>
    <xf numFmtId="22" fontId="2" fillId="4" borderId="15" applyNumberFormat="1" applyFont="1" applyFill="1" applyBorder="1" applyAlignment="1" applyProtection="0">
      <alignment horizontal="center" vertical="bottom"/>
    </xf>
    <xf numFmtId="22" fontId="2" fillId="2" borderId="16" applyNumberFormat="1" applyFont="1" applyFill="1" applyBorder="1" applyAlignment="1" applyProtection="0">
      <alignment horizontal="center" vertical="bottom"/>
    </xf>
    <xf numFmtId="49" fontId="2" fillId="2" borderId="17" applyNumberFormat="1" applyFont="1" applyFill="1" applyBorder="1" applyAlignment="1" applyProtection="0">
      <alignment horizontal="center" vertical="bottom"/>
    </xf>
    <xf numFmtId="20" fontId="2" fillId="2" borderId="18" applyNumberFormat="1" applyFont="1" applyFill="1" applyBorder="1" applyAlignment="1" applyProtection="0">
      <alignment vertical="bottom"/>
    </xf>
    <xf numFmtId="0" fontId="2" fillId="2" borderId="19" applyNumberFormat="1" applyFont="1" applyFill="1" applyBorder="1" applyAlignment="1" applyProtection="0">
      <alignment vertical="bottom"/>
    </xf>
    <xf numFmtId="0" fontId="2" fillId="2" borderId="20" applyNumberFormat="1" applyFont="1" applyFill="1" applyBorder="1" applyAlignment="1" applyProtection="0">
      <alignment vertical="bottom"/>
    </xf>
    <xf numFmtId="0" fontId="3" fillId="2" borderId="21" applyNumberFormat="0" applyFont="1" applyFill="1" applyBorder="1" applyAlignment="1" applyProtection="0">
      <alignment vertical="bottom"/>
    </xf>
    <xf numFmtId="0" fontId="6" fillId="2" borderId="22" applyNumberFormat="0" applyFont="1" applyFill="1" applyBorder="1" applyAlignment="1" applyProtection="0">
      <alignment horizontal="right" vertical="center" wrapText="1"/>
    </xf>
    <xf numFmtId="0" fontId="2" fillId="2" borderId="23" applyNumberFormat="1" applyFont="1" applyFill="1" applyBorder="1" applyAlignment="1" applyProtection="0">
      <alignment vertical="bottom"/>
    </xf>
    <xf numFmtId="49" fontId="7" fillId="2" borderId="24" applyNumberFormat="1" applyFont="1" applyFill="1" applyBorder="1" applyAlignment="1" applyProtection="0">
      <alignment vertical="bottom"/>
    </xf>
    <xf numFmtId="0" fontId="7" fillId="2" borderId="24" applyNumberFormat="1" applyFont="1" applyFill="1" applyBorder="1" applyAlignment="1" applyProtection="0">
      <alignment vertical="bottom"/>
    </xf>
    <xf numFmtId="0" fontId="3" fillId="2" borderId="25" applyNumberFormat="1" applyFont="1" applyFill="1" applyBorder="1" applyAlignment="1" applyProtection="0">
      <alignment vertical="bottom"/>
    </xf>
    <xf numFmtId="20" fontId="2" fillId="2" borderId="8" applyNumberFormat="1" applyFont="1" applyFill="1" applyBorder="1" applyAlignment="1" applyProtection="0">
      <alignment vertical="bottom"/>
    </xf>
    <xf numFmtId="20" fontId="2" fillId="2" borderId="9" applyNumberFormat="1" applyFont="1" applyFill="1" applyBorder="1" applyAlignment="1" applyProtection="0">
      <alignment vertical="bottom"/>
    </xf>
    <xf numFmtId="20" fontId="2" fillId="2" borderId="10" applyNumberFormat="1" applyFont="1" applyFill="1" applyBorder="1" applyAlignment="1" applyProtection="0">
      <alignment vertical="bottom"/>
    </xf>
    <xf numFmtId="49" fontId="2" fillId="5" borderId="8" applyNumberFormat="1" applyFont="1" applyFill="1" applyBorder="1" applyAlignment="1" applyProtection="0">
      <alignment vertical="bottom"/>
    </xf>
    <xf numFmtId="49" fontId="2" fillId="5" borderId="9" applyNumberFormat="1" applyFont="1" applyFill="1" applyBorder="1" applyAlignment="1" applyProtection="0">
      <alignment vertical="bottom"/>
    </xf>
    <xf numFmtId="0" fontId="2" fillId="2" borderId="26" applyNumberFormat="1" applyFont="1" applyFill="1" applyBorder="1" applyAlignment="1" applyProtection="0">
      <alignment vertical="bottom"/>
    </xf>
    <xf numFmtId="0" fontId="8" fillId="2" borderId="26" applyNumberFormat="1" applyFont="1" applyFill="1" applyBorder="1" applyAlignment="1" applyProtection="0">
      <alignment vertical="bottom"/>
    </xf>
    <xf numFmtId="0" fontId="3" fillId="2" borderId="26" applyNumberFormat="0" applyFont="1" applyFill="1" applyBorder="1" applyAlignment="1" applyProtection="0">
      <alignment vertical="bottom"/>
    </xf>
    <xf numFmtId="0" fontId="3" fillId="2" borderId="26" applyNumberFormat="1" applyFont="1" applyFill="1" applyBorder="1" applyAlignment="1" applyProtection="0">
      <alignment vertical="bottom"/>
    </xf>
    <xf numFmtId="0" fontId="2" fillId="2" borderId="27" applyNumberFormat="1" applyFont="1" applyFill="1" applyBorder="1" applyAlignment="1" applyProtection="0">
      <alignment vertical="bottom"/>
    </xf>
    <xf numFmtId="0" fontId="2" fillId="2" borderId="7" applyNumberFormat="1" applyFont="1" applyFill="1" applyBorder="1" applyAlignment="1" applyProtection="0">
      <alignment vertical="bottom"/>
    </xf>
    <xf numFmtId="0" fontId="3" fillId="2" borderId="28" applyNumberFormat="1" applyFont="1" applyFill="1" applyBorder="1" applyAlignment="1" applyProtection="0">
      <alignment vertical="bottom"/>
    </xf>
    <xf numFmtId="20" fontId="2" fillId="2" borderId="29" applyNumberFormat="1" applyFont="1" applyFill="1" applyBorder="1" applyAlignment="1" applyProtection="0">
      <alignment vertical="bottom"/>
    </xf>
    <xf numFmtId="20" fontId="2" fillId="2" borderId="28" applyNumberFormat="1" applyFont="1" applyFill="1" applyBorder="1" applyAlignment="1" applyProtection="0">
      <alignment vertical="bottom"/>
    </xf>
    <xf numFmtId="49" fontId="2" fillId="5" borderId="29" applyNumberFormat="1" applyFont="1" applyFill="1" applyBorder="1" applyAlignment="1" applyProtection="0">
      <alignment vertical="bottom"/>
    </xf>
    <xf numFmtId="49" fontId="2" fillId="5" borderId="28" applyNumberFormat="1" applyFont="1" applyFill="1" applyBorder="1" applyAlignment="1" applyProtection="0">
      <alignment vertical="bottom"/>
    </xf>
    <xf numFmtId="49" fontId="2" fillId="3" borderId="29" applyNumberFormat="1" applyFont="1" applyFill="1" applyBorder="1" applyAlignment="1" applyProtection="0">
      <alignment vertical="bottom"/>
    </xf>
    <xf numFmtId="49" fontId="2" fillId="3" borderId="28" applyNumberFormat="1" applyFont="1" applyFill="1" applyBorder="1" applyAlignment="1" applyProtection="0">
      <alignment vertical="bottom"/>
    </xf>
    <xf numFmtId="49" fontId="9" fillId="6" borderId="29" applyNumberFormat="1" applyFont="1" applyFill="1" applyBorder="1" applyAlignment="1" applyProtection="0">
      <alignment vertical="bottom"/>
    </xf>
    <xf numFmtId="49" fontId="9" fillId="6" borderId="28" applyNumberFormat="1" applyFont="1" applyFill="1" applyBorder="1" applyAlignment="1" applyProtection="0">
      <alignment vertical="bottom"/>
    </xf>
    <xf numFmtId="20" fontId="9" fillId="6" borderId="18" applyNumberFormat="1" applyFont="1" applyFill="1" applyBorder="1" applyAlignment="1" applyProtection="0">
      <alignment vertical="bottom"/>
    </xf>
    <xf numFmtId="0" fontId="2" fillId="2" borderId="24" applyNumberFormat="1" applyFont="1" applyFill="1" applyBorder="1" applyAlignment="1" applyProtection="0">
      <alignment vertical="bottom"/>
    </xf>
    <xf numFmtId="0" fontId="8" fillId="2" borderId="24" applyNumberFormat="1" applyFont="1" applyFill="1" applyBorder="1" applyAlignment="1" applyProtection="0">
      <alignment vertical="bottom"/>
    </xf>
    <xf numFmtId="0" fontId="3" fillId="2" borderId="24" applyNumberFormat="0" applyFont="1" applyFill="1" applyBorder="1" applyAlignment="1" applyProtection="0">
      <alignment vertical="bottom"/>
    </xf>
    <xf numFmtId="0" fontId="3" fillId="2" borderId="24" applyNumberFormat="1" applyFont="1" applyFill="1" applyBorder="1" applyAlignment="1" applyProtection="0">
      <alignment vertical="bottom"/>
    </xf>
    <xf numFmtId="20" fontId="2" fillId="2" borderId="24" applyNumberFormat="1" applyFont="1" applyFill="1" applyBorder="1" applyAlignment="1" applyProtection="0">
      <alignment vertical="bottom"/>
    </xf>
    <xf numFmtId="49" fontId="2" fillId="6" borderId="29" applyNumberFormat="1" applyFont="1" applyFill="1" applyBorder="1" applyAlignment="1" applyProtection="0">
      <alignment vertical="bottom"/>
    </xf>
    <xf numFmtId="49" fontId="2" fillId="6" borderId="28" applyNumberFormat="1" applyFont="1" applyFill="1" applyBorder="1" applyAlignment="1" applyProtection="0">
      <alignment vertical="bottom"/>
    </xf>
    <xf numFmtId="20" fontId="2" fillId="3" borderId="29" applyNumberFormat="1" applyFont="1" applyFill="1" applyBorder="1" applyAlignment="1" applyProtection="0">
      <alignment vertical="bottom"/>
    </xf>
    <xf numFmtId="20" fontId="2" fillId="3" borderId="28" applyNumberFormat="1" applyFont="1" applyFill="1" applyBorder="1" applyAlignment="1" applyProtection="0">
      <alignment vertical="bottom"/>
    </xf>
    <xf numFmtId="20" fontId="2" fillId="2" borderId="30" applyNumberFormat="1" applyFont="1" applyFill="1" applyBorder="1" applyAlignment="1" applyProtection="0">
      <alignment vertical="bottom"/>
    </xf>
    <xf numFmtId="20" fontId="2" fillId="2" borderId="31" applyNumberFormat="1" applyFont="1" applyFill="1" applyBorder="1" applyAlignment="1" applyProtection="0">
      <alignment vertical="bottom"/>
    </xf>
    <xf numFmtId="49" fontId="7" fillId="7" borderId="24" applyNumberFormat="1" applyFont="1" applyFill="1" applyBorder="1" applyAlignment="1" applyProtection="0">
      <alignment vertical="bottom"/>
    </xf>
    <xf numFmtId="0" fontId="7" fillId="7" borderId="24" applyNumberFormat="1" applyFont="1" applyFill="1" applyBorder="1" applyAlignment="1" applyProtection="0">
      <alignment vertical="bottom"/>
    </xf>
    <xf numFmtId="20" fontId="2" fillId="8" borderId="29" applyNumberFormat="1" applyFont="1" applyFill="1" applyBorder="1" applyAlignment="1" applyProtection="0">
      <alignment vertical="bottom"/>
    </xf>
    <xf numFmtId="20" fontId="2" fillId="8" borderId="28" applyNumberFormat="1" applyFont="1" applyFill="1" applyBorder="1" applyAlignment="1" applyProtection="0">
      <alignment vertical="bottom"/>
    </xf>
    <xf numFmtId="49" fontId="2" fillId="2" borderId="29" applyNumberFormat="1" applyFont="1" applyFill="1" applyBorder="1" applyAlignment="1" applyProtection="0">
      <alignment vertical="bottom"/>
    </xf>
    <xf numFmtId="49" fontId="2" fillId="2" borderId="28" applyNumberFormat="1" applyFont="1" applyFill="1" applyBorder="1" applyAlignment="1" applyProtection="0">
      <alignment vertical="bottom"/>
    </xf>
    <xf numFmtId="20" fontId="2" fillId="5" borderId="29" applyNumberFormat="1" applyFont="1" applyFill="1" applyBorder="1" applyAlignment="1" applyProtection="0">
      <alignment vertical="bottom"/>
    </xf>
    <xf numFmtId="20" fontId="2" fillId="5" borderId="28" applyNumberFormat="1" applyFont="1" applyFill="1" applyBorder="1" applyAlignment="1" applyProtection="0">
      <alignment vertical="bottom"/>
    </xf>
    <xf numFmtId="20" fontId="2" fillId="7" borderId="29" applyNumberFormat="1" applyFont="1" applyFill="1" applyBorder="1" applyAlignment="1" applyProtection="0">
      <alignment vertical="bottom"/>
    </xf>
    <xf numFmtId="20" fontId="2" fillId="7" borderId="28" applyNumberFormat="1" applyFont="1" applyFill="1" applyBorder="1" applyAlignment="1" applyProtection="0">
      <alignment vertical="bottom"/>
    </xf>
    <xf numFmtId="49" fontId="2" fillId="7" borderId="29" applyNumberFormat="1" applyFont="1" applyFill="1" applyBorder="1" applyAlignment="1" applyProtection="0">
      <alignment vertical="bottom"/>
    </xf>
    <xf numFmtId="49" fontId="2" fillId="7" borderId="28" applyNumberFormat="1" applyFont="1" applyFill="1" applyBorder="1" applyAlignment="1" applyProtection="0">
      <alignment vertical="bottom"/>
    </xf>
    <xf numFmtId="20" fontId="2" fillId="7" borderId="18" applyNumberFormat="1" applyFont="1" applyFill="1" applyBorder="1" applyAlignment="1" applyProtection="0">
      <alignment vertical="bottom"/>
    </xf>
    <xf numFmtId="20" fontId="2" fillId="9" borderId="29" applyNumberFormat="1" applyFont="1" applyFill="1" applyBorder="1" applyAlignment="1" applyProtection="0">
      <alignment vertical="bottom"/>
    </xf>
    <xf numFmtId="20" fontId="2" fillId="9" borderId="28" applyNumberFormat="1" applyFont="1" applyFill="1" applyBorder="1" applyAlignment="1" applyProtection="0">
      <alignment vertical="bottom"/>
    </xf>
    <xf numFmtId="0" fontId="2" fillId="2" borderId="23" applyNumberFormat="1" applyFont="1" applyFill="1" applyBorder="1" applyAlignment="1" applyProtection="0">
      <alignment horizontal="left" vertical="bottom"/>
    </xf>
    <xf numFmtId="0" fontId="7" fillId="7" borderId="24" applyNumberFormat="0" applyFont="1" applyFill="1" applyBorder="1" applyAlignment="1" applyProtection="0">
      <alignment vertical="bottom"/>
    </xf>
    <xf numFmtId="20" fontId="2" fillId="10" borderId="18" applyNumberFormat="1" applyFont="1" applyFill="1" applyBorder="1" applyAlignment="1" applyProtection="0">
      <alignment vertical="bottom"/>
    </xf>
    <xf numFmtId="20" fontId="9" fillId="6" borderId="29" applyNumberFormat="1" applyFont="1" applyFill="1" applyBorder="1" applyAlignment="1" applyProtection="0">
      <alignment vertical="bottom"/>
    </xf>
    <xf numFmtId="20" fontId="9" fillId="6" borderId="28" applyNumberFormat="1" applyFont="1" applyFill="1" applyBorder="1" applyAlignment="1" applyProtection="0">
      <alignment vertical="bottom"/>
    </xf>
    <xf numFmtId="49" fontId="2" fillId="11" borderId="29" applyNumberFormat="1" applyFont="1" applyFill="1" applyBorder="1" applyAlignment="1" applyProtection="0">
      <alignment vertical="bottom"/>
    </xf>
    <xf numFmtId="49" fontId="2" fillId="11" borderId="28" applyNumberFormat="1" applyFont="1" applyFill="1" applyBorder="1" applyAlignment="1" applyProtection="0">
      <alignment vertical="bottom"/>
    </xf>
    <xf numFmtId="20" fontId="2" fillId="11" borderId="18" applyNumberFormat="1" applyFont="1" applyFill="1" applyBorder="1" applyAlignment="1" applyProtection="0">
      <alignment vertical="bottom"/>
    </xf>
    <xf numFmtId="0" fontId="7" fillId="2" borderId="29" applyNumberFormat="0" applyFont="1" applyFill="1" applyBorder="1" applyAlignment="1" applyProtection="0">
      <alignment vertical="bottom"/>
    </xf>
    <xf numFmtId="0" fontId="7" fillId="2" borderId="24" applyNumberFormat="0" applyFont="1" applyFill="1" applyBorder="1" applyAlignment="1" applyProtection="0">
      <alignment vertical="bottom"/>
    </xf>
    <xf numFmtId="0" fontId="8" fillId="2" borderId="24" applyNumberFormat="0" applyFont="1" applyFill="1" applyBorder="1" applyAlignment="1" applyProtection="0">
      <alignment vertical="bottom"/>
    </xf>
    <xf numFmtId="0" fontId="7" fillId="2" borderId="32" applyNumberFormat="0" applyFont="1" applyFill="1" applyBorder="1" applyAlignment="1" applyProtection="0">
      <alignment vertical="bottom"/>
    </xf>
    <xf numFmtId="0" fontId="7" fillId="2" borderId="33" applyNumberFormat="0" applyFont="1" applyFill="1" applyBorder="1" applyAlignment="1" applyProtection="0">
      <alignment vertical="bottom"/>
    </xf>
    <xf numFmtId="0" fontId="7" fillId="2" borderId="34" applyNumberFormat="0" applyFont="1" applyFill="1" applyBorder="1" applyAlignment="1" applyProtection="0">
      <alignment vertical="bottom"/>
    </xf>
    <xf numFmtId="0" fontId="7" fillId="2" borderId="35" applyNumberFormat="0" applyFont="1" applyFill="1" applyBorder="1" applyAlignment="1" applyProtection="0">
      <alignment vertical="bottom"/>
    </xf>
    <xf numFmtId="0" fontId="7" fillId="2" borderId="36" applyNumberFormat="0" applyFont="1" applyFill="1" applyBorder="1" applyAlignment="1" applyProtection="0">
      <alignment vertical="bottom"/>
    </xf>
    <xf numFmtId="0" fontId="7" fillId="2" borderId="37" applyNumberFormat="0" applyFont="1" applyFill="1" applyBorder="1" applyAlignment="1" applyProtection="0">
      <alignment vertical="bottom"/>
    </xf>
    <xf numFmtId="0" fontId="7" fillId="2" borderId="38" applyNumberFormat="0" applyFont="1" applyFill="1" applyBorder="1" applyAlignment="1" applyProtection="0">
      <alignment vertical="bottom"/>
    </xf>
    <xf numFmtId="0" fontId="7" fillId="2" borderId="1" applyNumberFormat="0" applyFont="1" applyFill="1" applyBorder="1" applyAlignment="1" applyProtection="0">
      <alignment vertical="bottom"/>
    </xf>
    <xf numFmtId="0" fontId="7" fillId="2" borderId="39" applyNumberFormat="0" applyFont="1" applyFill="1" applyBorder="1" applyAlignment="1" applyProtection="0">
      <alignment vertical="bottom"/>
    </xf>
    <xf numFmtId="0" fontId="3" fillId="2" borderId="7" applyNumberFormat="0" applyFont="1" applyFill="1" applyBorder="1" applyAlignment="1" applyProtection="0">
      <alignment vertical="bottom"/>
    </xf>
    <xf numFmtId="0" fontId="2" fillId="2" borderId="7" applyNumberFormat="0" applyFont="1" applyFill="1" applyBorder="1" applyAlignment="1" applyProtection="0">
      <alignment vertical="bottom"/>
    </xf>
    <xf numFmtId="0" fontId="7" fillId="2" borderId="5" applyNumberFormat="0" applyFont="1" applyFill="1" applyBorder="1" applyAlignment="1" applyProtection="0">
      <alignment vertical="bottom"/>
    </xf>
    <xf numFmtId="0" fontId="7" fillId="2" borderId="40" applyNumberFormat="0" applyFont="1" applyFill="1" applyBorder="1" applyAlignment="1" applyProtection="0">
      <alignment vertical="bottom"/>
    </xf>
    <xf numFmtId="60" fontId="2" fillId="2" borderId="19" applyNumberFormat="1" applyFont="1" applyFill="1" applyBorder="1" applyAlignment="1" applyProtection="0">
      <alignment horizontal="center" vertical="bottom"/>
    </xf>
    <xf numFmtId="60" fontId="2" fillId="2" borderId="20" applyNumberFormat="1" applyFont="1" applyFill="1" applyBorder="1" applyAlignment="1" applyProtection="0">
      <alignment horizontal="center" vertical="bottom"/>
    </xf>
    <xf numFmtId="60" fontId="2" fillId="2" borderId="4" applyNumberFormat="1" applyFont="1" applyFill="1" applyBorder="1" applyAlignment="1" applyProtection="0">
      <alignment horizontal="center" vertical="bottom"/>
    </xf>
    <xf numFmtId="60" fontId="2" fillId="2" borderId="41" applyNumberFormat="1" applyFont="1" applyFill="1" applyBorder="1" applyAlignment="1" applyProtection="0">
      <alignment vertical="bottom"/>
    </xf>
    <xf numFmtId="60" fontId="2" fillId="2" borderId="42" applyNumberFormat="1" applyFont="1" applyFill="1" applyBorder="1" applyAlignment="1" applyProtection="0">
      <alignment vertical="bottom"/>
    </xf>
    <xf numFmtId="1" fontId="2" fillId="2" borderId="10" applyNumberFormat="1" applyFont="1" applyFill="1" applyBorder="1" applyAlignment="1" applyProtection="0">
      <alignment horizontal="center" vertical="bottom"/>
    </xf>
    <xf numFmtId="49" fontId="2" fillId="4" borderId="43" applyNumberFormat="1" applyFont="1" applyFill="1" applyBorder="1" applyAlignment="1" applyProtection="0">
      <alignment horizontal="center" vertical="bottom"/>
    </xf>
    <xf numFmtId="22" fontId="2" fillId="4" borderId="44" applyNumberFormat="1" applyFont="1" applyFill="1" applyBorder="1" applyAlignment="1" applyProtection="0">
      <alignment horizontal="center" vertical="bottom"/>
    </xf>
    <xf numFmtId="22" fontId="2" fillId="2" borderId="18" applyNumberFormat="1" applyFont="1" applyFill="1" applyBorder="1" applyAlignment="1" applyProtection="0">
      <alignment horizontal="center" vertical="bottom"/>
    </xf>
    <xf numFmtId="49" fontId="2" fillId="2" borderId="45" applyNumberFormat="1" applyFont="1" applyFill="1" applyBorder="1" applyAlignment="1" applyProtection="0">
      <alignment horizontal="center" vertical="bottom"/>
    </xf>
    <xf numFmtId="22" fontId="2" fillId="2" borderId="46" applyNumberFormat="1" applyFont="1" applyFill="1" applyBorder="1" applyAlignment="1" applyProtection="0">
      <alignment horizontal="center" vertical="bottom"/>
    </xf>
    <xf numFmtId="22" fontId="2" fillId="12" borderId="18" applyNumberFormat="1" applyFont="1" applyFill="1" applyBorder="1" applyAlignment="1" applyProtection="0">
      <alignment horizontal="center" vertical="bottom"/>
    </xf>
    <xf numFmtId="20" fontId="2" fillId="2" borderId="1" applyNumberFormat="1" applyFont="1" applyFill="1" applyBorder="1" applyAlignment="1" applyProtection="0">
      <alignment horizontal="right" vertical="bottom"/>
    </xf>
    <xf numFmtId="0" fontId="7" fillId="2" borderId="47" applyNumberFormat="0" applyFont="1" applyFill="1" applyBorder="1" applyAlignment="1" applyProtection="0">
      <alignment vertical="bottom"/>
    </xf>
    <xf numFmtId="0" fontId="2" fillId="2" borderId="18" applyNumberFormat="1" applyFont="1" applyFill="1" applyBorder="1" applyAlignment="1" applyProtection="0">
      <alignment vertical="bottom"/>
    </xf>
    <xf numFmtId="20" fontId="2" fillId="2" borderId="48" applyNumberFormat="1" applyFont="1" applyFill="1" applyBorder="1" applyAlignment="1" applyProtection="0">
      <alignment horizontal="right" vertical="bottom"/>
    </xf>
    <xf numFmtId="1" fontId="2" fillId="2" borderId="1" applyNumberFormat="1" applyFont="1" applyFill="1" applyBorder="1" applyAlignment="1" applyProtection="0">
      <alignment vertical="bottom"/>
    </xf>
    <xf numFmtId="49" fontId="10" fillId="13" borderId="7" applyNumberFormat="1" applyFont="1" applyFill="1" applyBorder="1" applyAlignment="1" applyProtection="0">
      <alignment horizontal="right" vertical="center"/>
    </xf>
    <xf numFmtId="1" fontId="2" fillId="2" borderId="49" applyNumberFormat="1" applyFont="1" applyFill="1" applyBorder="1" applyAlignment="1" applyProtection="0">
      <alignment vertical="bottom"/>
    </xf>
    <xf numFmtId="20" fontId="2" fillId="2" borderId="50" applyNumberFormat="1" applyFont="1" applyFill="1" applyBorder="1" applyAlignment="1" applyProtection="0">
      <alignment horizontal="right" vertical="bottom"/>
    </xf>
    <xf numFmtId="0" fontId="3" fillId="2" borderId="51" applyNumberFormat="0" applyFont="1" applyFill="1" applyBorder="1" applyAlignment="1" applyProtection="0">
      <alignment vertical="bottom"/>
    </xf>
    <xf numFmtId="0" fontId="2" fillId="2" borderId="18" applyNumberFormat="0" applyFont="1" applyFill="1" applyBorder="1" applyAlignment="1" applyProtection="0">
      <alignment vertical="bottom"/>
    </xf>
    <xf numFmtId="49" fontId="2" fillId="2" borderId="1" applyNumberFormat="1" applyFont="1" applyFill="1" applyBorder="1" applyAlignment="1" applyProtection="0">
      <alignment horizontal="right" vertical="bottom"/>
    </xf>
    <xf numFmtId="0" fontId="2" fillId="2" borderId="16" applyNumberFormat="1" applyFont="1" applyFill="1" applyBorder="1" applyAlignment="1" applyProtection="0">
      <alignment vertical="bottom"/>
    </xf>
    <xf numFmtId="49" fontId="2" fillId="2" borderId="1" applyNumberFormat="1" applyFont="1" applyFill="1" applyBorder="1" applyAlignment="1" applyProtection="0">
      <alignment horizontal="left" vertical="bottom"/>
    </xf>
    <xf numFmtId="0" fontId="5" fillId="2" borderId="4" applyNumberFormat="0" applyFont="1" applyFill="1" applyBorder="1" applyAlignment="1" applyProtection="0">
      <alignment horizontal="center" vertical="bottom"/>
    </xf>
    <xf numFmtId="0" fontId="5" fillId="2" borderId="52" applyNumberFormat="0" applyFont="1" applyFill="1" applyBorder="1" applyAlignment="1" applyProtection="0">
      <alignment horizontal="center" vertical="bottom"/>
    </xf>
    <xf numFmtId="20" fontId="2" fillId="2" borderId="1" applyNumberFormat="1" applyFont="1" applyFill="1" applyBorder="1" applyAlignment="1" applyProtection="0">
      <alignment vertical="bottom" wrapText="1"/>
    </xf>
    <xf numFmtId="0" fontId="2" fillId="2" borderId="20" applyNumberFormat="0" applyFont="1" applyFill="1" applyBorder="1" applyAlignment="1" applyProtection="0">
      <alignment vertical="bottom"/>
    </xf>
    <xf numFmtId="1" fontId="2" fillId="2" borderId="18" applyNumberFormat="1" applyFont="1" applyFill="1" applyBorder="1" applyAlignment="1" applyProtection="0">
      <alignment vertical="bottom"/>
    </xf>
    <xf numFmtId="0" fontId="7" fillId="2" borderId="1" applyNumberFormat="1" applyFont="1" applyFill="1" applyBorder="1" applyAlignment="1" applyProtection="0">
      <alignment vertical="bottom"/>
    </xf>
    <xf numFmtId="0" fontId="2" applyNumberFormat="1" applyFont="1" applyFill="0" applyBorder="0" applyAlignment="1" applyProtection="0">
      <alignment vertical="bottom"/>
    </xf>
    <xf numFmtId="0" fontId="12" fillId="3" borderId="53" applyNumberFormat="1" applyFont="1" applyFill="1" applyBorder="1" applyAlignment="1" applyProtection="0">
      <alignment vertical="bottom"/>
    </xf>
    <xf numFmtId="60" fontId="2" fillId="2" borderId="54" applyNumberFormat="1" applyFont="1" applyFill="1" applyBorder="1" applyAlignment="1" applyProtection="0">
      <alignment vertical="bottom" wrapText="1"/>
    </xf>
    <xf numFmtId="49" fontId="13" fillId="2" borderId="55" applyNumberFormat="1" applyFont="1" applyFill="1" applyBorder="1" applyAlignment="1" applyProtection="0">
      <alignment vertical="center" wrapText="1"/>
    </xf>
    <xf numFmtId="61" fontId="13" fillId="2" borderId="55" applyNumberFormat="1" applyFont="1" applyFill="1" applyBorder="1" applyAlignment="1" applyProtection="0">
      <alignment horizontal="center" vertical="top" wrapText="1"/>
    </xf>
    <xf numFmtId="60" fontId="2" fillId="2" borderId="56" applyNumberFormat="1" applyFont="1" applyFill="1" applyBorder="1" applyAlignment="1" applyProtection="0">
      <alignment vertical="bottom" wrapText="1"/>
    </xf>
    <xf numFmtId="61" fontId="13" fillId="2" borderId="57" applyNumberFormat="1" applyFont="1" applyFill="1" applyBorder="1" applyAlignment="1" applyProtection="0">
      <alignment horizontal="center" vertical="top" wrapText="1"/>
    </xf>
    <xf numFmtId="14" fontId="14" fillId="2" borderId="58" applyNumberFormat="1" applyFont="1" applyFill="1" applyBorder="1" applyAlignment="1" applyProtection="0">
      <alignment horizontal="center" vertical="center" wrapText="1"/>
    </xf>
    <xf numFmtId="14" fontId="14" fillId="2" borderId="58" applyNumberFormat="1" applyFont="1" applyFill="1" applyBorder="1" applyAlignment="1" applyProtection="0">
      <alignment vertical="center" wrapText="1"/>
    </xf>
    <xf numFmtId="14" fontId="13" fillId="2" borderId="55" applyNumberFormat="1" applyFont="1" applyFill="1" applyBorder="1" applyAlignment="1" applyProtection="0">
      <alignment vertical="center" wrapText="1"/>
    </xf>
    <xf numFmtId="0" fontId="14" fillId="2" borderId="59" applyNumberFormat="0" applyFont="1" applyFill="1" applyBorder="1" applyAlignment="1" applyProtection="0">
      <alignment vertical="top" wrapText="1"/>
    </xf>
    <xf numFmtId="60" fontId="14" fillId="2" borderId="24" applyNumberFormat="1" applyFont="1" applyFill="1" applyBorder="1" applyAlignment="1" applyProtection="0">
      <alignment vertical="top" wrapText="1"/>
    </xf>
    <xf numFmtId="49" fontId="13" fillId="2" borderId="58" applyNumberFormat="1" applyFont="1" applyFill="1" applyBorder="1" applyAlignment="1" applyProtection="0">
      <alignment vertical="center" wrapText="1"/>
    </xf>
    <xf numFmtId="0" fontId="14" fillId="2" borderId="57" applyNumberFormat="0" applyFont="1" applyFill="1" applyBorder="1" applyAlignment="1" applyProtection="0">
      <alignment vertical="top" wrapText="1"/>
    </xf>
    <xf numFmtId="49" fontId="14" fillId="2" borderId="24" applyNumberFormat="1" applyFont="1" applyFill="1" applyBorder="1" applyAlignment="1" applyProtection="0">
      <alignment horizontal="center" vertical="top" wrapText="1"/>
    </xf>
    <xf numFmtId="0" fontId="13" fillId="2" borderId="24" applyNumberFormat="0" applyFont="1" applyFill="1" applyBorder="1" applyAlignment="1" applyProtection="0">
      <alignment horizontal="center" vertical="center" wrapText="1"/>
    </xf>
    <xf numFmtId="49" fontId="13" fillId="2" borderId="24" applyNumberFormat="1" applyFont="1" applyFill="1" applyBorder="1" applyAlignment="1" applyProtection="0">
      <alignment horizontal="center" vertical="top" wrapText="1"/>
    </xf>
    <xf numFmtId="49" fontId="14" fillId="2" borderId="24" applyNumberFormat="1" applyFont="1" applyFill="1" applyBorder="1" applyAlignment="1" applyProtection="0">
      <alignment vertical="top" wrapText="1"/>
    </xf>
    <xf numFmtId="0" fontId="14" fillId="2" borderId="24" applyNumberFormat="0" applyFont="1" applyFill="1" applyBorder="1" applyAlignment="1" applyProtection="0">
      <alignment horizontal="center" vertical="center" wrapText="1"/>
    </xf>
    <xf numFmtId="1" fontId="13" fillId="2" borderId="24" applyNumberFormat="1" applyFont="1" applyFill="1" applyBorder="1" applyAlignment="1" applyProtection="0">
      <alignment horizontal="center" vertical="top" wrapText="1"/>
    </xf>
    <xf numFmtId="1" fontId="14" fillId="2" borderId="24" applyNumberFormat="1" applyFont="1" applyFill="1" applyBorder="1" applyAlignment="1" applyProtection="0">
      <alignment horizontal="center" vertical="top" wrapText="1"/>
    </xf>
    <xf numFmtId="1" fontId="13" fillId="2" borderId="24" applyNumberFormat="1" applyFont="1" applyFill="1" applyBorder="1" applyAlignment="1" applyProtection="0">
      <alignment horizontal="center" vertical="center" wrapText="1"/>
    </xf>
    <xf numFmtId="1" fontId="15" fillId="2" borderId="24" applyNumberFormat="1" applyFont="1" applyFill="1" applyBorder="1" applyAlignment="1" applyProtection="0">
      <alignment horizontal="center" vertical="center" wrapText="1"/>
    </xf>
    <xf numFmtId="1" fontId="14" fillId="2" borderId="24" applyNumberFormat="1" applyFont="1" applyFill="1" applyBorder="1" applyAlignment="1" applyProtection="0">
      <alignment vertical="top" wrapText="1"/>
    </xf>
    <xf numFmtId="0" fontId="14" fillId="2" borderId="24" applyNumberFormat="0" applyFont="1" applyFill="1" applyBorder="1" applyAlignment="1" applyProtection="0">
      <alignment horizontal="center" vertical="top" wrapText="1"/>
    </xf>
    <xf numFmtId="49" fontId="2" fillId="2" borderId="34" applyNumberFormat="1" applyFont="1" applyFill="1" applyBorder="1" applyAlignment="1" applyProtection="0">
      <alignment vertical="bottom" wrapText="1"/>
    </xf>
    <xf numFmtId="0" fontId="2" fillId="2" borderId="35" applyNumberFormat="0" applyFont="1" applyFill="1" applyBorder="1" applyAlignment="1" applyProtection="0">
      <alignment vertical="bottom" wrapText="1"/>
    </xf>
    <xf numFmtId="0" fontId="2" fillId="2" borderId="60" applyNumberFormat="0" applyFont="1" applyFill="1" applyBorder="1" applyAlignment="1" applyProtection="0">
      <alignment vertical="bottom" wrapText="1"/>
    </xf>
    <xf numFmtId="0" fontId="2" fillId="2" borderId="60" applyNumberFormat="0" applyFont="1" applyFill="1" applyBorder="1" applyAlignment="1" applyProtection="0">
      <alignment vertical="bottom"/>
    </xf>
  </cellXfs>
  <cellStyles count="1">
    <cellStyle name="Normal" xfId="0" builtinId="0"/>
  </cellStyles>
  <dxfs count="4">
    <dxf>
      <font>
        <color rgb="ff0000d4"/>
      </font>
    </dxf>
    <dxf>
      <font>
        <color rgb="ffdd0806"/>
      </font>
    </dxf>
    <dxf>
      <fill>
        <patternFill patternType="solid">
          <fgColor indexed="23"/>
          <bgColor indexed="24"/>
        </patternFill>
      </fill>
    </dxf>
    <dxf>
      <fill>
        <patternFill patternType="solid">
          <fgColor indexed="23"/>
          <bgColor indexed="10"/>
        </patternFill>
      </fill>
    </dxf>
  </dxfs>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fcf305"/>
      <rgbColor rgb="ffff6600"/>
      <rgbColor rgb="ff0000d4"/>
      <rgbColor rgb="ffdd0806"/>
      <rgbColor rgb="ffcc99ff"/>
      <rgbColor rgb="ff99cc00"/>
      <rgbColor rgb="ff1fb714"/>
      <rgbColor rgb="ffffffcc"/>
      <rgbColor rgb="ffff8080"/>
      <rgbColor rgb="ffffcc00"/>
      <rgbColor rgb="ffccccff"/>
      <rgbColor rgb="ff99ccff"/>
      <rgbColor rgb="00000000"/>
      <rgbColor rgb="ffccffcc"/>
      <rgbColor rgb="ff333399"/>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IQ399"/>
  <sheetViews>
    <sheetView workbookViewId="0" defaultGridColor="0" colorId="9"/>
  </sheetViews>
  <sheetFormatPr defaultColWidth="8.83333" defaultRowHeight="14.25" customHeight="1" outlineLevelRow="0" outlineLevelCol="0"/>
  <cols>
    <col min="1" max="1" width="4.17188" style="2" customWidth="1"/>
    <col min="2" max="2" width="6.17188" style="2" customWidth="1"/>
    <col min="3" max="3" width="40" style="2" customWidth="1"/>
    <col min="4" max="4" width="5.5" style="2" customWidth="1"/>
    <col min="5" max="5" width="4.35156" style="2" customWidth="1"/>
    <col min="6" max="6" width="5.17188" style="2" customWidth="1"/>
    <col min="7" max="7" width="6" style="2" customWidth="1"/>
    <col min="8" max="8" width="5.85156" style="2" customWidth="1"/>
    <col min="9" max="9" width="1.35156" style="2" customWidth="1"/>
    <col min="10" max="10" width="5.67188" style="2" customWidth="1"/>
    <col min="11" max="11" width="5.67188" style="2" customWidth="1"/>
    <col min="12" max="12" width="1.35156" style="2" customWidth="1"/>
    <col min="13" max="13" width="5.67188" style="2" customWidth="1"/>
    <col min="14" max="14" width="5.67188" style="2" customWidth="1"/>
    <col min="15" max="15" width="1.35156" style="2" customWidth="1"/>
    <col min="16" max="16" width="5.67188" style="2" customWidth="1"/>
    <col min="17" max="17" width="5.67188" style="2" customWidth="1"/>
    <col min="18" max="18" width="1.35156" style="2" customWidth="1"/>
    <col min="19" max="19" width="5.67188" style="2" customWidth="1"/>
    <col min="20" max="20" width="5.67188" style="2" customWidth="1"/>
    <col min="21" max="21" width="1.35156" style="2" customWidth="1"/>
    <col min="22" max="22" width="5.67188" style="2" customWidth="1"/>
    <col min="23" max="23" width="5.67188" style="2" customWidth="1"/>
    <col min="24" max="24" width="1.35156" style="2" customWidth="1"/>
    <col min="25" max="25" width="5.67188" style="2" customWidth="1"/>
    <col min="26" max="26" width="5.67188" style="2" customWidth="1"/>
    <col min="27" max="27" width="1.35156" style="2" customWidth="1"/>
    <col min="28" max="28" width="5.67188" style="2" customWidth="1"/>
    <col min="29" max="29" width="5.67188" style="2" customWidth="1"/>
    <col min="30" max="30" width="1.35156" style="2" customWidth="1"/>
    <col min="31" max="31" width="5.67188" style="2" customWidth="1"/>
    <col min="32" max="32" width="5.67188" style="2" customWidth="1"/>
    <col min="33" max="33" width="1.35156" style="2" customWidth="1"/>
    <col min="34" max="34" width="5.67188" style="2" customWidth="1"/>
    <col min="35" max="35" width="5.67188" style="2" customWidth="1"/>
    <col min="36" max="36" width="1.35156" style="2" customWidth="1"/>
    <col min="37" max="37" width="5.67188" style="2" customWidth="1"/>
    <col min="38" max="38" width="5.67188" style="2" customWidth="1"/>
    <col min="39" max="39" width="1.35156" style="2" customWidth="1"/>
    <col min="40" max="40" width="5.67188" style="2" customWidth="1"/>
    <col min="41" max="41" width="5.67188" style="2" customWidth="1"/>
    <col min="42" max="42" width="1.35156" style="2" customWidth="1"/>
    <col min="43" max="43" width="5.67188" style="2" customWidth="1"/>
    <col min="44" max="44" width="5.67188" style="2" customWidth="1"/>
    <col min="45" max="45" width="1.35156" style="2" customWidth="1"/>
    <col min="46" max="46" width="5.67188" style="2" customWidth="1"/>
    <col min="47" max="47" width="5.67188" style="2" customWidth="1"/>
    <col min="48" max="48" width="1.35156" style="2" customWidth="1"/>
    <col min="49" max="49" width="5.67188" style="2" customWidth="1"/>
    <col min="50" max="50" width="5.67188" style="2" customWidth="1"/>
    <col min="51" max="51" width="1.35156" style="2" customWidth="1"/>
    <col min="52" max="52" width="5.67188" style="2" customWidth="1"/>
    <col min="53" max="53" width="5.67188" style="2" customWidth="1"/>
    <col min="54" max="54" width="1.35156" style="2" customWidth="1"/>
    <col min="55" max="55" width="5.67188" style="2" customWidth="1"/>
    <col min="56" max="56" width="5.67188" style="2" customWidth="1"/>
    <col min="57" max="57" width="1.35156" style="2" customWidth="1"/>
    <col min="58" max="58" width="5.67188" style="2" customWidth="1"/>
    <col min="59" max="59" width="5.67188" style="2" customWidth="1"/>
    <col min="60" max="60" width="1.35156" style="2" customWidth="1"/>
    <col min="61" max="61" width="5.67188" style="2" customWidth="1"/>
    <col min="62" max="62" width="5.67188" style="2" customWidth="1"/>
    <col min="63" max="63" width="1.35156" style="2" customWidth="1"/>
    <col min="64" max="64" width="5.67188" style="2" customWidth="1"/>
    <col min="65" max="65" width="5.67188" style="2" customWidth="1"/>
    <col min="66" max="66" width="1.35156" style="2" customWidth="1"/>
    <col min="67" max="67" width="5.67188" style="2" customWidth="1"/>
    <col min="68" max="68" width="5.67188" style="2" customWidth="1"/>
    <col min="69" max="69" width="1.35156" style="2" customWidth="1"/>
    <col min="70" max="70" width="5.67188" style="2" customWidth="1"/>
    <col min="71" max="71" width="5.67188" style="2" customWidth="1"/>
    <col min="72" max="72" width="1.35156" style="2" customWidth="1"/>
    <col min="73" max="73" width="5.67188" style="2" customWidth="1"/>
    <col min="74" max="74" width="5.67188" style="2" customWidth="1"/>
    <col min="75" max="75" width="1.35156" style="2" customWidth="1"/>
    <col min="76" max="76" width="5.67188" style="2" customWidth="1"/>
    <col min="77" max="77" width="5.67188" style="2" customWidth="1"/>
    <col min="78" max="78" width="1.35156" style="2" customWidth="1"/>
    <col min="79" max="79" width="5.67188" style="2" customWidth="1"/>
    <col min="80" max="80" width="5.67188" style="2" customWidth="1"/>
    <col min="81" max="81" width="1.35156" style="2" customWidth="1"/>
    <col min="82" max="82" width="5.67188" style="2" customWidth="1"/>
    <col min="83" max="83" width="5.67188" style="2" customWidth="1"/>
    <col min="84" max="84" width="1.35156" style="2" customWidth="1"/>
    <col min="85" max="85" width="5.67188" style="2" customWidth="1"/>
    <col min="86" max="86" width="5.67188" style="2" customWidth="1"/>
    <col min="87" max="87" width="1.35156" style="2" customWidth="1"/>
    <col min="88" max="88" width="5.67188" style="2" customWidth="1"/>
    <col min="89" max="89" width="5.67188" style="2" customWidth="1"/>
    <col min="90" max="90" width="1.35156" style="2" customWidth="1"/>
    <col min="91" max="91" width="5.67188" style="2" customWidth="1"/>
    <col min="92" max="92" width="5.67188" style="2" customWidth="1"/>
    <col min="93" max="93" width="1.35156" style="2" customWidth="1"/>
    <col min="94" max="94" width="5.67188" style="2" customWidth="1"/>
    <col min="95" max="95" width="5.67188" style="2" customWidth="1"/>
    <col min="96" max="96" width="1.35156" style="2" customWidth="1"/>
    <col min="97" max="97" width="5.67188" style="2" customWidth="1"/>
    <col min="98" max="98" width="5.67188" style="2" customWidth="1"/>
    <col min="99" max="99" width="1.35156" style="2" customWidth="1"/>
    <col min="100" max="100" width="8.85156" style="2" customWidth="1"/>
    <col min="101" max="101" width="3" style="2" customWidth="1"/>
    <col min="102" max="102" width="3.85156" style="3" customWidth="1"/>
    <col min="103" max="103" width="3.85156" style="3" customWidth="1"/>
    <col min="104" max="104" width="8" style="2" customWidth="1"/>
    <col min="105" max="105" width="7.17188" style="3" customWidth="1"/>
    <col min="106" max="106" width="16" style="2" customWidth="1"/>
    <col min="107" max="107" width="9.17188" style="2" customWidth="1"/>
    <col min="108" max="108" width="9.17188" style="2" customWidth="1"/>
    <col min="109" max="109" width="9.17188" style="2" customWidth="1"/>
    <col min="110" max="110" width="9.17188" style="2" customWidth="1"/>
    <col min="111" max="111" width="9.17188" style="2" customWidth="1"/>
    <col min="112" max="112" width="9.17188" style="2" customWidth="1"/>
    <col min="113" max="113" width="9.17188" style="2" customWidth="1"/>
    <col min="114" max="114" width="9.17188" style="2" customWidth="1"/>
    <col min="115" max="115" width="9.17188" style="2" customWidth="1"/>
    <col min="116" max="116" width="9.17188" style="2" customWidth="1"/>
    <col min="117" max="117" width="9.17188" style="2" customWidth="1"/>
    <col min="118" max="118" width="9.17188" style="2" customWidth="1"/>
    <col min="119" max="119" width="9.17188" style="2" customWidth="1"/>
    <col min="120" max="120" width="9.17188" style="2" customWidth="1"/>
    <col min="121" max="121" width="9.17188" style="2" customWidth="1"/>
    <col min="122" max="122" width="9.17188" style="2" customWidth="1"/>
    <col min="123" max="123" width="9.17188" style="2" customWidth="1"/>
    <col min="124" max="124" width="9.17188" style="2" customWidth="1"/>
    <col min="125" max="125" width="9.17188" style="2" customWidth="1"/>
    <col min="126" max="126" width="9.17188" style="2" customWidth="1"/>
    <col min="127" max="127" width="9.17188" style="2" customWidth="1"/>
    <col min="128" max="128" width="9.17188" style="2" customWidth="1"/>
    <col min="129" max="129" width="9.17188" style="2" customWidth="1"/>
    <col min="130" max="130" width="9.17188" style="2" customWidth="1"/>
    <col min="131" max="131" width="9.17188" style="2" customWidth="1"/>
    <col min="132" max="132" width="9.17188" style="2" customWidth="1"/>
    <col min="133" max="133" width="9.17188" style="2" customWidth="1"/>
    <col min="134" max="134" width="9.17188" style="2" customWidth="1"/>
    <col min="135" max="135" width="9.17188" style="2" customWidth="1"/>
    <col min="136" max="136" width="9.17188" style="2" customWidth="1"/>
    <col min="137" max="137" width="9.17188" style="2" customWidth="1"/>
    <col min="138" max="138" width="9.17188" style="2" customWidth="1"/>
    <col min="139" max="139" width="9.17188" style="2" customWidth="1"/>
    <col min="140" max="140" width="9.17188" style="2" customWidth="1"/>
    <col min="141" max="141" width="9.17188" style="2" customWidth="1"/>
    <col min="142" max="142" width="9.17188" style="2" customWidth="1"/>
    <col min="143" max="143" width="9.17188" style="2" customWidth="1"/>
    <col min="144" max="144" width="9.17188" style="2" customWidth="1"/>
    <col min="145" max="145" width="9.17188" style="2" customWidth="1"/>
    <col min="146" max="146" width="9.17188" style="2" customWidth="1"/>
    <col min="147" max="147" width="9.17188" style="2" customWidth="1"/>
    <col min="148" max="148" width="9.17188" style="2" customWidth="1"/>
    <col min="149" max="149" width="9.17188" style="2" customWidth="1"/>
    <col min="150" max="150" width="9.17188" style="2" customWidth="1"/>
    <col min="151" max="151" width="9.17188" style="2" customWidth="1"/>
    <col min="152" max="152" width="9.17188" style="2" customWidth="1"/>
    <col min="153" max="153" width="9.17188" style="2" customWidth="1"/>
    <col min="154" max="154" width="9.17188" style="2" customWidth="1"/>
    <col min="155" max="155" width="9.17188" style="2" customWidth="1"/>
    <col min="156" max="156" width="9.17188" style="2" customWidth="1"/>
    <col min="157" max="157" width="9.17188" style="2" customWidth="1"/>
    <col min="158" max="158" width="9.17188" style="2" customWidth="1"/>
    <col min="159" max="159" width="9.17188" style="2" customWidth="1"/>
    <col min="160" max="160" width="9.17188" style="2" customWidth="1"/>
    <col min="161" max="161" width="9.17188" style="2" customWidth="1"/>
    <col min="162" max="162" width="9.17188" style="2" customWidth="1"/>
    <col min="163" max="163" width="9.17188" style="2" customWidth="1"/>
    <col min="164" max="164" width="9.17188" style="2" customWidth="1"/>
    <col min="165" max="165" width="9.17188" style="2" customWidth="1"/>
    <col min="166" max="166" width="9.17188" style="2" customWidth="1"/>
    <col min="167" max="167" width="9.17188" style="2" customWidth="1"/>
    <col min="168" max="168" width="9.17188" style="2" customWidth="1"/>
    <col min="169" max="169" width="9.17188" style="2" customWidth="1"/>
    <col min="170" max="170" width="9.17188" style="2" customWidth="1"/>
    <col min="171" max="171" width="9.17188" style="2" customWidth="1"/>
    <col min="172" max="172" width="9.17188" style="2" customWidth="1"/>
    <col min="173" max="173" width="9.17188" style="2" customWidth="1"/>
    <col min="174" max="174" width="9.17188" style="2" customWidth="1"/>
    <col min="175" max="175" width="9.17188" style="2" customWidth="1"/>
    <col min="176" max="176" width="9.17188" style="2" customWidth="1"/>
    <col min="177" max="177" width="9.17188" style="2" customWidth="1"/>
    <col min="178" max="178" width="9.17188" style="2" customWidth="1"/>
    <col min="179" max="179" width="9.17188" style="2" customWidth="1"/>
    <col min="180" max="180" width="9.17188" style="2" customWidth="1"/>
    <col min="181" max="181" width="9.17188" style="2" customWidth="1"/>
    <col min="182" max="182" width="9.17188" style="2" customWidth="1"/>
    <col min="183" max="183" width="9.17188" style="2" customWidth="1"/>
    <col min="184" max="184" width="9.17188" style="2" customWidth="1"/>
    <col min="185" max="185" width="9.17188" style="2" customWidth="1"/>
    <col min="186" max="186" width="9.17188" style="2" customWidth="1"/>
    <col min="187" max="187" width="9.17188" style="2" customWidth="1"/>
    <col min="188" max="188" width="9.17188" style="2" customWidth="1"/>
    <col min="189" max="189" width="9.17188" style="2" customWidth="1"/>
    <col min="190" max="190" width="9.17188" style="2" customWidth="1"/>
    <col min="191" max="191" width="9.17188" style="2" customWidth="1"/>
    <col min="192" max="192" width="9.17188" style="2" customWidth="1"/>
    <col min="193" max="193" width="9.17188" style="2" customWidth="1"/>
    <col min="194" max="194" width="9.17188" style="2" customWidth="1"/>
    <col min="195" max="195" width="9.17188" style="2" customWidth="1"/>
    <col min="196" max="196" width="9.17188" style="2" customWidth="1"/>
    <col min="197" max="197" width="9.17188" style="2" customWidth="1"/>
    <col min="198" max="198" width="9.17188" style="2" customWidth="1"/>
    <col min="199" max="199" width="9.17188" style="2" customWidth="1"/>
    <col min="200" max="200" width="9.17188" style="2" customWidth="1"/>
    <col min="201" max="201" width="9.17188" style="2" customWidth="1"/>
    <col min="202" max="202" width="9.17188" style="2" customWidth="1"/>
    <col min="203" max="203" width="9.17188" style="2" customWidth="1"/>
    <col min="204" max="204" width="9.17188" style="2" customWidth="1"/>
    <col min="205" max="205" width="9.17188" style="2" customWidth="1"/>
    <col min="206" max="206" width="9.17188" style="2" customWidth="1"/>
    <col min="207" max="207" width="9.17188" style="2" customWidth="1"/>
    <col min="208" max="208" width="9.17188" style="2" customWidth="1"/>
    <col min="209" max="209" width="9.17188" style="2" customWidth="1"/>
    <col min="210" max="210" width="9.17188" style="2" customWidth="1"/>
    <col min="211" max="211" width="9.17188" style="2" customWidth="1"/>
    <col min="212" max="212" width="9.17188" style="2" customWidth="1"/>
    <col min="213" max="213" width="9.17188" style="2" customWidth="1"/>
    <col min="214" max="214" width="9.17188" style="2" customWidth="1"/>
    <col min="215" max="215" width="9.17188" style="2" customWidth="1"/>
    <col min="216" max="216" width="9.17188" style="2" customWidth="1"/>
    <col min="217" max="217" width="9.17188" style="2" customWidth="1"/>
    <col min="218" max="218" width="9.17188" style="2" customWidth="1"/>
    <col min="219" max="219" width="9.17188" style="2" customWidth="1"/>
    <col min="220" max="220" width="9.17188" style="2" customWidth="1"/>
    <col min="221" max="221" width="9.17188" style="2" customWidth="1"/>
    <col min="222" max="222" width="9.17188" style="2" customWidth="1"/>
    <col min="223" max="223" width="9.17188" style="2" customWidth="1"/>
    <col min="224" max="224" width="9.17188" style="2" customWidth="1"/>
    <col min="225" max="225" width="9.17188" style="2" customWidth="1"/>
    <col min="226" max="226" width="9.17188" style="2" customWidth="1"/>
    <col min="227" max="227" width="9.17188" style="2" customWidth="1"/>
    <col min="228" max="228" width="9.17188" style="2" customWidth="1"/>
    <col min="229" max="229" width="9.17188" style="2" customWidth="1"/>
    <col min="230" max="230" width="9.17188" style="2" customWidth="1"/>
    <col min="231" max="231" width="9.17188" style="2" customWidth="1"/>
    <col min="232" max="232" width="9.17188" style="2" customWidth="1"/>
    <col min="233" max="233" width="9.17188" style="2" customWidth="1"/>
    <col min="234" max="234" width="9.17188" style="2" customWidth="1"/>
    <col min="235" max="235" width="9.17188" style="2" customWidth="1"/>
    <col min="236" max="236" width="9.17188" style="2" customWidth="1"/>
    <col min="237" max="237" width="9.17188" style="2" customWidth="1"/>
    <col min="238" max="238" width="9.17188" style="2" customWidth="1"/>
    <col min="239" max="239" width="9.17188" style="2" customWidth="1"/>
    <col min="240" max="240" width="9.17188" style="2" customWidth="1"/>
    <col min="241" max="241" width="9.17188" style="2" customWidth="1"/>
    <col min="242" max="242" width="9.17188" style="2" customWidth="1"/>
    <col min="243" max="243" width="9.17188" style="2" customWidth="1"/>
    <col min="244" max="244" width="9.17188" style="2" customWidth="1"/>
    <col min="245" max="245" width="9.17188" style="2" customWidth="1"/>
    <col min="246" max="246" width="9.17188" style="2" customWidth="1"/>
    <col min="247" max="247" width="9.17188" style="2" customWidth="1"/>
    <col min="248" max="248" width="9.17188" style="2" customWidth="1"/>
    <col min="249" max="249" width="9.17188" style="2" customWidth="1"/>
    <col min="250" max="250" width="9.17188" style="2" customWidth="1"/>
    <col min="251" max="251" width="9.17188" style="2" customWidth="1"/>
    <col min="252" max="256" width="8.85156" style="1" customWidth="1"/>
  </cols>
  <sheetData>
    <row r="1" s="4" customFormat="1" ht="15.5" customHeight="1">
      <c r="C1" s="5">
        <v>41729</v>
      </c>
      <c r="D1" s="5"/>
    </row>
    <row r="2" s="6" customFormat="1" ht="19.5" customHeight="1">
      <c r="G2" s="7">
        <f>G168</f>
        <v>54</v>
      </c>
      <c r="H2" s="8">
        <f>H168</f>
        <v>60</v>
      </c>
      <c r="I2" s="9">
        <f>I168</f>
        <v>0</v>
      </c>
      <c r="J2" s="7">
        <f>J168</f>
        <v>49</v>
      </c>
      <c r="K2" s="8">
        <f>K168</f>
        <v>60</v>
      </c>
      <c r="L2" s="9">
        <f>L168</f>
        <v>0</v>
      </c>
      <c r="M2" s="7">
        <f>M168</f>
        <v>50</v>
      </c>
      <c r="N2" s="8">
        <f>N168</f>
        <v>60</v>
      </c>
      <c r="O2" s="9">
        <f>O168</f>
        <v>0</v>
      </c>
      <c r="P2" s="7">
        <f>P168</f>
        <v>53</v>
      </c>
      <c r="Q2" s="8">
        <f>Q168</f>
        <v>60</v>
      </c>
      <c r="R2" s="9">
        <f>R168</f>
        <v>0</v>
      </c>
      <c r="S2" s="7">
        <f>S168</f>
        <v>52</v>
      </c>
      <c r="T2" s="8">
        <f>T168</f>
        <v>60</v>
      </c>
      <c r="U2" s="9">
        <f>U168</f>
        <v>0</v>
      </c>
      <c r="V2" s="7">
        <f>V168</f>
        <v>54</v>
      </c>
      <c r="W2" s="8">
        <f>W168</f>
        <v>60</v>
      </c>
      <c r="X2" s="9">
        <f>X168</f>
        <v>0</v>
      </c>
      <c r="Y2" s="7">
        <f>Y168</f>
        <v>58</v>
      </c>
      <c r="Z2" s="8">
        <f>Z168</f>
        <v>60</v>
      </c>
      <c r="AA2" s="9">
        <f>AA168</f>
        <v>0</v>
      </c>
      <c r="AB2" s="7">
        <f>AB168</f>
        <v>53</v>
      </c>
      <c r="AC2" s="8">
        <f>AC168</f>
        <v>60</v>
      </c>
      <c r="AD2" s="9">
        <f>AD168</f>
        <v>0</v>
      </c>
      <c r="AE2" s="7">
        <f>AE168</f>
        <v>50</v>
      </c>
      <c r="AF2" s="8">
        <f>AF168</f>
        <v>60</v>
      </c>
      <c r="AG2" s="9">
        <f>AG168</f>
        <v>0</v>
      </c>
      <c r="AH2" s="7">
        <f>AH168</f>
        <v>50</v>
      </c>
      <c r="AI2" s="8">
        <f>AI168</f>
        <v>60</v>
      </c>
      <c r="AJ2" s="9">
        <f>AJ168</f>
        <v>0</v>
      </c>
      <c r="AK2" s="7">
        <f>AK168</f>
        <v>48</v>
      </c>
      <c r="AL2" s="8">
        <f>AL168</f>
        <v>60</v>
      </c>
      <c r="AM2" s="9">
        <f>AM168</f>
        <v>0</v>
      </c>
      <c r="AN2" s="7">
        <f>AN168</f>
        <v>50</v>
      </c>
      <c r="AO2" s="8">
        <f>AO168</f>
        <v>60</v>
      </c>
      <c r="AP2" s="9">
        <f>AP168</f>
        <v>0</v>
      </c>
      <c r="AQ2" s="7">
        <f>AQ168</f>
        <v>52</v>
      </c>
      <c r="AR2" s="8">
        <f>AR168</f>
        <v>60</v>
      </c>
      <c r="AS2" s="9">
        <f>AS168</f>
        <v>0</v>
      </c>
      <c r="AT2" s="7">
        <f>AT168</f>
        <v>53</v>
      </c>
      <c r="AU2" s="8">
        <f>AU168</f>
        <v>60</v>
      </c>
      <c r="AV2" s="9">
        <f>AV168</f>
        <v>0</v>
      </c>
      <c r="AW2" s="7">
        <f>AW168</f>
        <v>47</v>
      </c>
      <c r="AX2" s="8">
        <f>AX168</f>
        <v>60</v>
      </c>
      <c r="AY2" s="9">
        <f>AY168</f>
        <v>0</v>
      </c>
      <c r="AZ2" s="7">
        <f>AZ168</f>
        <v>47</v>
      </c>
      <c r="BA2" s="8">
        <f>BA168</f>
        <v>60</v>
      </c>
      <c r="BB2" s="9">
        <f>BB168</f>
        <v>0</v>
      </c>
      <c r="BC2" s="7">
        <f>BC168</f>
        <v>50</v>
      </c>
      <c r="BD2" s="8">
        <f>BD168</f>
        <v>60</v>
      </c>
      <c r="BE2" s="9">
        <f>BE168</f>
        <v>0</v>
      </c>
      <c r="BF2" s="7">
        <f>BF168</f>
        <v>53</v>
      </c>
      <c r="BG2" s="8">
        <f>BG168</f>
        <v>60</v>
      </c>
      <c r="BH2" s="9">
        <f>BH168</f>
        <v>0</v>
      </c>
      <c r="BI2" s="7">
        <f>BI168</f>
        <v>53</v>
      </c>
      <c r="BJ2" s="8">
        <f>BJ168</f>
        <v>60</v>
      </c>
      <c r="BK2" s="9">
        <f>BK168</f>
        <v>0</v>
      </c>
      <c r="BL2" s="7">
        <f>BL168</f>
        <v>50</v>
      </c>
      <c r="BM2" s="8">
        <f>BM168</f>
        <v>60</v>
      </c>
      <c r="BN2" s="9">
        <f>BN168</f>
        <v>0</v>
      </c>
      <c r="BO2" s="7">
        <f>BO168</f>
        <v>52</v>
      </c>
      <c r="BP2" s="8">
        <f>BP168</f>
        <v>60</v>
      </c>
      <c r="BQ2" s="9">
        <f>BQ168</f>
        <v>0</v>
      </c>
      <c r="BR2" s="7">
        <f>BR168</f>
        <v>51</v>
      </c>
      <c r="BS2" s="8">
        <f>BS168</f>
        <v>60</v>
      </c>
      <c r="BT2" s="9">
        <f>BT168</f>
        <v>0</v>
      </c>
      <c r="BU2" s="7">
        <f>BU168</f>
        <v>47</v>
      </c>
      <c r="BV2" s="8">
        <f>BV168</f>
        <v>60</v>
      </c>
      <c r="BW2" s="9">
        <f>BW168</f>
        <v>0</v>
      </c>
      <c r="BX2" s="7">
        <f>BX168</f>
        <v>48</v>
      </c>
      <c r="BY2" s="8">
        <f>BY168</f>
        <v>60</v>
      </c>
      <c r="BZ2" s="9">
        <f>BZ168</f>
        <v>0</v>
      </c>
      <c r="CA2" s="7">
        <f>CA168</f>
        <v>51</v>
      </c>
      <c r="CB2" s="8">
        <f>CB168</f>
        <v>60</v>
      </c>
      <c r="CC2" s="9">
        <f>CC168</f>
        <v>0</v>
      </c>
      <c r="CD2" s="7">
        <f>CD168</f>
        <v>53</v>
      </c>
      <c r="CE2" s="8">
        <f>CE168</f>
        <v>60</v>
      </c>
      <c r="CF2" s="9">
        <f>CF168</f>
        <v>0</v>
      </c>
      <c r="CG2" s="7">
        <f>CG168</f>
        <v>51</v>
      </c>
      <c r="CH2" s="8">
        <f>CH168</f>
        <v>60</v>
      </c>
      <c r="CI2" s="9">
        <f>CI168</f>
        <v>0</v>
      </c>
      <c r="CJ2" s="7">
        <f>CJ168</f>
        <v>53</v>
      </c>
      <c r="CK2" s="8">
        <f>CK168</f>
        <v>60</v>
      </c>
      <c r="CL2" s="9">
        <f>CL168</f>
        <v>0</v>
      </c>
      <c r="CM2" s="7">
        <f>CM168</f>
        <v>54</v>
      </c>
      <c r="CN2" s="8">
        <f>CN168</f>
        <v>60</v>
      </c>
      <c r="CO2" s="9">
        <f>CO168</f>
        <v>0</v>
      </c>
      <c r="CP2" s="7">
        <f>CP168</f>
        <v>51</v>
      </c>
      <c r="CQ2" s="8">
        <f>CQ168</f>
        <v>60</v>
      </c>
      <c r="CR2" s="9">
        <f>CR168</f>
        <v>0</v>
      </c>
      <c r="CS2" s="7">
        <f>CS168</f>
        <v>0</v>
      </c>
      <c r="CT2" s="8">
        <f>CT168</f>
        <v>60</v>
      </c>
      <c r="CX2" s="10"/>
      <c r="CY2" s="10"/>
      <c r="DA2" s="11"/>
      <c r="DB2" s="12"/>
      <c r="DC2" s="13"/>
    </row>
    <row r="3" s="4" customFormat="1" ht="18.5" customHeight="1">
      <c r="C3" t="s" s="14">
        <v>0</v>
      </c>
      <c r="D3" t="s" s="14">
        <v>1</v>
      </c>
      <c r="E3" t="s" s="14">
        <v>2</v>
      </c>
      <c r="G3" s="15">
        <v>41729</v>
      </c>
      <c r="H3" s="16"/>
      <c r="I3" s="17"/>
      <c r="J3" s="15">
        <v>41730</v>
      </c>
      <c r="L3" s="17"/>
      <c r="M3" s="15">
        <v>41731</v>
      </c>
      <c r="O3" s="17"/>
      <c r="P3" s="15">
        <v>41732</v>
      </c>
      <c r="R3" s="17"/>
      <c r="S3" s="15">
        <v>41733</v>
      </c>
      <c r="U3" s="17"/>
      <c r="V3" s="15">
        <v>41734</v>
      </c>
      <c r="X3" s="17"/>
      <c r="Y3" s="15">
        <v>41735</v>
      </c>
      <c r="AA3" s="17"/>
      <c r="AB3" s="15">
        <v>41736</v>
      </c>
      <c r="AD3" s="17"/>
      <c r="AE3" s="15">
        <v>41737</v>
      </c>
      <c r="AG3" s="17"/>
      <c r="AH3" s="15">
        <v>41738</v>
      </c>
      <c r="AJ3" s="17"/>
      <c r="AK3" s="15">
        <v>41739</v>
      </c>
      <c r="AM3" s="17"/>
      <c r="AN3" s="15">
        <v>41740</v>
      </c>
      <c r="AP3" s="17"/>
      <c r="AQ3" s="15">
        <v>41741</v>
      </c>
      <c r="AS3" s="17"/>
      <c r="AT3" s="15">
        <v>41742</v>
      </c>
      <c r="AV3" s="17"/>
      <c r="AW3" s="15">
        <v>41743</v>
      </c>
      <c r="AY3" s="17"/>
      <c r="AZ3" s="15">
        <v>41744</v>
      </c>
      <c r="BB3" s="17"/>
      <c r="BC3" s="15">
        <v>41745</v>
      </c>
      <c r="BE3" s="17"/>
      <c r="BF3" s="15">
        <v>41746</v>
      </c>
      <c r="BH3" s="17"/>
      <c r="BI3" s="15">
        <v>41747</v>
      </c>
      <c r="BK3" s="17"/>
      <c r="BL3" s="15">
        <v>41748</v>
      </c>
      <c r="BN3" s="17"/>
      <c r="BO3" s="15">
        <v>41749</v>
      </c>
      <c r="BQ3" s="17"/>
      <c r="BR3" s="15">
        <v>41750</v>
      </c>
      <c r="BT3" s="17"/>
      <c r="BU3" s="15">
        <v>41751</v>
      </c>
      <c r="BW3" s="17"/>
      <c r="BX3" s="15">
        <v>41752</v>
      </c>
      <c r="BZ3" s="17"/>
      <c r="CA3" s="15">
        <v>41753</v>
      </c>
      <c r="CC3" s="17"/>
      <c r="CD3" s="15">
        <v>41754</v>
      </c>
      <c r="CF3" s="17"/>
      <c r="CG3" s="15">
        <v>41755</v>
      </c>
      <c r="CI3" s="17"/>
      <c r="CJ3" s="15">
        <v>41756</v>
      </c>
      <c r="CL3" s="17"/>
      <c r="CM3" s="15">
        <v>41757</v>
      </c>
      <c r="CO3" s="17"/>
      <c r="CP3" s="15">
        <v>41758</v>
      </c>
      <c r="CR3" s="17"/>
      <c r="CS3" s="15">
        <v>41759</v>
      </c>
      <c r="CU3" s="18"/>
      <c r="CW3" s="19">
        <v>30</v>
      </c>
      <c r="CX3" s="20"/>
      <c r="CY3" s="20"/>
      <c r="CZ3" s="19">
        <v>168</v>
      </c>
      <c r="DA3" s="21"/>
    </row>
    <row r="4" s="6" customFormat="1" ht="15.5" customHeight="1">
      <c r="G4" t="s" s="22">
        <v>3</v>
      </c>
      <c r="H4" s="23"/>
      <c r="I4" s="24"/>
      <c r="J4" t="s" s="25">
        <v>4</v>
      </c>
      <c r="L4" s="24"/>
      <c r="M4" t="s" s="25">
        <v>5</v>
      </c>
      <c r="O4" s="24"/>
      <c r="P4" t="s" s="25">
        <v>6</v>
      </c>
      <c r="R4" s="24"/>
      <c r="S4" t="s" s="25">
        <v>7</v>
      </c>
      <c r="U4" s="24"/>
      <c r="V4" t="s" s="25">
        <v>8</v>
      </c>
      <c r="X4" s="24"/>
      <c r="Y4" t="s" s="22">
        <v>9</v>
      </c>
      <c r="AA4" s="24"/>
      <c r="AB4" t="s" s="22">
        <v>3</v>
      </c>
      <c r="AD4" s="24"/>
      <c r="AE4" t="s" s="25">
        <v>4</v>
      </c>
      <c r="AG4" s="24"/>
      <c r="AH4" t="s" s="25">
        <v>5</v>
      </c>
      <c r="AJ4" s="24"/>
      <c r="AK4" t="s" s="25">
        <v>6</v>
      </c>
      <c r="AM4" s="24"/>
      <c r="AN4" t="s" s="25">
        <v>7</v>
      </c>
      <c r="AP4" s="24"/>
      <c r="AQ4" t="s" s="25">
        <v>8</v>
      </c>
      <c r="AS4" s="24"/>
      <c r="AT4" t="s" s="22">
        <v>9</v>
      </c>
      <c r="AV4" s="24"/>
      <c r="AW4" t="s" s="22">
        <v>3</v>
      </c>
      <c r="AY4" s="24"/>
      <c r="AZ4" t="s" s="25">
        <v>4</v>
      </c>
      <c r="BB4" s="24"/>
      <c r="BC4" t="s" s="25">
        <v>5</v>
      </c>
      <c r="BE4" s="24"/>
      <c r="BF4" t="s" s="25">
        <v>6</v>
      </c>
      <c r="BH4" s="24"/>
      <c r="BI4" t="s" s="25">
        <v>7</v>
      </c>
      <c r="BK4" s="24"/>
      <c r="BL4" t="s" s="25">
        <v>8</v>
      </c>
      <c r="BN4" s="24"/>
      <c r="BO4" t="s" s="22">
        <v>9</v>
      </c>
      <c r="BQ4" s="24"/>
      <c r="BR4" t="s" s="22">
        <v>3</v>
      </c>
      <c r="BT4" s="24"/>
      <c r="BU4" t="s" s="25">
        <v>4</v>
      </c>
      <c r="BW4" s="24"/>
      <c r="BX4" t="s" s="25">
        <v>5</v>
      </c>
      <c r="BZ4" s="24"/>
      <c r="CA4" t="s" s="25">
        <v>6</v>
      </c>
      <c r="CC4" s="24"/>
      <c r="CD4" t="s" s="25">
        <v>7</v>
      </c>
      <c r="CF4" s="24"/>
      <c r="CG4" t="s" s="25">
        <v>8</v>
      </c>
      <c r="CI4" s="24"/>
      <c r="CJ4" t="s" s="25">
        <v>9</v>
      </c>
      <c r="CL4" s="24"/>
      <c r="CM4" t="s" s="22">
        <v>3</v>
      </c>
      <c r="CO4" s="24"/>
      <c r="CP4" t="s" s="22">
        <v>4</v>
      </c>
      <c r="CR4" s="24"/>
      <c r="CS4" t="s" s="25">
        <v>5</v>
      </c>
      <c r="CU4" s="26"/>
    </row>
    <row r="5" s="4" customFormat="1" ht="19" customHeight="1">
      <c r="G5" s="27">
        <v>43191</v>
      </c>
      <c r="H5" s="28">
        <v>43191.5</v>
      </c>
      <c r="J5" s="27">
        <v>43192</v>
      </c>
      <c r="K5" s="28">
        <v>43192.5</v>
      </c>
      <c r="M5" s="27">
        <v>43193</v>
      </c>
      <c r="N5" s="28">
        <v>43193.5</v>
      </c>
      <c r="P5" s="27">
        <v>43194</v>
      </c>
      <c r="Q5" s="28">
        <v>43194.5</v>
      </c>
      <c r="S5" s="27">
        <v>43195</v>
      </c>
      <c r="T5" s="28">
        <v>43195.5</v>
      </c>
      <c r="V5" s="27">
        <v>43196</v>
      </c>
      <c r="W5" s="28">
        <v>43196.5</v>
      </c>
      <c r="Y5" s="27">
        <v>43197</v>
      </c>
      <c r="Z5" s="28">
        <v>43197.5</v>
      </c>
      <c r="AB5" s="27">
        <v>43198</v>
      </c>
      <c r="AC5" s="28">
        <v>43198.5</v>
      </c>
      <c r="AE5" s="27">
        <v>43199</v>
      </c>
      <c r="AF5" s="28">
        <v>43199.5</v>
      </c>
      <c r="AH5" s="27">
        <v>43200</v>
      </c>
      <c r="AI5" s="28">
        <v>43200.5</v>
      </c>
      <c r="AK5" s="27">
        <v>43201</v>
      </c>
      <c r="AL5" s="28">
        <v>43201.5</v>
      </c>
      <c r="AN5" s="27">
        <v>43202</v>
      </c>
      <c r="AO5" s="28">
        <v>43202.5</v>
      </c>
      <c r="AQ5" s="27">
        <v>43203</v>
      </c>
      <c r="AR5" s="28">
        <v>43203.5</v>
      </c>
      <c r="AT5" s="27">
        <v>43204</v>
      </c>
      <c r="AU5" s="28">
        <v>43204.5</v>
      </c>
      <c r="AW5" s="27">
        <v>43205</v>
      </c>
      <c r="AX5" s="28">
        <v>43205.5</v>
      </c>
      <c r="AZ5" s="27">
        <v>43206</v>
      </c>
      <c r="BA5" s="28">
        <v>43206.5</v>
      </c>
      <c r="BC5" s="27">
        <v>43207</v>
      </c>
      <c r="BD5" s="28">
        <v>43207.5</v>
      </c>
      <c r="BF5" s="27">
        <v>43208</v>
      </c>
      <c r="BG5" s="28">
        <v>43208.5</v>
      </c>
      <c r="BI5" s="27">
        <v>43209</v>
      </c>
      <c r="BJ5" s="28">
        <v>43209.5</v>
      </c>
      <c r="BL5" s="27">
        <v>43210</v>
      </c>
      <c r="BM5" s="28">
        <v>43210.5</v>
      </c>
      <c r="BO5" s="27">
        <v>43211</v>
      </c>
      <c r="BP5" s="28">
        <v>43211.5</v>
      </c>
      <c r="BR5" s="27">
        <v>43212</v>
      </c>
      <c r="BS5" s="28">
        <v>43212.5</v>
      </c>
      <c r="BU5" s="27">
        <v>43213</v>
      </c>
      <c r="BV5" s="28">
        <v>43213.5</v>
      </c>
      <c r="BX5" s="27">
        <v>43214</v>
      </c>
      <c r="BY5" s="28">
        <v>43214.5</v>
      </c>
      <c r="CA5" s="27">
        <v>43215</v>
      </c>
      <c r="CB5" s="28">
        <v>43215.5</v>
      </c>
      <c r="CD5" s="27">
        <v>43216</v>
      </c>
      <c r="CE5" s="28">
        <v>43216.5</v>
      </c>
      <c r="CG5" s="27">
        <v>43217</v>
      </c>
      <c r="CH5" s="28">
        <v>43217.5</v>
      </c>
      <c r="CJ5" s="27">
        <v>43218</v>
      </c>
      <c r="CK5" s="28">
        <v>43218.5</v>
      </c>
      <c r="CM5" s="27">
        <v>43219</v>
      </c>
      <c r="CN5" s="28">
        <v>43219.5</v>
      </c>
      <c r="CP5" s="27">
        <v>43220</v>
      </c>
      <c r="CQ5" s="28">
        <v>43220.5</v>
      </c>
      <c r="CS5" s="27">
        <v>43221</v>
      </c>
      <c r="CT5" s="28">
        <v>43221.5</v>
      </c>
      <c r="CU5" s="26"/>
      <c r="CX5" s="29"/>
      <c r="CY5" s="29"/>
      <c r="DA5" s="30"/>
    </row>
    <row r="6" s="4" customFormat="1" ht="18.5" customHeight="1">
      <c r="A6" s="4">
        <v>1</v>
      </c>
      <c r="B6" s="31">
        <v>23478</v>
      </c>
      <c r="C6" t="s" s="32">
        <v>10</v>
      </c>
      <c r="D6" t="s" s="32">
        <v>11</v>
      </c>
      <c r="E6" s="33">
        <v>15</v>
      </c>
      <c r="F6" s="34">
        <f>DA6</f>
        <v>0</v>
      </c>
      <c r="G6" t="s" s="35">
        <v>12</v>
      </c>
      <c r="H6" t="s" s="36">
        <v>13</v>
      </c>
      <c r="I6" s="37"/>
      <c r="J6" t="s" s="38">
        <v>14</v>
      </c>
      <c r="K6" t="s" s="39">
        <v>14</v>
      </c>
      <c r="L6" s="37"/>
      <c r="M6" t="s" s="38">
        <v>14</v>
      </c>
      <c r="N6" t="s" s="39">
        <v>14</v>
      </c>
      <c r="O6" s="37"/>
      <c r="P6" t="s" s="35">
        <v>12</v>
      </c>
      <c r="Q6" t="s" s="36">
        <v>13</v>
      </c>
      <c r="R6" s="37"/>
      <c r="S6" t="s" s="35">
        <v>12</v>
      </c>
      <c r="T6" t="s" s="36">
        <v>13</v>
      </c>
      <c r="U6" s="37"/>
      <c r="V6" t="s" s="35">
        <v>12</v>
      </c>
      <c r="W6" t="s" s="36">
        <v>13</v>
      </c>
      <c r="X6" s="37"/>
      <c r="Y6" t="s" s="35">
        <v>12</v>
      </c>
      <c r="Z6" t="s" s="36">
        <v>13</v>
      </c>
      <c r="AA6" s="37"/>
      <c r="AB6" t="s" s="38">
        <v>14</v>
      </c>
      <c r="AC6" t="s" s="39">
        <v>14</v>
      </c>
      <c r="AD6" s="37"/>
      <c r="AE6" t="s" s="35">
        <v>12</v>
      </c>
      <c r="AF6" t="s" s="36">
        <v>13</v>
      </c>
      <c r="AG6" s="37"/>
      <c r="AH6" t="s" s="35">
        <v>12</v>
      </c>
      <c r="AI6" t="s" s="36">
        <v>13</v>
      </c>
      <c r="AJ6" s="37"/>
      <c r="AK6" t="s" s="38">
        <v>14</v>
      </c>
      <c r="AL6" t="s" s="39">
        <v>14</v>
      </c>
      <c r="AM6" s="37"/>
      <c r="AN6" t="s" s="35">
        <v>15</v>
      </c>
      <c r="AO6" t="s" s="36">
        <v>16</v>
      </c>
      <c r="AP6" s="37"/>
      <c r="AQ6" t="s" s="35">
        <v>15</v>
      </c>
      <c r="AR6" t="s" s="36">
        <v>16</v>
      </c>
      <c r="AS6" s="37"/>
      <c r="AT6" t="s" s="35">
        <v>12</v>
      </c>
      <c r="AU6" t="s" s="36">
        <v>13</v>
      </c>
      <c r="AV6" s="37"/>
      <c r="AW6" t="s" s="35">
        <v>12</v>
      </c>
      <c r="AX6" t="s" s="36">
        <v>13</v>
      </c>
      <c r="AY6" s="37"/>
      <c r="AZ6" t="s" s="38">
        <v>14</v>
      </c>
      <c r="BA6" t="s" s="39">
        <v>14</v>
      </c>
      <c r="BB6" s="37"/>
      <c r="BC6" t="s" s="38">
        <v>14</v>
      </c>
      <c r="BD6" t="s" s="39">
        <v>14</v>
      </c>
      <c r="BE6" s="37"/>
      <c r="BF6" t="s" s="35">
        <v>12</v>
      </c>
      <c r="BG6" t="s" s="36">
        <v>13</v>
      </c>
      <c r="BH6" s="37"/>
      <c r="BI6" t="s" s="35">
        <v>12</v>
      </c>
      <c r="BJ6" t="s" s="36">
        <v>13</v>
      </c>
      <c r="BK6" s="37"/>
      <c r="BL6" t="s" s="35">
        <v>12</v>
      </c>
      <c r="BM6" t="s" s="36">
        <v>13</v>
      </c>
      <c r="BN6" s="37"/>
      <c r="BO6" t="s" s="35">
        <v>12</v>
      </c>
      <c r="BP6" t="s" s="36">
        <v>13</v>
      </c>
      <c r="BQ6" s="37"/>
      <c r="BR6" t="s" s="38">
        <v>14</v>
      </c>
      <c r="BS6" t="s" s="39">
        <v>14</v>
      </c>
      <c r="BT6" s="37"/>
      <c r="BU6" t="s" s="38">
        <v>14</v>
      </c>
      <c r="BV6" t="s" s="39">
        <v>14</v>
      </c>
      <c r="BW6" s="37"/>
      <c r="BX6" t="s" s="35">
        <v>12</v>
      </c>
      <c r="BY6" t="s" s="36">
        <v>13</v>
      </c>
      <c r="BZ6" s="37"/>
      <c r="CA6" t="s" s="35">
        <v>12</v>
      </c>
      <c r="CB6" t="s" s="36">
        <v>13</v>
      </c>
      <c r="CC6" s="37"/>
      <c r="CD6" t="s" s="35">
        <v>12</v>
      </c>
      <c r="CE6" t="s" s="36">
        <v>13</v>
      </c>
      <c r="CF6" s="37"/>
      <c r="CG6" t="s" s="38">
        <v>14</v>
      </c>
      <c r="CH6" t="s" s="39">
        <v>14</v>
      </c>
      <c r="CI6" s="37"/>
      <c r="CJ6" t="s" s="35">
        <v>12</v>
      </c>
      <c r="CK6" t="s" s="36">
        <v>13</v>
      </c>
      <c r="CL6" s="37"/>
      <c r="CM6" t="s" s="35">
        <v>12</v>
      </c>
      <c r="CN6" t="s" s="36">
        <v>13</v>
      </c>
      <c r="CO6" s="37"/>
      <c r="CP6" t="s" s="35">
        <v>12</v>
      </c>
      <c r="CQ6" t="s" s="36">
        <v>13</v>
      </c>
      <c r="CR6" s="37"/>
      <c r="CS6" s="35"/>
      <c r="CT6" s="36"/>
      <c r="CU6" s="26"/>
      <c r="CW6" s="40">
        <f>$CW$3-CY6</f>
        <v>30</v>
      </c>
      <c r="CX6" s="41">
        <v>9</v>
      </c>
      <c r="CY6" s="42"/>
      <c r="CZ6" s="43">
        <f>(CY6-CX6)*8</f>
        <v>-72</v>
      </c>
      <c r="DA6" s="42"/>
      <c r="DB6" s="44">
        <f>COUNTIF(G6:CT6,"от")</f>
        <v>0</v>
      </c>
      <c r="DC6" s="45">
        <f>COUNTIF(G6:CT6,"ЦО")</f>
        <v>0</v>
      </c>
    </row>
    <row r="7" s="4" customFormat="1" ht="15.75" customHeight="1">
      <c r="A7" s="4">
        <v>2</v>
      </c>
      <c r="B7" s="31">
        <v>2235</v>
      </c>
      <c r="C7" t="s" s="32">
        <v>17</v>
      </c>
      <c r="D7" t="s" s="32">
        <v>11</v>
      </c>
      <c r="E7" s="33">
        <v>15</v>
      </c>
      <c r="F7" s="46">
        <f>DA7</f>
        <v>0</v>
      </c>
      <c r="G7" t="s" s="47">
        <v>15</v>
      </c>
      <c r="H7" t="s" s="48">
        <v>16</v>
      </c>
      <c r="I7" s="26"/>
      <c r="J7" t="s" s="49">
        <v>14</v>
      </c>
      <c r="K7" t="s" s="50">
        <v>14</v>
      </c>
      <c r="L7" s="26"/>
      <c r="M7" t="s" s="49">
        <v>14</v>
      </c>
      <c r="N7" t="s" s="50">
        <v>14</v>
      </c>
      <c r="O7" s="26"/>
      <c r="P7" t="s" s="47">
        <v>15</v>
      </c>
      <c r="Q7" t="s" s="48">
        <v>16</v>
      </c>
      <c r="R7" s="26"/>
      <c r="S7" t="s" s="47">
        <v>15</v>
      </c>
      <c r="T7" t="s" s="48">
        <v>16</v>
      </c>
      <c r="U7" s="26"/>
      <c r="V7" t="s" s="47">
        <v>15</v>
      </c>
      <c r="W7" t="s" s="48">
        <v>16</v>
      </c>
      <c r="X7" s="26"/>
      <c r="Y7" t="s" s="47">
        <v>15</v>
      </c>
      <c r="Z7" t="s" s="48">
        <v>16</v>
      </c>
      <c r="AA7" s="26"/>
      <c r="AB7" t="s" s="49">
        <v>14</v>
      </c>
      <c r="AC7" t="s" s="50">
        <v>14</v>
      </c>
      <c r="AD7" s="26"/>
      <c r="AE7" t="s" s="51">
        <v>18</v>
      </c>
      <c r="AF7" t="s" s="52">
        <v>18</v>
      </c>
      <c r="AG7" s="26"/>
      <c r="AH7" t="s" s="51">
        <v>18</v>
      </c>
      <c r="AI7" t="s" s="52">
        <v>18</v>
      </c>
      <c r="AJ7" s="26"/>
      <c r="AK7" t="s" s="51">
        <v>18</v>
      </c>
      <c r="AL7" t="s" s="52">
        <v>18</v>
      </c>
      <c r="AM7" s="26"/>
      <c r="AN7" t="s" s="51">
        <v>18</v>
      </c>
      <c r="AO7" t="s" s="52">
        <v>18</v>
      </c>
      <c r="AP7" s="26"/>
      <c r="AQ7" t="s" s="51">
        <v>18</v>
      </c>
      <c r="AR7" t="s" s="52">
        <v>18</v>
      </c>
      <c r="AS7" s="26"/>
      <c r="AT7" t="s" s="53">
        <v>14</v>
      </c>
      <c r="AU7" t="s" s="54">
        <v>14</v>
      </c>
      <c r="AV7" s="55"/>
      <c r="AW7" t="s" s="53">
        <v>14</v>
      </c>
      <c r="AX7" t="s" s="54">
        <v>14</v>
      </c>
      <c r="AY7" s="26"/>
      <c r="AZ7" t="s" s="47">
        <v>15</v>
      </c>
      <c r="BA7" t="s" s="48">
        <v>16</v>
      </c>
      <c r="BB7" s="26"/>
      <c r="BC7" t="s" s="47">
        <v>15</v>
      </c>
      <c r="BD7" t="s" s="48">
        <v>16</v>
      </c>
      <c r="BE7" s="26"/>
      <c r="BF7" t="s" s="47">
        <v>15</v>
      </c>
      <c r="BG7" t="s" s="48">
        <v>16</v>
      </c>
      <c r="BH7" s="26"/>
      <c r="BI7" t="s" s="47">
        <v>15</v>
      </c>
      <c r="BJ7" t="s" s="48">
        <v>16</v>
      </c>
      <c r="BK7" s="26"/>
      <c r="BL7" t="s" s="49">
        <v>14</v>
      </c>
      <c r="BM7" t="s" s="50">
        <v>14</v>
      </c>
      <c r="BN7" s="26"/>
      <c r="BO7" t="s" s="49">
        <v>14</v>
      </c>
      <c r="BP7" t="s" s="50">
        <v>14</v>
      </c>
      <c r="BQ7" s="26"/>
      <c r="BR7" t="s" s="47">
        <v>15</v>
      </c>
      <c r="BS7" t="s" s="48">
        <v>16</v>
      </c>
      <c r="BT7" s="26"/>
      <c r="BU7" t="s" s="47">
        <v>15</v>
      </c>
      <c r="BV7" t="s" s="48">
        <v>16</v>
      </c>
      <c r="BW7" s="26"/>
      <c r="BX7" t="s" s="47">
        <v>15</v>
      </c>
      <c r="BY7" t="s" s="48">
        <v>16</v>
      </c>
      <c r="BZ7" s="26"/>
      <c r="CA7" t="s" s="47">
        <v>15</v>
      </c>
      <c r="CB7" t="s" s="48">
        <v>16</v>
      </c>
      <c r="CC7" s="26"/>
      <c r="CD7" t="s" s="49">
        <v>14</v>
      </c>
      <c r="CE7" t="s" s="50">
        <v>14</v>
      </c>
      <c r="CF7" s="26"/>
      <c r="CG7" t="s" s="49">
        <v>14</v>
      </c>
      <c r="CH7" t="s" s="50">
        <v>14</v>
      </c>
      <c r="CI7" s="26"/>
      <c r="CJ7" t="s" s="47">
        <v>15</v>
      </c>
      <c r="CK7" t="s" s="48">
        <v>16</v>
      </c>
      <c r="CL7" s="26"/>
      <c r="CM7" t="s" s="47">
        <v>15</v>
      </c>
      <c r="CN7" t="s" s="48">
        <v>16</v>
      </c>
      <c r="CO7" s="26"/>
      <c r="CP7" t="s" s="47">
        <v>15</v>
      </c>
      <c r="CQ7" t="s" s="48">
        <v>16</v>
      </c>
      <c r="CR7" s="26"/>
      <c r="CS7" s="47"/>
      <c r="CT7" s="48"/>
      <c r="CU7" s="26"/>
      <c r="CW7" s="56">
        <f>$CW$3-CY7</f>
        <v>30</v>
      </c>
      <c r="CX7" s="57">
        <v>9</v>
      </c>
      <c r="CY7" s="58"/>
      <c r="CZ7" s="59">
        <f>(CY7-CX7)*8</f>
        <v>-72</v>
      </c>
      <c r="DA7" s="58"/>
      <c r="DB7" s="44">
        <f>COUNTIF(G7:CT7,"от")</f>
        <v>10</v>
      </c>
      <c r="DC7" s="45">
        <f>COUNTIF(G7:CT7,"ЦО")</f>
        <v>0</v>
      </c>
    </row>
    <row r="8" s="4" customFormat="1" ht="15.75" customHeight="1">
      <c r="A8" s="4">
        <v>3</v>
      </c>
      <c r="B8" s="31">
        <v>1971</v>
      </c>
      <c r="C8" t="s" s="32">
        <v>19</v>
      </c>
      <c r="D8" t="s" s="32">
        <v>11</v>
      </c>
      <c r="E8" s="33">
        <v>15</v>
      </c>
      <c r="F8" s="59">
        <f>DA8</f>
        <v>0</v>
      </c>
      <c r="G8" t="s" s="60">
        <v>16</v>
      </c>
      <c r="H8" t="s" s="48">
        <v>20</v>
      </c>
      <c r="I8" s="47"/>
      <c r="J8" t="s" s="60">
        <v>16</v>
      </c>
      <c r="K8" t="s" s="48">
        <v>20</v>
      </c>
      <c r="L8" s="26"/>
      <c r="M8" t="s" s="49">
        <v>14</v>
      </c>
      <c r="N8" t="s" s="50">
        <v>14</v>
      </c>
      <c r="O8" s="26"/>
      <c r="P8" t="s" s="49">
        <v>14</v>
      </c>
      <c r="Q8" t="s" s="50">
        <v>14</v>
      </c>
      <c r="R8" s="47"/>
      <c r="S8" t="s" s="60">
        <v>16</v>
      </c>
      <c r="T8" t="s" s="48">
        <v>20</v>
      </c>
      <c r="U8" s="47"/>
      <c r="V8" t="s" s="60">
        <v>16</v>
      </c>
      <c r="W8" t="s" s="48">
        <v>20</v>
      </c>
      <c r="X8" s="47"/>
      <c r="Y8" t="s" s="60">
        <v>16</v>
      </c>
      <c r="Z8" t="s" s="48">
        <v>20</v>
      </c>
      <c r="AA8" s="47"/>
      <c r="AB8" t="s" s="60">
        <v>16</v>
      </c>
      <c r="AC8" t="s" s="48">
        <v>20</v>
      </c>
      <c r="AD8" s="47"/>
      <c r="AE8" t="s" s="60">
        <v>16</v>
      </c>
      <c r="AF8" t="s" s="48">
        <v>20</v>
      </c>
      <c r="AG8" s="26"/>
      <c r="AH8" t="s" s="49">
        <v>14</v>
      </c>
      <c r="AI8" t="s" s="50">
        <v>14</v>
      </c>
      <c r="AJ8" s="47"/>
      <c r="AK8" t="s" s="60">
        <v>16</v>
      </c>
      <c r="AL8" t="s" s="48">
        <v>20</v>
      </c>
      <c r="AM8" s="47"/>
      <c r="AN8" t="s" s="60">
        <v>16</v>
      </c>
      <c r="AO8" t="s" s="48">
        <v>20</v>
      </c>
      <c r="AP8" s="47"/>
      <c r="AQ8" t="s" s="60">
        <v>16</v>
      </c>
      <c r="AR8" t="s" s="48">
        <v>20</v>
      </c>
      <c r="AS8" s="26"/>
      <c r="AT8" t="s" s="61">
        <v>14</v>
      </c>
      <c r="AU8" t="s" s="62">
        <v>14</v>
      </c>
      <c r="AV8" s="26"/>
      <c r="AW8" t="s" s="49">
        <v>14</v>
      </c>
      <c r="AX8" t="s" s="50">
        <v>14</v>
      </c>
      <c r="AY8" s="26"/>
      <c r="AZ8" t="s" s="51">
        <v>18</v>
      </c>
      <c r="BA8" t="s" s="52">
        <v>18</v>
      </c>
      <c r="BB8" s="26"/>
      <c r="BC8" t="s" s="51">
        <v>18</v>
      </c>
      <c r="BD8" t="s" s="52">
        <v>18</v>
      </c>
      <c r="BE8" s="26"/>
      <c r="BF8" t="s" s="51">
        <v>18</v>
      </c>
      <c r="BG8" t="s" s="52">
        <v>18</v>
      </c>
      <c r="BH8" s="26"/>
      <c r="BI8" t="s" s="51">
        <v>18</v>
      </c>
      <c r="BJ8" t="s" s="52">
        <v>18</v>
      </c>
      <c r="BK8" s="26"/>
      <c r="BL8" t="s" s="51">
        <v>18</v>
      </c>
      <c r="BM8" t="s" s="52">
        <v>18</v>
      </c>
      <c r="BN8" s="26"/>
      <c r="BO8" t="s" s="53">
        <v>14</v>
      </c>
      <c r="BP8" t="s" s="54">
        <v>14</v>
      </c>
      <c r="BQ8" s="55"/>
      <c r="BR8" t="s" s="53">
        <v>14</v>
      </c>
      <c r="BS8" t="s" s="54">
        <v>14</v>
      </c>
      <c r="BT8" s="47"/>
      <c r="BU8" t="s" s="60">
        <v>16</v>
      </c>
      <c r="BV8" t="s" s="48">
        <v>20</v>
      </c>
      <c r="BW8" s="47"/>
      <c r="BX8" t="s" s="60">
        <v>16</v>
      </c>
      <c r="BY8" t="s" s="48">
        <v>20</v>
      </c>
      <c r="BZ8" s="47"/>
      <c r="CA8" t="s" s="60">
        <v>16</v>
      </c>
      <c r="CB8" t="s" s="48">
        <v>20</v>
      </c>
      <c r="CC8" s="47"/>
      <c r="CD8" t="s" s="60">
        <v>16</v>
      </c>
      <c r="CE8" t="s" s="48">
        <v>20</v>
      </c>
      <c r="CF8" s="47"/>
      <c r="CG8" t="s" s="60">
        <v>16</v>
      </c>
      <c r="CH8" t="s" s="48">
        <v>20</v>
      </c>
      <c r="CI8" s="26"/>
      <c r="CJ8" t="s" s="49">
        <v>14</v>
      </c>
      <c r="CK8" t="s" s="50">
        <v>14</v>
      </c>
      <c r="CL8" s="26"/>
      <c r="CM8" t="s" s="49">
        <v>14</v>
      </c>
      <c r="CN8" t="s" s="50">
        <v>14</v>
      </c>
      <c r="CO8" s="47"/>
      <c r="CP8" t="s" s="60">
        <v>16</v>
      </c>
      <c r="CQ8" t="s" s="48">
        <v>20</v>
      </c>
      <c r="CR8" s="26"/>
      <c r="CS8" s="47"/>
      <c r="CT8" s="48"/>
      <c r="CU8" s="26"/>
      <c r="CW8" s="56">
        <f>$CW$3-CY8</f>
        <v>30</v>
      </c>
      <c r="CX8" s="57">
        <v>9</v>
      </c>
      <c r="CY8" s="58"/>
      <c r="CZ8" s="59">
        <f>(CY8-CX8)*8</f>
        <v>-72</v>
      </c>
      <c r="DA8" s="58"/>
      <c r="DB8" s="44">
        <f>COUNTIF(G8:CT8,"от")</f>
        <v>10</v>
      </c>
      <c r="DC8" s="45">
        <f>COUNTIF(G8:CT8,"ЦО")</f>
        <v>0</v>
      </c>
    </row>
    <row r="9" s="4" customFormat="1" ht="15.75" customHeight="1">
      <c r="A9" s="4">
        <v>4</v>
      </c>
      <c r="B9" s="31">
        <v>2487</v>
      </c>
      <c r="C9" t="s" s="32">
        <v>21</v>
      </c>
      <c r="D9" t="s" s="32">
        <v>11</v>
      </c>
      <c r="E9" s="33">
        <v>15</v>
      </c>
      <c r="F9" s="46">
        <f>DA9</f>
        <v>0</v>
      </c>
      <c r="G9" t="s" s="63">
        <v>22</v>
      </c>
      <c r="H9" t="s" s="64">
        <v>23</v>
      </c>
      <c r="I9" s="26"/>
      <c r="J9" t="s" s="49">
        <v>14</v>
      </c>
      <c r="K9" t="s" s="50">
        <v>14</v>
      </c>
      <c r="L9" s="47"/>
      <c r="M9" t="s" s="60">
        <v>16</v>
      </c>
      <c r="N9" t="s" s="48">
        <v>20</v>
      </c>
      <c r="O9" s="47"/>
      <c r="P9" t="s" s="60">
        <v>16</v>
      </c>
      <c r="Q9" t="s" s="48">
        <v>20</v>
      </c>
      <c r="R9" s="26"/>
      <c r="S9" t="s" s="49">
        <v>14</v>
      </c>
      <c r="T9" t="s" s="50">
        <v>14</v>
      </c>
      <c r="U9" s="26"/>
      <c r="V9" t="s" s="49">
        <v>14</v>
      </c>
      <c r="W9" t="s" s="50">
        <v>14</v>
      </c>
      <c r="X9" s="26"/>
      <c r="Y9" t="s" s="63">
        <v>22</v>
      </c>
      <c r="Z9" t="s" s="64">
        <v>23</v>
      </c>
      <c r="AA9" s="26"/>
      <c r="AB9" t="s" s="63">
        <v>22</v>
      </c>
      <c r="AC9" t="s" s="64">
        <v>23</v>
      </c>
      <c r="AD9" s="26"/>
      <c r="AE9" t="s" s="63">
        <v>22</v>
      </c>
      <c r="AF9" t="s" s="64">
        <v>23</v>
      </c>
      <c r="AG9" s="47"/>
      <c r="AH9" t="s" s="60">
        <v>16</v>
      </c>
      <c r="AI9" t="s" s="48">
        <v>20</v>
      </c>
      <c r="AJ9" s="26"/>
      <c r="AK9" t="s" s="49">
        <v>14</v>
      </c>
      <c r="AL9" t="s" s="50">
        <v>14</v>
      </c>
      <c r="AM9" s="26"/>
      <c r="AN9" t="s" s="49">
        <v>14</v>
      </c>
      <c r="AO9" t="s" s="50">
        <v>14</v>
      </c>
      <c r="AP9" s="26"/>
      <c r="AQ9" t="s" s="63">
        <v>22</v>
      </c>
      <c r="AR9" t="s" s="64">
        <v>23</v>
      </c>
      <c r="AS9" s="47"/>
      <c r="AT9" t="s" s="60">
        <v>16</v>
      </c>
      <c r="AU9" t="s" s="48">
        <v>20</v>
      </c>
      <c r="AV9" s="47"/>
      <c r="AW9" t="s" s="60">
        <v>16</v>
      </c>
      <c r="AX9" t="s" s="48">
        <v>20</v>
      </c>
      <c r="AY9" s="47"/>
      <c r="AZ9" t="s" s="65">
        <v>16</v>
      </c>
      <c r="BA9" t="s" s="66">
        <v>20</v>
      </c>
      <c r="BB9" s="26"/>
      <c r="BC9" t="s" s="49">
        <v>14</v>
      </c>
      <c r="BD9" t="s" s="50">
        <v>14</v>
      </c>
      <c r="BE9" s="26"/>
      <c r="BF9" t="s" s="49">
        <v>14</v>
      </c>
      <c r="BG9" t="s" s="50">
        <v>14</v>
      </c>
      <c r="BH9" s="47"/>
      <c r="BI9" t="s" s="60">
        <v>16</v>
      </c>
      <c r="BJ9" t="s" s="48">
        <v>20</v>
      </c>
      <c r="BK9" s="47"/>
      <c r="BL9" t="s" s="60">
        <v>16</v>
      </c>
      <c r="BM9" t="s" s="48">
        <v>20</v>
      </c>
      <c r="BN9" s="47"/>
      <c r="BO9" t="s" s="60">
        <v>16</v>
      </c>
      <c r="BP9" t="s" s="48">
        <v>20</v>
      </c>
      <c r="BQ9" s="47"/>
      <c r="BR9" t="s" s="65">
        <v>16</v>
      </c>
      <c r="BS9" t="s" s="66">
        <v>20</v>
      </c>
      <c r="BT9" s="26"/>
      <c r="BU9" t="s" s="51">
        <v>18</v>
      </c>
      <c r="BV9" t="s" s="52">
        <v>18</v>
      </c>
      <c r="BW9" s="26"/>
      <c r="BX9" t="s" s="51">
        <v>18</v>
      </c>
      <c r="BY9" t="s" s="52">
        <v>18</v>
      </c>
      <c r="BZ9" s="26"/>
      <c r="CA9" t="s" s="51">
        <v>18</v>
      </c>
      <c r="CB9" t="s" s="52">
        <v>18</v>
      </c>
      <c r="CC9" s="26"/>
      <c r="CD9" t="s" s="51">
        <v>18</v>
      </c>
      <c r="CE9" t="s" s="52">
        <v>18</v>
      </c>
      <c r="CF9" s="26"/>
      <c r="CG9" t="s" s="51">
        <v>18</v>
      </c>
      <c r="CH9" t="s" s="52">
        <v>18</v>
      </c>
      <c r="CI9" s="26"/>
      <c r="CJ9" t="s" s="53">
        <v>14</v>
      </c>
      <c r="CK9" t="s" s="54">
        <v>14</v>
      </c>
      <c r="CL9" s="55"/>
      <c r="CM9" t="s" s="53">
        <v>14</v>
      </c>
      <c r="CN9" t="s" s="54">
        <v>14</v>
      </c>
      <c r="CO9" s="26"/>
      <c r="CP9" t="s" s="63">
        <v>22</v>
      </c>
      <c r="CQ9" t="s" s="64">
        <v>23</v>
      </c>
      <c r="CR9" s="26"/>
      <c r="CS9" s="47"/>
      <c r="CT9" s="48"/>
      <c r="CU9" s="26"/>
      <c r="CW9" s="56">
        <f>$CW$3-CY9</f>
        <v>30</v>
      </c>
      <c r="CX9" s="57">
        <v>9</v>
      </c>
      <c r="CY9" s="58"/>
      <c r="CZ9" s="59">
        <f>(CY9-CX9)*8</f>
        <v>-72</v>
      </c>
      <c r="DA9" s="58"/>
      <c r="DB9" s="44">
        <f>COUNTIF(G9:CT9,"от")</f>
        <v>10</v>
      </c>
      <c r="DC9" s="45">
        <f>COUNTIF(G9:CT9,"ЦО")</f>
        <v>0</v>
      </c>
    </row>
    <row r="10" s="4" customFormat="1" ht="15.75" customHeight="1">
      <c r="A10" s="4">
        <v>5</v>
      </c>
      <c r="B10" s="31">
        <v>3130</v>
      </c>
      <c r="C10" t="s" s="32">
        <v>24</v>
      </c>
      <c r="D10" t="s" s="32">
        <v>11</v>
      </c>
      <c r="E10" s="33">
        <v>15</v>
      </c>
      <c r="F10" s="46">
        <f>DA10</f>
        <v>0</v>
      </c>
      <c r="G10" t="s" s="49">
        <v>14</v>
      </c>
      <c r="H10" t="s" s="50">
        <v>14</v>
      </c>
      <c r="I10" s="26"/>
      <c r="J10" t="s" s="47">
        <v>15</v>
      </c>
      <c r="K10" t="s" s="48">
        <v>16</v>
      </c>
      <c r="L10" s="26"/>
      <c r="M10" t="s" s="47">
        <v>15</v>
      </c>
      <c r="N10" t="s" s="48">
        <v>16</v>
      </c>
      <c r="O10" s="26"/>
      <c r="P10" t="s" s="47">
        <v>25</v>
      </c>
      <c r="Q10" t="s" s="48">
        <v>26</v>
      </c>
      <c r="R10" s="26"/>
      <c r="S10" t="s" s="49">
        <v>14</v>
      </c>
      <c r="T10" t="s" s="50">
        <v>14</v>
      </c>
      <c r="U10" s="26"/>
      <c r="V10" t="s" s="49">
        <v>14</v>
      </c>
      <c r="W10" t="s" s="50">
        <v>14</v>
      </c>
      <c r="X10" s="26"/>
      <c r="Y10" t="s" s="47">
        <v>25</v>
      </c>
      <c r="Z10" t="s" s="48">
        <v>26</v>
      </c>
      <c r="AA10" s="26"/>
      <c r="AB10" t="s" s="47">
        <v>15</v>
      </c>
      <c r="AC10" t="s" s="48">
        <v>16</v>
      </c>
      <c r="AD10" s="26"/>
      <c r="AE10" t="s" s="47">
        <v>15</v>
      </c>
      <c r="AF10" t="s" s="48">
        <v>16</v>
      </c>
      <c r="AG10" s="26"/>
      <c r="AH10" t="s" s="47">
        <v>15</v>
      </c>
      <c r="AI10" t="s" s="48">
        <v>16</v>
      </c>
      <c r="AJ10" s="26"/>
      <c r="AK10" t="s" s="47">
        <v>15</v>
      </c>
      <c r="AL10" t="s" s="48">
        <v>16</v>
      </c>
      <c r="AM10" s="26"/>
      <c r="AN10" t="s" s="49">
        <v>14</v>
      </c>
      <c r="AO10" t="s" s="50">
        <v>14</v>
      </c>
      <c r="AP10" s="26"/>
      <c r="AQ10" t="s" s="49">
        <v>14</v>
      </c>
      <c r="AR10" t="s" s="50">
        <v>14</v>
      </c>
      <c r="AS10" s="26"/>
      <c r="AT10" t="s" s="47">
        <v>15</v>
      </c>
      <c r="AU10" t="s" s="48">
        <v>16</v>
      </c>
      <c r="AV10" s="26"/>
      <c r="AW10" t="s" s="47">
        <v>15</v>
      </c>
      <c r="AX10" t="s" s="48">
        <v>16</v>
      </c>
      <c r="AY10" s="26"/>
      <c r="AZ10" t="s" s="35">
        <v>12</v>
      </c>
      <c r="BA10" t="s" s="36">
        <v>13</v>
      </c>
      <c r="BB10" s="26"/>
      <c r="BC10" t="s" s="47">
        <v>16</v>
      </c>
      <c r="BD10" t="s" s="48">
        <v>20</v>
      </c>
      <c r="BE10" s="26"/>
      <c r="BF10" t="s" s="47">
        <v>16</v>
      </c>
      <c r="BG10" t="s" s="48">
        <v>20</v>
      </c>
      <c r="BH10" s="26"/>
      <c r="BI10" t="s" s="49">
        <v>14</v>
      </c>
      <c r="BJ10" t="s" s="50">
        <v>14</v>
      </c>
      <c r="BK10" s="26"/>
      <c r="BL10" t="s" s="47">
        <v>15</v>
      </c>
      <c r="BM10" t="s" s="48">
        <v>16</v>
      </c>
      <c r="BN10" s="26"/>
      <c r="BO10" t="s" s="47">
        <v>15</v>
      </c>
      <c r="BP10" t="s" s="48">
        <v>16</v>
      </c>
      <c r="BQ10" s="26"/>
      <c r="BR10" t="s" s="35">
        <v>12</v>
      </c>
      <c r="BS10" t="s" s="36">
        <v>13</v>
      </c>
      <c r="BT10" s="26"/>
      <c r="BU10" t="s" s="49">
        <v>14</v>
      </c>
      <c r="BV10" t="s" s="50">
        <v>14</v>
      </c>
      <c r="BW10" s="26"/>
      <c r="BX10" t="s" s="49">
        <v>14</v>
      </c>
      <c r="BY10" t="s" s="50">
        <v>14</v>
      </c>
      <c r="BZ10" s="26"/>
      <c r="CA10" t="s" s="49">
        <v>14</v>
      </c>
      <c r="CB10" t="s" s="50">
        <v>14</v>
      </c>
      <c r="CC10" s="26"/>
      <c r="CD10" t="s" s="47">
        <v>15</v>
      </c>
      <c r="CE10" t="s" s="48">
        <v>16</v>
      </c>
      <c r="CF10" s="26"/>
      <c r="CG10" t="s" s="47">
        <v>15</v>
      </c>
      <c r="CH10" t="s" s="48">
        <v>16</v>
      </c>
      <c r="CI10" s="47"/>
      <c r="CJ10" t="s" s="60">
        <v>16</v>
      </c>
      <c r="CK10" t="s" s="48">
        <v>20</v>
      </c>
      <c r="CL10" s="47"/>
      <c r="CM10" t="s" s="60">
        <v>16</v>
      </c>
      <c r="CN10" t="s" s="48">
        <v>20</v>
      </c>
      <c r="CO10" s="26"/>
      <c r="CP10" t="s" s="49">
        <v>14</v>
      </c>
      <c r="CQ10" t="s" s="50">
        <v>14</v>
      </c>
      <c r="CR10" s="26"/>
      <c r="CS10" s="47"/>
      <c r="CT10" s="48"/>
      <c r="CU10" s="26"/>
      <c r="CW10" s="56">
        <f>$CW$3-CY10</f>
        <v>30</v>
      </c>
      <c r="CX10" s="57">
        <v>9</v>
      </c>
      <c r="CY10" s="58"/>
      <c r="CZ10" s="59">
        <f>(CY10-CX10)*8</f>
        <v>-72</v>
      </c>
      <c r="DA10" s="58"/>
      <c r="DB10" s="44">
        <f>COUNTIF(G10:CT10,"от")</f>
        <v>0</v>
      </c>
      <c r="DC10" s="45">
        <f>COUNTIF(G10:CT10,"ЦО")</f>
        <v>0</v>
      </c>
    </row>
    <row r="11" s="4" customFormat="1" ht="15.75" customHeight="1">
      <c r="A11" s="4">
        <v>6</v>
      </c>
      <c r="B11" s="31">
        <v>17860</v>
      </c>
      <c r="C11" t="s" s="67">
        <v>27</v>
      </c>
      <c r="D11" t="s" s="67">
        <v>28</v>
      </c>
      <c r="E11" s="68">
        <v>15</v>
      </c>
      <c r="F11" s="46">
        <f>DA11</f>
        <v>0</v>
      </c>
      <c r="G11" t="s" s="69">
        <v>29</v>
      </c>
      <c r="H11" t="s" s="70">
        <v>30</v>
      </c>
      <c r="I11" s="26"/>
      <c r="J11" t="s" s="69">
        <v>29</v>
      </c>
      <c r="K11" t="s" s="70">
        <v>30</v>
      </c>
      <c r="L11" s="26"/>
      <c r="M11" t="s" s="69">
        <v>29</v>
      </c>
      <c r="N11" t="s" s="70">
        <v>30</v>
      </c>
      <c r="O11" s="26"/>
      <c r="P11" t="s" s="69">
        <v>29</v>
      </c>
      <c r="Q11" t="s" s="70">
        <v>30</v>
      </c>
      <c r="R11" s="26"/>
      <c r="S11" t="s" s="53">
        <v>14</v>
      </c>
      <c r="T11" t="s" s="54">
        <v>14</v>
      </c>
      <c r="U11" s="26"/>
      <c r="V11" t="s" s="53">
        <v>14</v>
      </c>
      <c r="W11" t="s" s="54">
        <v>14</v>
      </c>
      <c r="X11" s="26"/>
      <c r="Y11" t="s" s="53">
        <v>14</v>
      </c>
      <c r="Z11" t="s" s="54">
        <v>14</v>
      </c>
      <c r="AA11" s="26"/>
      <c r="AB11" t="s" s="69">
        <v>29</v>
      </c>
      <c r="AC11" t="s" s="70">
        <v>30</v>
      </c>
      <c r="AD11" s="26"/>
      <c r="AE11" t="s" s="69">
        <v>29</v>
      </c>
      <c r="AF11" t="s" s="70">
        <v>30</v>
      </c>
      <c r="AG11" s="26"/>
      <c r="AH11" t="s" s="69">
        <v>29</v>
      </c>
      <c r="AI11" t="s" s="70">
        <v>30</v>
      </c>
      <c r="AJ11" s="26"/>
      <c r="AK11" t="s" s="69">
        <v>29</v>
      </c>
      <c r="AL11" t="s" s="70">
        <v>30</v>
      </c>
      <c r="AM11" s="26"/>
      <c r="AN11" t="s" s="53">
        <v>14</v>
      </c>
      <c r="AO11" t="s" s="54">
        <v>14</v>
      </c>
      <c r="AP11" s="26"/>
      <c r="AQ11" t="s" s="53">
        <v>14</v>
      </c>
      <c r="AR11" t="s" s="54">
        <v>14</v>
      </c>
      <c r="AS11" s="26"/>
      <c r="AT11" t="s" s="53">
        <v>14</v>
      </c>
      <c r="AU11" t="s" s="54">
        <v>14</v>
      </c>
      <c r="AV11" s="26"/>
      <c r="AW11" t="s" s="69">
        <v>29</v>
      </c>
      <c r="AX11" t="s" s="70">
        <v>30</v>
      </c>
      <c r="AY11" s="26"/>
      <c r="AZ11" t="s" s="69">
        <v>29</v>
      </c>
      <c r="BA11" t="s" s="70">
        <v>30</v>
      </c>
      <c r="BB11" s="26"/>
      <c r="BC11" t="s" s="69">
        <v>29</v>
      </c>
      <c r="BD11" t="s" s="70">
        <v>30</v>
      </c>
      <c r="BE11" s="26"/>
      <c r="BF11" t="s" s="69">
        <v>29</v>
      </c>
      <c r="BG11" t="s" s="70">
        <v>30</v>
      </c>
      <c r="BH11" s="26"/>
      <c r="BI11" t="s" s="53">
        <v>14</v>
      </c>
      <c r="BJ11" t="s" s="54">
        <v>14</v>
      </c>
      <c r="BK11" s="26"/>
      <c r="BL11" t="s" s="53">
        <v>14</v>
      </c>
      <c r="BM11" t="s" s="54">
        <v>14</v>
      </c>
      <c r="BN11" s="26"/>
      <c r="BO11" t="s" s="53">
        <v>14</v>
      </c>
      <c r="BP11" t="s" s="54">
        <v>14</v>
      </c>
      <c r="BQ11" s="26"/>
      <c r="BR11" t="s" s="69">
        <v>29</v>
      </c>
      <c r="BS11" t="s" s="70">
        <v>30</v>
      </c>
      <c r="BT11" s="26"/>
      <c r="BU11" t="s" s="69">
        <v>29</v>
      </c>
      <c r="BV11" t="s" s="70">
        <v>30</v>
      </c>
      <c r="BW11" s="26"/>
      <c r="BX11" t="s" s="69">
        <v>29</v>
      </c>
      <c r="BY11" t="s" s="70">
        <v>30</v>
      </c>
      <c r="BZ11" s="26"/>
      <c r="CA11" t="s" s="69">
        <v>29</v>
      </c>
      <c r="CB11" t="s" s="70">
        <v>30</v>
      </c>
      <c r="CC11" s="26"/>
      <c r="CD11" t="s" s="69">
        <v>29</v>
      </c>
      <c r="CE11" t="s" s="70">
        <v>30</v>
      </c>
      <c r="CF11" s="26"/>
      <c r="CG11" t="s" s="71">
        <v>31</v>
      </c>
      <c r="CH11" t="s" s="72">
        <v>31</v>
      </c>
      <c r="CI11" s="26"/>
      <c r="CJ11" t="s" s="71">
        <v>31</v>
      </c>
      <c r="CK11" t="s" s="72">
        <v>31</v>
      </c>
      <c r="CL11" s="26"/>
      <c r="CM11" t="s" s="69">
        <v>29</v>
      </c>
      <c r="CN11" t="s" s="70">
        <v>30</v>
      </c>
      <c r="CO11" s="26"/>
      <c r="CP11" t="s" s="69">
        <v>29</v>
      </c>
      <c r="CQ11" t="s" s="70">
        <v>30</v>
      </c>
      <c r="CR11" s="26"/>
      <c r="CS11" s="47"/>
      <c r="CT11" s="48"/>
      <c r="CU11" s="26"/>
      <c r="CW11" s="56">
        <f>$CW$3-CY11</f>
        <v>30</v>
      </c>
      <c r="CX11" s="57">
        <v>9</v>
      </c>
      <c r="CY11" s="58"/>
      <c r="CZ11" s="59">
        <f>(CY11-CX11)*8</f>
        <v>-72</v>
      </c>
      <c r="DA11" s="58"/>
      <c r="DB11" s="44">
        <f>COUNTIF(G11:CT11,"от")</f>
        <v>0</v>
      </c>
      <c r="DC11" s="45">
        <f>COUNTIF(G11:CT11,"ЦО")</f>
        <v>0</v>
      </c>
    </row>
    <row r="12" s="4" customFormat="1" ht="15.75" customHeight="1">
      <c r="A12" s="4">
        <v>7</v>
      </c>
      <c r="B12" s="31">
        <v>33782</v>
      </c>
      <c r="C12" t="s" s="67">
        <v>32</v>
      </c>
      <c r="D12" t="s" s="67">
        <v>28</v>
      </c>
      <c r="E12" s="68">
        <v>3</v>
      </c>
      <c r="F12" s="46">
        <f>DA12</f>
        <v>0</v>
      </c>
      <c r="G12" t="s" s="73">
        <v>33</v>
      </c>
      <c r="H12" t="s" s="74">
        <v>34</v>
      </c>
      <c r="I12" s="26"/>
      <c r="J12" t="s" s="53">
        <v>14</v>
      </c>
      <c r="K12" t="s" s="54">
        <v>14</v>
      </c>
      <c r="L12" s="26"/>
      <c r="M12" t="s" s="53">
        <v>14</v>
      </c>
      <c r="N12" t="s" s="54">
        <v>14</v>
      </c>
      <c r="O12" s="26"/>
      <c r="P12" t="s" s="47">
        <v>35</v>
      </c>
      <c r="Q12" t="s" s="48">
        <v>36</v>
      </c>
      <c r="R12" s="26"/>
      <c r="S12" t="s" s="47">
        <v>35</v>
      </c>
      <c r="T12" t="s" s="48">
        <v>36</v>
      </c>
      <c r="U12" s="26"/>
      <c r="V12" t="s" s="47">
        <v>35</v>
      </c>
      <c r="W12" t="s" s="48">
        <v>36</v>
      </c>
      <c r="X12" s="26"/>
      <c r="Y12" t="s" s="53">
        <v>14</v>
      </c>
      <c r="Z12" t="s" s="54">
        <v>14</v>
      </c>
      <c r="AA12" s="26"/>
      <c r="AB12" t="s" s="53">
        <v>14</v>
      </c>
      <c r="AC12" t="s" s="54">
        <v>14</v>
      </c>
      <c r="AD12" s="26"/>
      <c r="AE12" t="s" s="47">
        <v>35</v>
      </c>
      <c r="AF12" t="s" s="48">
        <v>36</v>
      </c>
      <c r="AG12" s="26"/>
      <c r="AH12" t="s" s="47">
        <v>35</v>
      </c>
      <c r="AI12" t="s" s="48">
        <v>36</v>
      </c>
      <c r="AJ12" s="26"/>
      <c r="AK12" t="s" s="47">
        <v>35</v>
      </c>
      <c r="AL12" t="s" s="48">
        <v>36</v>
      </c>
      <c r="AM12" s="26"/>
      <c r="AN12" t="s" s="47">
        <v>35</v>
      </c>
      <c r="AO12" t="s" s="48">
        <v>36</v>
      </c>
      <c r="AP12" s="26"/>
      <c r="AQ12" t="s" s="53">
        <v>14</v>
      </c>
      <c r="AR12" t="s" s="54">
        <v>14</v>
      </c>
      <c r="AS12" s="26"/>
      <c r="AT12" t="s" s="47">
        <v>35</v>
      </c>
      <c r="AU12" t="s" s="48">
        <v>36</v>
      </c>
      <c r="AV12" s="26"/>
      <c r="AW12" t="s" s="47">
        <v>35</v>
      </c>
      <c r="AX12" t="s" s="48">
        <v>36</v>
      </c>
      <c r="AY12" s="26"/>
      <c r="AZ12" t="s" s="47">
        <v>35</v>
      </c>
      <c r="BA12" t="s" s="48">
        <v>36</v>
      </c>
      <c r="BB12" s="26"/>
      <c r="BC12" t="s" s="53">
        <v>14</v>
      </c>
      <c r="BD12" t="s" s="54">
        <v>14</v>
      </c>
      <c r="BE12" s="26"/>
      <c r="BF12" t="s" s="53">
        <v>14</v>
      </c>
      <c r="BG12" t="s" s="54">
        <v>14</v>
      </c>
      <c r="BH12" s="26"/>
      <c r="BI12" t="s" s="47">
        <v>35</v>
      </c>
      <c r="BJ12" t="s" s="48">
        <v>36</v>
      </c>
      <c r="BK12" s="26"/>
      <c r="BL12" t="s" s="47">
        <v>35</v>
      </c>
      <c r="BM12" t="s" s="48">
        <v>36</v>
      </c>
      <c r="BN12" s="26"/>
      <c r="BO12" t="s" s="47">
        <v>35</v>
      </c>
      <c r="BP12" t="s" s="48">
        <v>36</v>
      </c>
      <c r="BQ12" s="26"/>
      <c r="BR12" t="s" s="53">
        <v>14</v>
      </c>
      <c r="BS12" t="s" s="54">
        <v>14</v>
      </c>
      <c r="BT12" s="26"/>
      <c r="BU12" t="s" s="51">
        <v>18</v>
      </c>
      <c r="BV12" t="s" s="52">
        <v>18</v>
      </c>
      <c r="BW12" s="26"/>
      <c r="BX12" t="s" s="51">
        <v>18</v>
      </c>
      <c r="BY12" t="s" s="52">
        <v>18</v>
      </c>
      <c r="BZ12" s="26"/>
      <c r="CA12" t="s" s="51">
        <v>18</v>
      </c>
      <c r="CB12" t="s" s="52">
        <v>18</v>
      </c>
      <c r="CC12" s="26"/>
      <c r="CD12" t="s" s="51">
        <v>18</v>
      </c>
      <c r="CE12" t="s" s="52">
        <v>18</v>
      </c>
      <c r="CF12" s="26"/>
      <c r="CG12" t="s" s="51">
        <v>18</v>
      </c>
      <c r="CH12" t="s" s="52">
        <v>18</v>
      </c>
      <c r="CI12" s="26"/>
      <c r="CJ12" t="s" s="53">
        <v>14</v>
      </c>
      <c r="CK12" t="s" s="54">
        <v>14</v>
      </c>
      <c r="CL12" s="55"/>
      <c r="CM12" t="s" s="53">
        <v>14</v>
      </c>
      <c r="CN12" t="s" s="54">
        <v>14</v>
      </c>
      <c r="CO12" s="26"/>
      <c r="CP12" t="s" s="53">
        <v>14</v>
      </c>
      <c r="CQ12" t="s" s="54">
        <v>14</v>
      </c>
      <c r="CR12" s="26"/>
      <c r="CS12" s="47"/>
      <c r="CT12" s="48"/>
      <c r="CU12" s="26"/>
      <c r="CW12" s="56">
        <f>$CW$3-CY12</f>
        <v>30</v>
      </c>
      <c r="CX12" s="57">
        <v>9</v>
      </c>
      <c r="CY12" s="58"/>
      <c r="CZ12" s="59">
        <f>(CY12-CX12)*8</f>
        <v>-72</v>
      </c>
      <c r="DA12" s="58"/>
      <c r="DB12" s="44">
        <f>COUNTIF(G12:CT12,"от")</f>
        <v>10</v>
      </c>
      <c r="DC12" s="45">
        <f>COUNTIF(G12:CT12,"ЦО")</f>
        <v>0</v>
      </c>
    </row>
    <row r="13" s="4" customFormat="1" ht="15.75" customHeight="1">
      <c r="A13" s="4">
        <v>8</v>
      </c>
      <c r="B13" s="31">
        <v>40468</v>
      </c>
      <c r="C13" t="s" s="67">
        <v>37</v>
      </c>
      <c r="D13" t="s" s="67">
        <v>28</v>
      </c>
      <c r="E13" s="68">
        <v>1</v>
      </c>
      <c r="F13" s="46">
        <f>DA13</f>
        <v>0</v>
      </c>
      <c r="G13" t="s" s="47">
        <v>35</v>
      </c>
      <c r="H13" t="s" s="48">
        <v>36</v>
      </c>
      <c r="I13" s="26"/>
      <c r="J13" t="s" s="47">
        <v>35</v>
      </c>
      <c r="K13" t="s" s="48">
        <v>36</v>
      </c>
      <c r="L13" s="26"/>
      <c r="M13" t="s" s="53">
        <v>14</v>
      </c>
      <c r="N13" t="s" s="54">
        <v>14</v>
      </c>
      <c r="O13" s="26"/>
      <c r="P13" t="s" s="53">
        <v>14</v>
      </c>
      <c r="Q13" t="s" s="54">
        <v>14</v>
      </c>
      <c r="R13" s="26"/>
      <c r="S13" t="s" s="69">
        <v>29</v>
      </c>
      <c r="T13" t="s" s="70">
        <v>30</v>
      </c>
      <c r="U13" s="26"/>
      <c r="V13" t="s" s="69">
        <v>29</v>
      </c>
      <c r="W13" t="s" s="70">
        <v>30</v>
      </c>
      <c r="X13" s="26"/>
      <c r="Y13" t="s" s="69">
        <v>29</v>
      </c>
      <c r="Z13" t="s" s="70">
        <v>30</v>
      </c>
      <c r="AA13" s="26"/>
      <c r="AB13" t="s" s="53">
        <v>14</v>
      </c>
      <c r="AC13" t="s" s="54">
        <v>14</v>
      </c>
      <c r="AD13" s="26"/>
      <c r="AE13" t="s" s="53">
        <v>14</v>
      </c>
      <c r="AF13" t="s" s="54">
        <v>14</v>
      </c>
      <c r="AG13" s="26"/>
      <c r="AH13" t="s" s="47">
        <v>35</v>
      </c>
      <c r="AI13" t="s" s="48">
        <v>36</v>
      </c>
      <c r="AJ13" s="26"/>
      <c r="AK13" t="s" s="47">
        <v>35</v>
      </c>
      <c r="AL13" t="s" s="48">
        <v>36</v>
      </c>
      <c r="AM13" s="26"/>
      <c r="AN13" t="s" s="69">
        <v>29</v>
      </c>
      <c r="AO13" t="s" s="70">
        <v>30</v>
      </c>
      <c r="AP13" s="26"/>
      <c r="AQ13" t="s" s="69">
        <v>29</v>
      </c>
      <c r="AR13" t="s" s="70">
        <v>30</v>
      </c>
      <c r="AS13" s="26"/>
      <c r="AT13" t="s" s="69">
        <v>29</v>
      </c>
      <c r="AU13" t="s" s="70">
        <v>30</v>
      </c>
      <c r="AV13" s="26"/>
      <c r="AW13" t="s" s="53">
        <v>14</v>
      </c>
      <c r="AX13" t="s" s="54">
        <v>14</v>
      </c>
      <c r="AY13" s="26"/>
      <c r="AZ13" t="s" s="53">
        <v>14</v>
      </c>
      <c r="BA13" t="s" s="54">
        <v>14</v>
      </c>
      <c r="BB13" s="26"/>
      <c r="BC13" t="s" s="47">
        <v>35</v>
      </c>
      <c r="BD13" t="s" s="48">
        <v>36</v>
      </c>
      <c r="BE13" s="26"/>
      <c r="BF13" t="s" s="47">
        <v>35</v>
      </c>
      <c r="BG13" t="s" s="48">
        <v>36</v>
      </c>
      <c r="BH13" s="26"/>
      <c r="BI13" t="s" s="73">
        <v>33</v>
      </c>
      <c r="BJ13" t="s" s="74">
        <v>34</v>
      </c>
      <c r="BK13" s="26"/>
      <c r="BL13" t="s" s="53">
        <v>14</v>
      </c>
      <c r="BM13" t="s" s="54">
        <v>14</v>
      </c>
      <c r="BN13" s="26"/>
      <c r="BO13" t="s" s="53">
        <v>14</v>
      </c>
      <c r="BP13" t="s" s="54">
        <v>14</v>
      </c>
      <c r="BQ13" s="26"/>
      <c r="BR13" t="s" s="53">
        <v>14</v>
      </c>
      <c r="BS13" t="s" s="54">
        <v>14</v>
      </c>
      <c r="BT13" s="26"/>
      <c r="BU13" t="s" s="73">
        <v>33</v>
      </c>
      <c r="BV13" t="s" s="74">
        <v>34</v>
      </c>
      <c r="BW13" s="26"/>
      <c r="BX13" t="s" s="73">
        <v>33</v>
      </c>
      <c r="BY13" t="s" s="74">
        <v>34</v>
      </c>
      <c r="BZ13" s="26"/>
      <c r="CA13" t="s" s="53">
        <v>14</v>
      </c>
      <c r="CB13" t="s" s="54">
        <v>14</v>
      </c>
      <c r="CC13" s="26"/>
      <c r="CD13" t="s" s="53">
        <v>14</v>
      </c>
      <c r="CE13" t="s" s="54">
        <v>14</v>
      </c>
      <c r="CF13" s="26"/>
      <c r="CG13" t="s" s="69">
        <v>29</v>
      </c>
      <c r="CH13" t="s" s="70">
        <v>30</v>
      </c>
      <c r="CI13" s="26"/>
      <c r="CJ13" t="s" s="69">
        <v>29</v>
      </c>
      <c r="CK13" t="s" s="70">
        <v>30</v>
      </c>
      <c r="CL13" s="26"/>
      <c r="CM13" t="s" s="73">
        <v>33</v>
      </c>
      <c r="CN13" t="s" s="74">
        <v>34</v>
      </c>
      <c r="CO13" s="26"/>
      <c r="CP13" t="s" s="73">
        <v>33</v>
      </c>
      <c r="CQ13" t="s" s="74">
        <v>34</v>
      </c>
      <c r="CR13" s="26"/>
      <c r="CS13" s="47"/>
      <c r="CT13" s="48"/>
      <c r="CU13" s="26"/>
      <c r="CW13" s="56">
        <f>$CW$3-CY13</f>
        <v>30</v>
      </c>
      <c r="CX13" s="57">
        <v>9</v>
      </c>
      <c r="CY13" s="58"/>
      <c r="CZ13" s="59">
        <f>(CY13-CX13)*8</f>
        <v>-72</v>
      </c>
      <c r="DA13" s="58"/>
      <c r="DB13" s="44">
        <f>COUNTIF(G13:CT13,"от")</f>
        <v>0</v>
      </c>
      <c r="DC13" s="45">
        <f>COUNTIF(G13:CT13,"ЦО")</f>
        <v>0</v>
      </c>
    </row>
    <row r="14" s="4" customFormat="1" ht="15.75" customHeight="1">
      <c r="A14" s="4">
        <v>9</v>
      </c>
      <c r="B14" s="31">
        <v>33001</v>
      </c>
      <c r="C14" t="s" s="67">
        <v>38</v>
      </c>
      <c r="D14" t="s" s="67">
        <v>28</v>
      </c>
      <c r="E14" s="68">
        <v>5</v>
      </c>
      <c r="F14" s="46">
        <f>DA14</f>
        <v>0</v>
      </c>
      <c r="G14" t="s" s="53">
        <v>14</v>
      </c>
      <c r="H14" t="s" s="54">
        <v>14</v>
      </c>
      <c r="I14" s="26"/>
      <c r="J14" t="s" s="73">
        <v>33</v>
      </c>
      <c r="K14" t="s" s="74">
        <v>34</v>
      </c>
      <c r="L14" s="26"/>
      <c r="M14" t="s" s="73">
        <v>33</v>
      </c>
      <c r="N14" t="s" s="74">
        <v>34</v>
      </c>
      <c r="O14" s="26"/>
      <c r="P14" t="s" s="53">
        <v>14</v>
      </c>
      <c r="Q14" t="s" s="54">
        <v>14</v>
      </c>
      <c r="R14" s="26"/>
      <c r="S14" t="s" s="73">
        <v>33</v>
      </c>
      <c r="T14" t="s" s="74">
        <v>34</v>
      </c>
      <c r="U14" s="26"/>
      <c r="V14" t="s" s="73">
        <v>33</v>
      </c>
      <c r="W14" t="s" s="74">
        <v>34</v>
      </c>
      <c r="X14" s="26"/>
      <c r="Y14" t="s" s="73">
        <v>33</v>
      </c>
      <c r="Z14" t="s" s="74">
        <v>34</v>
      </c>
      <c r="AA14" s="26"/>
      <c r="AB14" t="s" s="73">
        <v>33</v>
      </c>
      <c r="AC14" t="s" s="74">
        <v>34</v>
      </c>
      <c r="AD14" s="26"/>
      <c r="AE14" t="s" s="53">
        <v>14</v>
      </c>
      <c r="AF14" t="s" s="54">
        <v>14</v>
      </c>
      <c r="AG14" s="26"/>
      <c r="AH14" t="s" s="53">
        <v>14</v>
      </c>
      <c r="AI14" t="s" s="54">
        <v>14</v>
      </c>
      <c r="AJ14" s="26"/>
      <c r="AK14" t="s" s="73">
        <v>33</v>
      </c>
      <c r="AL14" t="s" s="74">
        <v>34</v>
      </c>
      <c r="AM14" s="26"/>
      <c r="AN14" t="s" s="73">
        <v>33</v>
      </c>
      <c r="AO14" t="s" s="74">
        <v>34</v>
      </c>
      <c r="AP14" s="26"/>
      <c r="AQ14" t="s" s="73">
        <v>33</v>
      </c>
      <c r="AR14" t="s" s="74">
        <v>34</v>
      </c>
      <c r="AS14" s="26"/>
      <c r="AT14" t="s" s="53">
        <v>14</v>
      </c>
      <c r="AU14" t="s" s="54">
        <v>14</v>
      </c>
      <c r="AV14" s="26"/>
      <c r="AW14" t="s" s="53">
        <v>14</v>
      </c>
      <c r="AX14" t="s" s="54">
        <v>14</v>
      </c>
      <c r="AY14" s="26"/>
      <c r="AZ14" t="s" s="73">
        <v>33</v>
      </c>
      <c r="BA14" t="s" s="74">
        <v>34</v>
      </c>
      <c r="BB14" s="26"/>
      <c r="BC14" t="s" s="73">
        <v>33</v>
      </c>
      <c r="BD14" t="s" s="74">
        <v>34</v>
      </c>
      <c r="BE14" s="26"/>
      <c r="BF14" t="s" s="73">
        <v>33</v>
      </c>
      <c r="BG14" t="s" s="74">
        <v>34</v>
      </c>
      <c r="BH14" s="26"/>
      <c r="BI14" t="s" s="53">
        <v>14</v>
      </c>
      <c r="BJ14" t="s" s="54">
        <v>14</v>
      </c>
      <c r="BK14" s="26"/>
      <c r="BL14" t="s" s="73">
        <v>33</v>
      </c>
      <c r="BM14" t="s" s="74">
        <v>34</v>
      </c>
      <c r="BN14" s="26"/>
      <c r="BO14" t="s" s="73">
        <v>33</v>
      </c>
      <c r="BP14" t="s" s="74">
        <v>34</v>
      </c>
      <c r="BQ14" s="26"/>
      <c r="BR14" t="s" s="73">
        <v>33</v>
      </c>
      <c r="BS14" t="s" s="74">
        <v>34</v>
      </c>
      <c r="BT14" s="26"/>
      <c r="BU14" t="s" s="53">
        <v>14</v>
      </c>
      <c r="BV14" t="s" s="54">
        <v>14</v>
      </c>
      <c r="BW14" s="26"/>
      <c r="BX14" t="s" s="53">
        <v>14</v>
      </c>
      <c r="BY14" t="s" s="54">
        <v>14</v>
      </c>
      <c r="BZ14" s="26"/>
      <c r="CA14" t="s" s="73">
        <v>33</v>
      </c>
      <c r="CB14" t="s" s="74">
        <v>34</v>
      </c>
      <c r="CC14" s="26"/>
      <c r="CD14" t="s" s="73">
        <v>33</v>
      </c>
      <c r="CE14" t="s" s="74">
        <v>34</v>
      </c>
      <c r="CF14" s="26"/>
      <c r="CG14" t="s" s="73">
        <v>33</v>
      </c>
      <c r="CH14" t="s" s="74">
        <v>34</v>
      </c>
      <c r="CI14" s="26"/>
      <c r="CJ14" t="s" s="73">
        <v>33</v>
      </c>
      <c r="CK14" t="s" s="74">
        <v>34</v>
      </c>
      <c r="CL14" s="26"/>
      <c r="CM14" t="s" s="53">
        <v>14</v>
      </c>
      <c r="CN14" t="s" s="54">
        <v>14</v>
      </c>
      <c r="CO14" s="26"/>
      <c r="CP14" t="s" s="53">
        <v>14</v>
      </c>
      <c r="CQ14" t="s" s="54">
        <v>14</v>
      </c>
      <c r="CR14" s="26"/>
      <c r="CS14" s="47"/>
      <c r="CT14" s="48"/>
      <c r="CU14" s="26"/>
      <c r="CW14" s="56">
        <f>$CW$3-CY14</f>
        <v>30</v>
      </c>
      <c r="CX14" s="57">
        <v>9</v>
      </c>
      <c r="CY14" s="58"/>
      <c r="CZ14" s="59">
        <f>(CY14-CX14)*8</f>
        <v>-72</v>
      </c>
      <c r="DA14" s="58"/>
      <c r="DB14" s="44">
        <f>COUNTIF(G14:CT14,"от")</f>
        <v>0</v>
      </c>
      <c r="DC14" s="45">
        <f>COUNTIF(G14:CT14,"ЦО")</f>
        <v>0</v>
      </c>
    </row>
    <row r="15" s="4" customFormat="1" ht="15.75" customHeight="1">
      <c r="A15" s="4">
        <v>10</v>
      </c>
      <c r="B15" s="31">
        <v>33783</v>
      </c>
      <c r="C15" t="s" s="67">
        <v>39</v>
      </c>
      <c r="D15" t="s" s="67">
        <v>28</v>
      </c>
      <c r="E15" s="68">
        <v>4</v>
      </c>
      <c r="F15" s="46">
        <f>DA15</f>
        <v>0</v>
      </c>
      <c r="G15" t="s" s="53">
        <v>14</v>
      </c>
      <c r="H15" t="s" s="54">
        <v>14</v>
      </c>
      <c r="I15" s="26"/>
      <c r="J15" t="s" s="53">
        <v>14</v>
      </c>
      <c r="K15" t="s" s="54">
        <v>14</v>
      </c>
      <c r="L15" s="26"/>
      <c r="M15" t="s" s="47">
        <v>35</v>
      </c>
      <c r="N15" t="s" s="48">
        <v>36</v>
      </c>
      <c r="O15" s="26"/>
      <c r="P15" t="s" s="73">
        <v>33</v>
      </c>
      <c r="Q15" t="s" s="74">
        <v>34</v>
      </c>
      <c r="R15" s="26"/>
      <c r="S15" t="s" s="53">
        <v>14</v>
      </c>
      <c r="T15" t="s" s="54">
        <v>14</v>
      </c>
      <c r="U15" s="26"/>
      <c r="V15" t="s" s="53">
        <v>14</v>
      </c>
      <c r="W15" t="s" s="54">
        <v>14</v>
      </c>
      <c r="X15" s="26"/>
      <c r="Y15" t="s" s="47">
        <v>35</v>
      </c>
      <c r="Z15" t="s" s="48">
        <v>36</v>
      </c>
      <c r="AA15" s="26"/>
      <c r="AB15" t="s" s="47">
        <v>35</v>
      </c>
      <c r="AC15" t="s" s="48">
        <v>36</v>
      </c>
      <c r="AD15" s="26"/>
      <c r="AE15" t="s" s="73">
        <v>33</v>
      </c>
      <c r="AF15" t="s" s="74">
        <v>34</v>
      </c>
      <c r="AG15" s="26"/>
      <c r="AH15" t="s" s="73">
        <v>33</v>
      </c>
      <c r="AI15" t="s" s="74">
        <v>34</v>
      </c>
      <c r="AJ15" s="26"/>
      <c r="AK15" t="s" s="53">
        <v>14</v>
      </c>
      <c r="AL15" t="s" s="54">
        <v>14</v>
      </c>
      <c r="AM15" s="26"/>
      <c r="AN15" t="s" s="53">
        <v>14</v>
      </c>
      <c r="AO15" t="s" s="54">
        <v>14</v>
      </c>
      <c r="AP15" s="26"/>
      <c r="AQ15" t="s" s="47">
        <v>35</v>
      </c>
      <c r="AR15" t="s" s="48">
        <v>36</v>
      </c>
      <c r="AS15" s="26"/>
      <c r="AT15" t="s" s="73">
        <v>33</v>
      </c>
      <c r="AU15" t="s" s="74">
        <v>34</v>
      </c>
      <c r="AV15" s="26"/>
      <c r="AW15" t="s" s="73">
        <v>33</v>
      </c>
      <c r="AX15" t="s" s="74">
        <v>34</v>
      </c>
      <c r="AY15" s="26"/>
      <c r="AZ15" t="s" s="53">
        <v>14</v>
      </c>
      <c r="BA15" t="s" s="54">
        <v>14</v>
      </c>
      <c r="BB15" s="26"/>
      <c r="BC15" t="s" s="53">
        <v>14</v>
      </c>
      <c r="BD15" t="s" s="54">
        <v>14</v>
      </c>
      <c r="BE15" s="26"/>
      <c r="BF15" t="s" s="53">
        <v>14</v>
      </c>
      <c r="BG15" t="s" s="54">
        <v>14</v>
      </c>
      <c r="BH15" s="26"/>
      <c r="BI15" t="s" s="69">
        <v>29</v>
      </c>
      <c r="BJ15" t="s" s="70">
        <v>30</v>
      </c>
      <c r="BK15" s="26"/>
      <c r="BL15" t="s" s="69">
        <v>29</v>
      </c>
      <c r="BM15" t="s" s="70">
        <v>30</v>
      </c>
      <c r="BN15" s="26"/>
      <c r="BO15" t="s" s="69">
        <v>29</v>
      </c>
      <c r="BP15" t="s" s="70">
        <v>30</v>
      </c>
      <c r="BQ15" s="26"/>
      <c r="BR15" t="s" s="53">
        <v>14</v>
      </c>
      <c r="BS15" t="s" s="54">
        <v>14</v>
      </c>
      <c r="BT15" s="26"/>
      <c r="BU15" t="s" s="51">
        <v>18</v>
      </c>
      <c r="BV15" t="s" s="52">
        <v>18</v>
      </c>
      <c r="BW15" s="26"/>
      <c r="BX15" t="s" s="51">
        <v>18</v>
      </c>
      <c r="BY15" t="s" s="52">
        <v>18</v>
      </c>
      <c r="BZ15" s="26"/>
      <c r="CA15" t="s" s="51">
        <v>18</v>
      </c>
      <c r="CB15" t="s" s="52">
        <v>18</v>
      </c>
      <c r="CC15" s="26"/>
      <c r="CD15" t="s" s="51">
        <v>18</v>
      </c>
      <c r="CE15" t="s" s="52">
        <v>18</v>
      </c>
      <c r="CF15" s="26"/>
      <c r="CG15" t="s" s="51">
        <v>18</v>
      </c>
      <c r="CH15" t="s" s="52">
        <v>18</v>
      </c>
      <c r="CI15" s="26"/>
      <c r="CJ15" t="s" s="53">
        <v>14</v>
      </c>
      <c r="CK15" t="s" s="54">
        <v>14</v>
      </c>
      <c r="CL15" s="55"/>
      <c r="CM15" t="s" s="53">
        <v>14</v>
      </c>
      <c r="CN15" t="s" s="54">
        <v>14</v>
      </c>
      <c r="CO15" s="26"/>
      <c r="CP15" t="s" s="47">
        <v>35</v>
      </c>
      <c r="CQ15" t="s" s="48">
        <v>36</v>
      </c>
      <c r="CR15" s="26"/>
      <c r="CS15" s="47"/>
      <c r="CT15" s="48"/>
      <c r="CU15" s="26"/>
      <c r="CW15" s="56">
        <f>$CW$3-CY15</f>
        <v>30</v>
      </c>
      <c r="CX15" s="57">
        <v>9</v>
      </c>
      <c r="CY15" s="58"/>
      <c r="CZ15" s="59">
        <f>(CY15-CX15)*8</f>
        <v>-72</v>
      </c>
      <c r="DA15" s="58"/>
      <c r="DB15" s="44">
        <f>COUNTIF(G15:CT15,"от")</f>
        <v>10</v>
      </c>
      <c r="DC15" s="45">
        <f>COUNTIF(G15:CT15,"ЦО")</f>
        <v>0</v>
      </c>
    </row>
    <row r="16" s="4" customFormat="1" ht="15.75" customHeight="1">
      <c r="A16" s="4">
        <v>11</v>
      </c>
      <c r="B16" s="31">
        <v>24511</v>
      </c>
      <c r="C16" t="s" s="67">
        <v>40</v>
      </c>
      <c r="D16" t="s" s="67">
        <v>41</v>
      </c>
      <c r="E16" s="68">
        <v>2</v>
      </c>
      <c r="F16" s="46">
        <f>DA16</f>
        <v>0</v>
      </c>
      <c r="G16" t="s" s="75">
        <v>33</v>
      </c>
      <c r="H16" t="s" s="76">
        <v>34</v>
      </c>
      <c r="I16" s="26"/>
      <c r="J16" t="s" s="75">
        <v>33</v>
      </c>
      <c r="K16" t="s" s="76">
        <v>34</v>
      </c>
      <c r="L16" s="26"/>
      <c r="M16" t="s" s="47">
        <v>33</v>
      </c>
      <c r="N16" t="s" s="48">
        <v>34</v>
      </c>
      <c r="O16" s="26"/>
      <c r="P16" t="s" s="71">
        <v>14</v>
      </c>
      <c r="Q16" t="s" s="72">
        <v>14</v>
      </c>
      <c r="R16" s="26"/>
      <c r="S16" t="s" s="77">
        <v>14</v>
      </c>
      <c r="T16" t="s" s="78">
        <v>14</v>
      </c>
      <c r="U16" s="26"/>
      <c r="V16" t="s" s="75">
        <v>33</v>
      </c>
      <c r="W16" t="s" s="76">
        <v>34</v>
      </c>
      <c r="X16" s="26"/>
      <c r="Y16" t="s" s="75">
        <v>33</v>
      </c>
      <c r="Z16" t="s" s="76">
        <v>34</v>
      </c>
      <c r="AA16" s="26"/>
      <c r="AB16" t="s" s="71">
        <v>14</v>
      </c>
      <c r="AC16" t="s" s="72">
        <v>14</v>
      </c>
      <c r="AD16" s="26"/>
      <c r="AE16" t="s" s="71">
        <v>14</v>
      </c>
      <c r="AF16" t="s" s="72">
        <v>14</v>
      </c>
      <c r="AG16" s="26"/>
      <c r="AH16" t="s" s="75">
        <v>33</v>
      </c>
      <c r="AI16" t="s" s="76">
        <v>34</v>
      </c>
      <c r="AJ16" s="26"/>
      <c r="AK16" t="s" s="75">
        <v>33</v>
      </c>
      <c r="AL16" t="s" s="76">
        <v>34</v>
      </c>
      <c r="AM16" s="26"/>
      <c r="AN16" t="s" s="75">
        <v>33</v>
      </c>
      <c r="AO16" t="s" s="76">
        <v>34</v>
      </c>
      <c r="AP16" s="26"/>
      <c r="AQ16" t="s" s="75">
        <v>33</v>
      </c>
      <c r="AR16" t="s" s="76">
        <v>34</v>
      </c>
      <c r="AS16" s="26"/>
      <c r="AT16" t="s" s="53">
        <v>14</v>
      </c>
      <c r="AU16" t="s" s="54">
        <v>14</v>
      </c>
      <c r="AV16" s="26"/>
      <c r="AW16" t="s" s="53">
        <v>14</v>
      </c>
      <c r="AX16" t="s" s="54">
        <v>14</v>
      </c>
      <c r="AY16" s="26"/>
      <c r="AZ16" t="s" s="75">
        <v>33</v>
      </c>
      <c r="BA16" t="s" s="76">
        <v>34</v>
      </c>
      <c r="BB16" s="26"/>
      <c r="BC16" t="s" s="75">
        <v>33</v>
      </c>
      <c r="BD16" t="s" s="76">
        <v>34</v>
      </c>
      <c r="BE16" s="26"/>
      <c r="BF16" t="s" s="75">
        <v>33</v>
      </c>
      <c r="BG16" t="s" s="76">
        <v>34</v>
      </c>
      <c r="BH16" s="26"/>
      <c r="BI16" t="s" s="75">
        <v>33</v>
      </c>
      <c r="BJ16" t="s" s="76">
        <v>34</v>
      </c>
      <c r="BK16" s="26"/>
      <c r="BL16" t="s" s="71">
        <v>14</v>
      </c>
      <c r="BM16" t="s" s="72">
        <v>14</v>
      </c>
      <c r="BN16" s="26"/>
      <c r="BO16" t="s" s="75">
        <v>33</v>
      </c>
      <c r="BP16" t="s" s="76">
        <v>34</v>
      </c>
      <c r="BQ16" s="26"/>
      <c r="BR16" t="s" s="75">
        <v>33</v>
      </c>
      <c r="BS16" t="s" s="76">
        <v>34</v>
      </c>
      <c r="BT16" s="26"/>
      <c r="BU16" t="s" s="75">
        <v>33</v>
      </c>
      <c r="BV16" t="s" s="76">
        <v>34</v>
      </c>
      <c r="BW16" s="26"/>
      <c r="BX16" t="s" s="75">
        <v>33</v>
      </c>
      <c r="BY16" t="s" s="76">
        <v>34</v>
      </c>
      <c r="BZ16" s="26"/>
      <c r="CA16" t="s" s="77">
        <v>14</v>
      </c>
      <c r="CB16" t="s" s="78">
        <v>14</v>
      </c>
      <c r="CC16" s="26"/>
      <c r="CD16" t="s" s="71">
        <v>14</v>
      </c>
      <c r="CE16" t="s" s="72">
        <v>14</v>
      </c>
      <c r="CF16" s="26"/>
      <c r="CG16" t="s" s="47">
        <v>33</v>
      </c>
      <c r="CH16" t="s" s="48">
        <v>34</v>
      </c>
      <c r="CI16" s="26"/>
      <c r="CJ16" t="s" s="75">
        <v>33</v>
      </c>
      <c r="CK16" t="s" s="76">
        <v>34</v>
      </c>
      <c r="CL16" s="26"/>
      <c r="CM16" t="s" s="75">
        <v>33</v>
      </c>
      <c r="CN16" t="s" s="76">
        <v>34</v>
      </c>
      <c r="CO16" s="26"/>
      <c r="CP16" t="s" s="75">
        <v>33</v>
      </c>
      <c r="CQ16" t="s" s="76">
        <v>34</v>
      </c>
      <c r="CR16" s="26"/>
      <c r="CS16" s="47"/>
      <c r="CT16" s="48"/>
      <c r="CU16" s="26"/>
      <c r="CW16" s="56">
        <f>$CW$3-CY16</f>
        <v>30</v>
      </c>
      <c r="CX16" s="57">
        <v>9</v>
      </c>
      <c r="CY16" s="58"/>
      <c r="CZ16" s="59">
        <f>(CY16-CX16)*8</f>
        <v>-72</v>
      </c>
      <c r="DA16" s="58"/>
      <c r="DB16" s="44">
        <f>COUNTIF(G16:CT16,"от")</f>
        <v>0</v>
      </c>
      <c r="DC16" s="45">
        <f>COUNTIF(G16:CT16,"ЦО")</f>
        <v>0</v>
      </c>
    </row>
    <row r="17" s="4" customFormat="1" ht="15.75" customHeight="1">
      <c r="A17" s="4">
        <v>12</v>
      </c>
      <c r="B17" s="31">
        <v>20943</v>
      </c>
      <c r="C17" t="s" s="32">
        <v>42</v>
      </c>
      <c r="D17" t="s" s="32">
        <v>41</v>
      </c>
      <c r="E17" s="33">
        <v>1</v>
      </c>
      <c r="F17" s="46">
        <f>DA17</f>
        <v>0</v>
      </c>
      <c r="G17" t="s" s="47">
        <v>43</v>
      </c>
      <c r="H17" t="s" s="48">
        <v>44</v>
      </c>
      <c r="I17" s="47"/>
      <c r="J17" t="s" s="60">
        <v>43</v>
      </c>
      <c r="K17" t="s" s="48">
        <v>44</v>
      </c>
      <c r="L17" s="47"/>
      <c r="M17" t="s" s="60">
        <v>43</v>
      </c>
      <c r="N17" t="s" s="48">
        <v>44</v>
      </c>
      <c r="O17" s="26"/>
      <c r="P17" t="s" s="71">
        <v>14</v>
      </c>
      <c r="Q17" t="s" s="72">
        <v>14</v>
      </c>
      <c r="R17" s="26"/>
      <c r="S17" t="s" s="71">
        <v>14</v>
      </c>
      <c r="T17" t="s" s="72">
        <v>14</v>
      </c>
      <c r="U17" s="26"/>
      <c r="V17" t="s" s="47">
        <v>43</v>
      </c>
      <c r="W17" t="s" s="48">
        <v>44</v>
      </c>
      <c r="X17" s="26"/>
      <c r="Y17" t="s" s="47">
        <v>43</v>
      </c>
      <c r="Z17" t="s" s="48">
        <v>44</v>
      </c>
      <c r="AA17" s="26"/>
      <c r="AB17" t="s" s="47">
        <v>33</v>
      </c>
      <c r="AC17" t="s" s="48">
        <v>34</v>
      </c>
      <c r="AD17" s="26"/>
      <c r="AE17" t="s" s="47">
        <v>33</v>
      </c>
      <c r="AF17" t="s" s="48">
        <v>34</v>
      </c>
      <c r="AG17" s="26"/>
      <c r="AH17" t="s" s="71">
        <v>14</v>
      </c>
      <c r="AI17" t="s" s="72">
        <v>14</v>
      </c>
      <c r="AJ17" s="26"/>
      <c r="AK17" t="s" s="71">
        <v>14</v>
      </c>
      <c r="AL17" t="s" s="72">
        <v>14</v>
      </c>
      <c r="AM17" s="26"/>
      <c r="AN17" t="s" s="47">
        <v>45</v>
      </c>
      <c r="AO17" t="s" s="48">
        <v>46</v>
      </c>
      <c r="AP17" s="26"/>
      <c r="AQ17" t="s" s="47">
        <v>45</v>
      </c>
      <c r="AR17" t="s" s="48">
        <v>46</v>
      </c>
      <c r="AS17" s="26"/>
      <c r="AT17" t="s" s="47">
        <v>43</v>
      </c>
      <c r="AU17" t="s" s="48">
        <v>44</v>
      </c>
      <c r="AV17" s="26"/>
      <c r="AW17" t="s" s="47">
        <v>43</v>
      </c>
      <c r="AX17" t="s" s="48">
        <v>44</v>
      </c>
      <c r="AY17" s="26"/>
      <c r="AZ17" t="s" s="71">
        <v>14</v>
      </c>
      <c r="BA17" t="s" s="72">
        <v>14</v>
      </c>
      <c r="BB17" s="26"/>
      <c r="BC17" t="s" s="47">
        <v>43</v>
      </c>
      <c r="BD17" t="s" s="48">
        <v>44</v>
      </c>
      <c r="BE17" s="26"/>
      <c r="BF17" t="s" s="47">
        <v>43</v>
      </c>
      <c r="BG17" t="s" s="48">
        <v>44</v>
      </c>
      <c r="BH17" s="26"/>
      <c r="BI17" t="s" s="47">
        <v>43</v>
      </c>
      <c r="BJ17" t="s" s="48">
        <v>44</v>
      </c>
      <c r="BK17" s="26"/>
      <c r="BL17" t="s" s="47">
        <v>43</v>
      </c>
      <c r="BM17" t="s" s="48">
        <v>44</v>
      </c>
      <c r="BN17" s="26"/>
      <c r="BO17" t="s" s="53">
        <v>14</v>
      </c>
      <c r="BP17" t="s" s="54">
        <v>14</v>
      </c>
      <c r="BQ17" s="55"/>
      <c r="BR17" t="s" s="53">
        <v>14</v>
      </c>
      <c r="BS17" t="s" s="54">
        <v>14</v>
      </c>
      <c r="BT17" s="26"/>
      <c r="BU17" t="s" s="47">
        <v>45</v>
      </c>
      <c r="BV17" t="s" s="48">
        <v>46</v>
      </c>
      <c r="BW17" s="26"/>
      <c r="BX17" t="s" s="47">
        <v>45</v>
      </c>
      <c r="BY17" t="s" s="48">
        <v>46</v>
      </c>
      <c r="BZ17" s="26"/>
      <c r="CA17" t="s" s="47">
        <v>45</v>
      </c>
      <c r="CB17" t="s" s="48">
        <v>46</v>
      </c>
      <c r="CC17" s="26"/>
      <c r="CD17" t="s" s="47">
        <v>45</v>
      </c>
      <c r="CE17" t="s" s="48">
        <v>46</v>
      </c>
      <c r="CF17" s="26"/>
      <c r="CG17" t="s" s="71">
        <v>14</v>
      </c>
      <c r="CH17" t="s" s="72">
        <v>14</v>
      </c>
      <c r="CI17" s="26"/>
      <c r="CJ17" t="s" s="47">
        <v>43</v>
      </c>
      <c r="CK17" t="s" s="48">
        <v>44</v>
      </c>
      <c r="CL17" s="26"/>
      <c r="CM17" t="s" s="47">
        <v>43</v>
      </c>
      <c r="CN17" t="s" s="48">
        <v>44</v>
      </c>
      <c r="CO17" s="26"/>
      <c r="CP17" t="s" s="47">
        <v>43</v>
      </c>
      <c r="CQ17" t="s" s="48">
        <v>44</v>
      </c>
      <c r="CR17" s="26"/>
      <c r="CS17" s="47"/>
      <c r="CT17" s="48"/>
      <c r="CU17" s="26"/>
      <c r="CW17" s="56">
        <f>$CW$3-CY17</f>
        <v>30</v>
      </c>
      <c r="CX17" s="57">
        <v>9</v>
      </c>
      <c r="CY17" s="58"/>
      <c r="CZ17" s="59">
        <f>(CY17-CX17)*8</f>
        <v>-72</v>
      </c>
      <c r="DA17" s="58"/>
      <c r="DB17" s="44">
        <f>COUNTIF(G17:CT17,"от")</f>
        <v>0</v>
      </c>
      <c r="DC17" s="45">
        <f>COUNTIF(G17:CT17,"ЦО")</f>
        <v>0</v>
      </c>
    </row>
    <row r="18" s="4" customFormat="1" ht="15.75" customHeight="1">
      <c r="A18" s="4">
        <v>13</v>
      </c>
      <c r="B18" s="31">
        <v>30162</v>
      </c>
      <c r="C18" t="s" s="32">
        <v>47</v>
      </c>
      <c r="D18" t="s" s="32">
        <v>41</v>
      </c>
      <c r="E18" s="33">
        <v>5</v>
      </c>
      <c r="F18" s="46">
        <f>DA18</f>
        <v>0</v>
      </c>
      <c r="G18" t="s" s="53">
        <v>14</v>
      </c>
      <c r="H18" t="s" s="54">
        <v>14</v>
      </c>
      <c r="I18" s="26"/>
      <c r="J18" t="s" s="51">
        <v>18</v>
      </c>
      <c r="K18" t="s" s="52">
        <v>18</v>
      </c>
      <c r="L18" s="26"/>
      <c r="M18" t="s" s="51">
        <v>18</v>
      </c>
      <c r="N18" t="s" s="52">
        <v>18</v>
      </c>
      <c r="O18" s="26"/>
      <c r="P18" t="s" s="51">
        <v>18</v>
      </c>
      <c r="Q18" t="s" s="52">
        <v>18</v>
      </c>
      <c r="R18" s="26"/>
      <c r="S18" t="s" s="51">
        <v>18</v>
      </c>
      <c r="T18" t="s" s="52">
        <v>18</v>
      </c>
      <c r="U18" s="26"/>
      <c r="V18" t="s" s="51">
        <v>18</v>
      </c>
      <c r="W18" t="s" s="52">
        <v>18</v>
      </c>
      <c r="X18" s="26"/>
      <c r="Y18" t="s" s="53">
        <v>14</v>
      </c>
      <c r="Z18" t="s" s="54">
        <v>14</v>
      </c>
      <c r="AA18" s="55"/>
      <c r="AB18" t="s" s="53">
        <v>14</v>
      </c>
      <c r="AC18" t="s" s="54">
        <v>14</v>
      </c>
      <c r="AD18" s="26"/>
      <c r="AE18" t="s" s="47">
        <v>25</v>
      </c>
      <c r="AF18" t="s" s="48">
        <v>26</v>
      </c>
      <c r="AG18" s="26"/>
      <c r="AH18" t="s" s="47">
        <v>45</v>
      </c>
      <c r="AI18" t="s" s="48">
        <v>46</v>
      </c>
      <c r="AJ18" s="26"/>
      <c r="AK18" t="s" s="71">
        <v>14</v>
      </c>
      <c r="AL18" t="s" s="72">
        <v>14</v>
      </c>
      <c r="AM18" s="26"/>
      <c r="AN18" t="s" s="71">
        <v>14</v>
      </c>
      <c r="AO18" t="s" s="72">
        <v>14</v>
      </c>
      <c r="AP18" s="26"/>
      <c r="AQ18" t="s" s="47">
        <v>25</v>
      </c>
      <c r="AR18" t="s" s="48">
        <v>26</v>
      </c>
      <c r="AS18" s="26"/>
      <c r="AT18" t="s" s="47">
        <v>25</v>
      </c>
      <c r="AU18" t="s" s="48">
        <v>26</v>
      </c>
      <c r="AV18" s="26"/>
      <c r="AW18" t="s" s="47">
        <v>25</v>
      </c>
      <c r="AX18" t="s" s="48">
        <v>26</v>
      </c>
      <c r="AY18" s="26"/>
      <c r="AZ18" t="s" s="47">
        <v>43</v>
      </c>
      <c r="BA18" t="s" s="48">
        <v>44</v>
      </c>
      <c r="BB18" s="26"/>
      <c r="BC18" t="s" s="71">
        <v>14</v>
      </c>
      <c r="BD18" t="s" s="72">
        <v>14</v>
      </c>
      <c r="BE18" s="26"/>
      <c r="BF18" t="s" s="71">
        <v>14</v>
      </c>
      <c r="BG18" t="s" s="72">
        <v>14</v>
      </c>
      <c r="BH18" s="26"/>
      <c r="BI18" t="s" s="47">
        <v>45</v>
      </c>
      <c r="BJ18" t="s" s="48">
        <v>46</v>
      </c>
      <c r="BK18" s="26"/>
      <c r="BL18" t="s" s="47">
        <v>45</v>
      </c>
      <c r="BM18" t="s" s="48">
        <v>46</v>
      </c>
      <c r="BN18" s="26"/>
      <c r="BO18" t="s" s="47">
        <v>45</v>
      </c>
      <c r="BP18" t="s" s="48">
        <v>46</v>
      </c>
      <c r="BQ18" s="26"/>
      <c r="BR18" t="s" s="47">
        <v>45</v>
      </c>
      <c r="BS18" t="s" s="48">
        <v>46</v>
      </c>
      <c r="BT18" s="26"/>
      <c r="BU18" t="s" s="71">
        <v>14</v>
      </c>
      <c r="BV18" t="s" s="72">
        <v>14</v>
      </c>
      <c r="BW18" s="26"/>
      <c r="BX18" t="s" s="71">
        <v>14</v>
      </c>
      <c r="BY18" t="s" s="72">
        <v>14</v>
      </c>
      <c r="BZ18" s="26"/>
      <c r="CA18" t="s" s="47">
        <v>43</v>
      </c>
      <c r="CB18" t="s" s="48">
        <v>44</v>
      </c>
      <c r="CC18" s="26"/>
      <c r="CD18" t="s" s="47">
        <v>43</v>
      </c>
      <c r="CE18" t="s" s="48">
        <v>44</v>
      </c>
      <c r="CF18" s="26"/>
      <c r="CG18" t="s" s="47">
        <v>43</v>
      </c>
      <c r="CH18" t="s" s="48">
        <v>44</v>
      </c>
      <c r="CI18" s="26"/>
      <c r="CJ18" t="s" s="47">
        <v>45</v>
      </c>
      <c r="CK18" t="s" s="48">
        <v>46</v>
      </c>
      <c r="CL18" s="26"/>
      <c r="CM18" t="s" s="47">
        <v>45</v>
      </c>
      <c r="CN18" t="s" s="48">
        <v>46</v>
      </c>
      <c r="CO18" s="26"/>
      <c r="CP18" t="s" s="71">
        <v>14</v>
      </c>
      <c r="CQ18" t="s" s="72">
        <v>14</v>
      </c>
      <c r="CR18" s="26"/>
      <c r="CS18" s="47"/>
      <c r="CT18" s="48"/>
      <c r="CU18" s="26"/>
      <c r="CW18" s="56">
        <f>$CW$3-CY18</f>
        <v>30</v>
      </c>
      <c r="CX18" s="57">
        <v>9</v>
      </c>
      <c r="CY18" s="58"/>
      <c r="CZ18" s="59">
        <f>(CY18-CX18)*8</f>
        <v>-72</v>
      </c>
      <c r="DA18" s="58"/>
      <c r="DB18" s="44">
        <f>COUNTIF(G18:CT18,"от")</f>
        <v>10</v>
      </c>
      <c r="DC18" s="45">
        <f>COUNTIF(G18:CT18,"ЦО")</f>
        <v>0</v>
      </c>
    </row>
    <row r="19" s="4" customFormat="1" ht="17.25" customHeight="1">
      <c r="A19" s="4">
        <v>14</v>
      </c>
      <c r="B19" s="31">
        <v>31402</v>
      </c>
      <c r="C19" t="s" s="32">
        <v>48</v>
      </c>
      <c r="D19" t="s" s="32">
        <v>41</v>
      </c>
      <c r="E19" s="33">
        <v>4</v>
      </c>
      <c r="F19" s="46">
        <f>DA19</f>
        <v>0</v>
      </c>
      <c r="G19" t="s" s="47">
        <v>45</v>
      </c>
      <c r="H19" t="s" s="48">
        <v>46</v>
      </c>
      <c r="I19" s="26"/>
      <c r="J19" t="s" s="53">
        <v>14</v>
      </c>
      <c r="K19" t="s" s="54">
        <v>14</v>
      </c>
      <c r="L19" s="55"/>
      <c r="M19" t="s" s="53">
        <v>14</v>
      </c>
      <c r="N19" t="s" s="54">
        <v>14</v>
      </c>
      <c r="O19" s="26"/>
      <c r="P19" t="s" s="75">
        <v>43</v>
      </c>
      <c r="Q19" t="s" s="76">
        <v>44</v>
      </c>
      <c r="R19" s="79"/>
      <c r="S19" t="s" s="75">
        <v>43</v>
      </c>
      <c r="T19" t="s" s="76">
        <v>44</v>
      </c>
      <c r="U19" s="47"/>
      <c r="V19" t="s" s="60">
        <v>12</v>
      </c>
      <c r="W19" t="s" s="48">
        <v>13</v>
      </c>
      <c r="X19" s="47"/>
      <c r="Y19" t="s" s="60">
        <v>12</v>
      </c>
      <c r="Z19" t="s" s="48">
        <v>13</v>
      </c>
      <c r="AA19" s="47"/>
      <c r="AB19" t="s" s="60">
        <v>43</v>
      </c>
      <c r="AC19" t="s" s="48">
        <v>44</v>
      </c>
      <c r="AD19" s="26"/>
      <c r="AE19" t="s" s="53">
        <v>14</v>
      </c>
      <c r="AF19" t="s" s="54">
        <v>14</v>
      </c>
      <c r="AG19" s="55"/>
      <c r="AH19" t="s" s="53">
        <v>14</v>
      </c>
      <c r="AI19" t="s" s="54">
        <v>14</v>
      </c>
      <c r="AJ19" s="26"/>
      <c r="AK19" t="s" s="47">
        <v>45</v>
      </c>
      <c r="AL19" t="s" s="48">
        <v>46</v>
      </c>
      <c r="AM19" s="26"/>
      <c r="AN19" t="s" s="47">
        <v>33</v>
      </c>
      <c r="AO19" t="s" s="48">
        <v>34</v>
      </c>
      <c r="AP19" s="26"/>
      <c r="AQ19" t="s" s="47">
        <v>33</v>
      </c>
      <c r="AR19" t="s" s="48">
        <v>34</v>
      </c>
      <c r="AS19" s="26"/>
      <c r="AT19" t="s" s="47">
        <v>33</v>
      </c>
      <c r="AU19" t="s" s="48">
        <v>34</v>
      </c>
      <c r="AV19" s="26"/>
      <c r="AW19" t="s" s="47">
        <v>33</v>
      </c>
      <c r="AX19" t="s" s="48">
        <v>34</v>
      </c>
      <c r="AY19" s="26"/>
      <c r="AZ19" t="s" s="53">
        <v>14</v>
      </c>
      <c r="BA19" t="s" s="54">
        <v>14</v>
      </c>
      <c r="BB19" s="55"/>
      <c r="BC19" t="s" s="53">
        <v>14</v>
      </c>
      <c r="BD19" t="s" s="54">
        <v>14</v>
      </c>
      <c r="BE19" s="26"/>
      <c r="BF19" t="s" s="47">
        <v>25</v>
      </c>
      <c r="BG19" t="s" s="48">
        <v>26</v>
      </c>
      <c r="BH19" s="26"/>
      <c r="BI19" t="s" s="47">
        <v>25</v>
      </c>
      <c r="BJ19" t="s" s="48">
        <v>26</v>
      </c>
      <c r="BK19" s="26"/>
      <c r="BL19" t="s" s="47">
        <v>25</v>
      </c>
      <c r="BM19" t="s" s="48">
        <v>26</v>
      </c>
      <c r="BN19" s="26"/>
      <c r="BO19" t="s" s="47">
        <v>43</v>
      </c>
      <c r="BP19" t="s" s="48">
        <v>44</v>
      </c>
      <c r="BQ19" s="26"/>
      <c r="BR19" t="s" s="47">
        <v>43</v>
      </c>
      <c r="BS19" t="s" s="48">
        <v>44</v>
      </c>
      <c r="BT19" s="26"/>
      <c r="BU19" t="s" s="53">
        <v>14</v>
      </c>
      <c r="BV19" t="s" s="54">
        <v>14</v>
      </c>
      <c r="BW19" s="55"/>
      <c r="BX19" t="s" s="53">
        <v>14</v>
      </c>
      <c r="BY19" t="s" s="54">
        <v>14</v>
      </c>
      <c r="BZ19" s="26"/>
      <c r="CA19" t="s" s="47">
        <v>33</v>
      </c>
      <c r="CB19" t="s" s="48">
        <v>34</v>
      </c>
      <c r="CC19" s="26"/>
      <c r="CD19" t="s" s="47">
        <v>33</v>
      </c>
      <c r="CE19" t="s" s="48">
        <v>34</v>
      </c>
      <c r="CF19" s="26"/>
      <c r="CG19" t="s" s="47">
        <v>33</v>
      </c>
      <c r="CH19" t="s" s="48">
        <v>34</v>
      </c>
      <c r="CI19" s="26"/>
      <c r="CJ19" t="s" s="47">
        <v>33</v>
      </c>
      <c r="CK19" t="s" s="48">
        <v>34</v>
      </c>
      <c r="CL19" s="26"/>
      <c r="CM19" t="s" s="47">
        <v>33</v>
      </c>
      <c r="CN19" t="s" s="48">
        <v>34</v>
      </c>
      <c r="CO19" s="26"/>
      <c r="CP19" t="s" s="53">
        <v>14</v>
      </c>
      <c r="CQ19" t="s" s="54">
        <v>14</v>
      </c>
      <c r="CR19" s="79"/>
      <c r="CS19" s="47"/>
      <c r="CT19" s="48"/>
      <c r="CU19" s="26"/>
      <c r="CW19" s="56">
        <f>$CW$3-CY19</f>
        <v>30</v>
      </c>
      <c r="CX19" s="57">
        <v>9</v>
      </c>
      <c r="CY19" s="58"/>
      <c r="CZ19" s="59">
        <f>(CY19-CX19)*8</f>
        <v>-72</v>
      </c>
      <c r="DA19" s="58"/>
      <c r="DB19" s="44">
        <f>COUNTIF(CR19:CT19,"от")</f>
        <v>0</v>
      </c>
      <c r="DC19" s="45">
        <f>COUNTIF(CR19:CT19,"ЦО")</f>
        <v>0</v>
      </c>
    </row>
    <row r="20" s="4" customFormat="1" ht="15.75" customHeight="1">
      <c r="A20" s="4">
        <v>15</v>
      </c>
      <c r="B20" s="31">
        <v>30168</v>
      </c>
      <c r="C20" t="s" s="32">
        <v>49</v>
      </c>
      <c r="D20" t="s" s="32">
        <v>41</v>
      </c>
      <c r="E20" s="33">
        <v>2</v>
      </c>
      <c r="F20" s="59">
        <f>DA20</f>
        <v>0</v>
      </c>
      <c r="G20" t="s" s="60">
        <v>12</v>
      </c>
      <c r="H20" t="s" s="48">
        <v>13</v>
      </c>
      <c r="I20" s="26"/>
      <c r="J20" t="s" s="71">
        <v>14</v>
      </c>
      <c r="K20" t="s" s="72">
        <v>14</v>
      </c>
      <c r="L20" s="26"/>
      <c r="M20" t="s" s="71">
        <v>14</v>
      </c>
      <c r="N20" t="s" s="72">
        <v>14</v>
      </c>
      <c r="O20" s="47"/>
      <c r="P20" t="s" s="60">
        <v>45</v>
      </c>
      <c r="Q20" t="s" s="48">
        <v>46</v>
      </c>
      <c r="R20" s="47"/>
      <c r="S20" t="s" s="60">
        <v>45</v>
      </c>
      <c r="T20" t="s" s="48">
        <v>46</v>
      </c>
      <c r="U20" s="26"/>
      <c r="V20" t="s" s="47">
        <v>45</v>
      </c>
      <c r="W20" t="s" s="48">
        <v>46</v>
      </c>
      <c r="X20" s="26"/>
      <c r="Y20" t="s" s="47">
        <v>45</v>
      </c>
      <c r="Z20" t="s" s="48">
        <v>46</v>
      </c>
      <c r="AA20" s="26"/>
      <c r="AB20" t="s" s="47">
        <v>25</v>
      </c>
      <c r="AC20" t="s" s="48">
        <v>26</v>
      </c>
      <c r="AD20" s="26"/>
      <c r="AE20" t="s" s="71">
        <v>14</v>
      </c>
      <c r="AF20" t="s" s="72">
        <v>14</v>
      </c>
      <c r="AG20" s="26"/>
      <c r="AH20" t="s" s="47">
        <v>25</v>
      </c>
      <c r="AI20" t="s" s="48">
        <v>26</v>
      </c>
      <c r="AJ20" s="26"/>
      <c r="AK20" t="s" s="47">
        <v>25</v>
      </c>
      <c r="AL20" t="s" s="48">
        <v>26</v>
      </c>
      <c r="AM20" s="26"/>
      <c r="AN20" t="s" s="47">
        <v>25</v>
      </c>
      <c r="AO20" t="s" s="48">
        <v>26</v>
      </c>
      <c r="AP20" s="26"/>
      <c r="AQ20" t="s" s="47">
        <v>43</v>
      </c>
      <c r="AR20" t="s" s="48">
        <v>44</v>
      </c>
      <c r="AS20" s="26"/>
      <c r="AT20" t="s" s="53">
        <v>14</v>
      </c>
      <c r="AU20" t="s" s="54">
        <v>14</v>
      </c>
      <c r="AV20" s="55"/>
      <c r="AW20" t="s" s="53">
        <v>14</v>
      </c>
      <c r="AX20" t="s" s="54">
        <v>14</v>
      </c>
      <c r="AY20" s="26"/>
      <c r="AZ20" t="s" s="47">
        <v>45</v>
      </c>
      <c r="BA20" t="s" s="48">
        <v>46</v>
      </c>
      <c r="BB20" s="26"/>
      <c r="BC20" t="s" s="47">
        <v>45</v>
      </c>
      <c r="BD20" t="s" s="48">
        <v>46</v>
      </c>
      <c r="BE20" s="26"/>
      <c r="BF20" t="s" s="47">
        <v>45</v>
      </c>
      <c r="BG20" t="s" s="48">
        <v>46</v>
      </c>
      <c r="BH20" s="26"/>
      <c r="BI20" t="s" s="47">
        <v>33</v>
      </c>
      <c r="BJ20" t="s" s="48">
        <v>34</v>
      </c>
      <c r="BK20" s="26"/>
      <c r="BL20" t="s" s="71">
        <v>14</v>
      </c>
      <c r="BM20" t="s" s="72">
        <v>14</v>
      </c>
      <c r="BN20" s="26"/>
      <c r="BO20" t="s" s="47">
        <v>25</v>
      </c>
      <c r="BP20" t="s" s="48">
        <v>26</v>
      </c>
      <c r="BQ20" s="26"/>
      <c r="BR20" t="s" s="47">
        <v>25</v>
      </c>
      <c r="BS20" t="s" s="48">
        <v>26</v>
      </c>
      <c r="BT20" s="26"/>
      <c r="BU20" t="s" s="47">
        <v>43</v>
      </c>
      <c r="BV20" t="s" s="48">
        <v>44</v>
      </c>
      <c r="BW20" s="26"/>
      <c r="BX20" t="s" s="47">
        <v>43</v>
      </c>
      <c r="BY20" t="s" s="48">
        <v>44</v>
      </c>
      <c r="BZ20" s="26"/>
      <c r="CA20" t="s" s="71">
        <v>14</v>
      </c>
      <c r="CB20" t="s" s="72">
        <v>14</v>
      </c>
      <c r="CC20" s="26"/>
      <c r="CD20" t="s" s="71">
        <v>14</v>
      </c>
      <c r="CE20" t="s" s="72">
        <v>14</v>
      </c>
      <c r="CF20" s="26"/>
      <c r="CG20" t="s" s="47">
        <v>12</v>
      </c>
      <c r="CH20" t="s" s="48">
        <v>13</v>
      </c>
      <c r="CI20" s="26"/>
      <c r="CJ20" t="s" s="47">
        <v>25</v>
      </c>
      <c r="CK20" t="s" s="48">
        <v>26</v>
      </c>
      <c r="CL20" s="26"/>
      <c r="CM20" t="s" s="47">
        <v>25</v>
      </c>
      <c r="CN20" t="s" s="48">
        <v>26</v>
      </c>
      <c r="CO20" s="26"/>
      <c r="CP20" t="s" s="47">
        <v>12</v>
      </c>
      <c r="CQ20" t="s" s="48">
        <v>13</v>
      </c>
      <c r="CR20" s="26"/>
      <c r="CS20" s="47"/>
      <c r="CT20" s="48"/>
      <c r="CU20" s="26"/>
      <c r="CW20" s="56">
        <f>$CW$3-CY20</f>
        <v>30</v>
      </c>
      <c r="CX20" s="57">
        <v>9</v>
      </c>
      <c r="CY20" s="58"/>
      <c r="CZ20" s="59">
        <f>(CY20-CX20)*8</f>
        <v>-72</v>
      </c>
      <c r="DA20" s="58"/>
      <c r="DB20" s="44">
        <f>COUNTIF(G20:CT20,"от")</f>
        <v>0</v>
      </c>
      <c r="DC20" s="45">
        <f>COUNTIF(G20:CT20,"ЦО")</f>
        <v>0</v>
      </c>
    </row>
    <row r="21" s="4" customFormat="1" ht="15.75" customHeight="1">
      <c r="A21" s="4">
        <v>16</v>
      </c>
      <c r="B21" s="31">
        <v>12463</v>
      </c>
      <c r="C21" t="s" s="67">
        <v>50</v>
      </c>
      <c r="D21" t="s" s="67">
        <v>41</v>
      </c>
      <c r="E21" s="68">
        <v>12</v>
      </c>
      <c r="F21" s="46">
        <f>DA21</f>
        <v>0</v>
      </c>
      <c r="G21" t="s" s="53">
        <v>14</v>
      </c>
      <c r="H21" t="s" s="54">
        <v>14</v>
      </c>
      <c r="I21" s="79"/>
      <c r="J21" t="s" s="75">
        <v>25</v>
      </c>
      <c r="K21" t="s" s="76">
        <v>26</v>
      </c>
      <c r="L21" s="79"/>
      <c r="M21" t="s" s="75">
        <v>25</v>
      </c>
      <c r="N21" t="s" s="76">
        <v>26</v>
      </c>
      <c r="O21" s="79"/>
      <c r="P21" t="s" s="75">
        <v>25</v>
      </c>
      <c r="Q21" t="s" s="76">
        <v>26</v>
      </c>
      <c r="R21" s="79"/>
      <c r="S21" t="s" s="75">
        <v>25</v>
      </c>
      <c r="T21" t="s" s="76">
        <v>26</v>
      </c>
      <c r="U21" s="79"/>
      <c r="V21" t="s" s="75">
        <v>25</v>
      </c>
      <c r="W21" t="s" s="76">
        <v>26</v>
      </c>
      <c r="X21" s="79"/>
      <c r="Y21" t="s" s="77">
        <v>14</v>
      </c>
      <c r="Z21" t="s" s="78">
        <v>14</v>
      </c>
      <c r="AA21" s="79"/>
      <c r="AB21" t="s" s="77">
        <v>14</v>
      </c>
      <c r="AC21" t="s" s="78">
        <v>14</v>
      </c>
      <c r="AD21" s="26"/>
      <c r="AE21" t="s" s="51">
        <v>18</v>
      </c>
      <c r="AF21" t="s" s="52">
        <v>18</v>
      </c>
      <c r="AG21" s="26"/>
      <c r="AH21" t="s" s="51">
        <v>18</v>
      </c>
      <c r="AI21" t="s" s="52">
        <v>18</v>
      </c>
      <c r="AJ21" s="26"/>
      <c r="AK21" t="s" s="51">
        <v>18</v>
      </c>
      <c r="AL21" t="s" s="52">
        <v>18</v>
      </c>
      <c r="AM21" s="26"/>
      <c r="AN21" t="s" s="51">
        <v>18</v>
      </c>
      <c r="AO21" t="s" s="52">
        <v>18</v>
      </c>
      <c r="AP21" s="26"/>
      <c r="AQ21" t="s" s="51">
        <v>18</v>
      </c>
      <c r="AR21" t="s" s="52">
        <v>18</v>
      </c>
      <c r="AS21" s="26"/>
      <c r="AT21" t="s" s="53">
        <v>14</v>
      </c>
      <c r="AU21" t="s" s="54">
        <v>14</v>
      </c>
      <c r="AV21" s="55"/>
      <c r="AW21" t="s" s="53">
        <v>14</v>
      </c>
      <c r="AX21" t="s" s="54">
        <v>14</v>
      </c>
      <c r="AY21" s="26"/>
      <c r="AZ21" t="s" s="51">
        <v>18</v>
      </c>
      <c r="BA21" t="s" s="52">
        <v>18</v>
      </c>
      <c r="BB21" s="26"/>
      <c r="BC21" t="s" s="51">
        <v>18</v>
      </c>
      <c r="BD21" t="s" s="52">
        <v>18</v>
      </c>
      <c r="BE21" s="26"/>
      <c r="BF21" t="s" s="51">
        <v>18</v>
      </c>
      <c r="BG21" t="s" s="52">
        <v>18</v>
      </c>
      <c r="BH21" s="26"/>
      <c r="BI21" t="s" s="51">
        <v>18</v>
      </c>
      <c r="BJ21" t="s" s="52">
        <v>18</v>
      </c>
      <c r="BK21" s="26"/>
      <c r="BL21" t="s" s="51">
        <v>18</v>
      </c>
      <c r="BM21" t="s" s="52">
        <v>18</v>
      </c>
      <c r="BN21" s="26"/>
      <c r="BO21" t="s" s="53">
        <v>14</v>
      </c>
      <c r="BP21" t="s" s="54">
        <v>14</v>
      </c>
      <c r="BQ21" s="55"/>
      <c r="BR21" t="s" s="53">
        <v>14</v>
      </c>
      <c r="BS21" t="s" s="54">
        <v>14</v>
      </c>
      <c r="BT21" s="26"/>
      <c r="BU21" t="s" s="75">
        <v>25</v>
      </c>
      <c r="BV21" t="s" s="76">
        <v>26</v>
      </c>
      <c r="BW21" s="79"/>
      <c r="BX21" t="s" s="75">
        <v>25</v>
      </c>
      <c r="BY21" t="s" s="76">
        <v>26</v>
      </c>
      <c r="BZ21" s="79"/>
      <c r="CA21" t="s" s="75">
        <v>25</v>
      </c>
      <c r="CB21" t="s" s="76">
        <v>26</v>
      </c>
      <c r="CC21" s="79"/>
      <c r="CD21" t="s" s="75">
        <v>25</v>
      </c>
      <c r="CE21" t="s" s="76">
        <v>26</v>
      </c>
      <c r="CF21" s="79"/>
      <c r="CG21" t="s" s="75">
        <v>25</v>
      </c>
      <c r="CH21" t="s" s="76">
        <v>26</v>
      </c>
      <c r="CI21" s="79"/>
      <c r="CJ21" t="s" s="77">
        <v>14</v>
      </c>
      <c r="CK21" t="s" s="78">
        <v>14</v>
      </c>
      <c r="CL21" s="79"/>
      <c r="CM21" t="s" s="77">
        <v>14</v>
      </c>
      <c r="CN21" t="s" s="78">
        <v>14</v>
      </c>
      <c r="CO21" s="79"/>
      <c r="CP21" t="s" s="75">
        <v>25</v>
      </c>
      <c r="CQ21" t="s" s="76">
        <v>26</v>
      </c>
      <c r="CR21" s="26"/>
      <c r="CS21" s="47"/>
      <c r="CT21" s="48"/>
      <c r="CU21" s="26"/>
      <c r="CW21" s="56">
        <f>$CW$3-CY21</f>
        <v>30</v>
      </c>
      <c r="CX21" s="57">
        <v>9</v>
      </c>
      <c r="CY21" s="58"/>
      <c r="CZ21" s="59">
        <f>(CY21-CX21)*8</f>
        <v>-72</v>
      </c>
      <c r="DA21" s="58"/>
      <c r="DB21" s="44">
        <f>COUNTIF(G21:CT21,"от")</f>
        <v>20</v>
      </c>
      <c r="DC21" s="45">
        <f>COUNTIF(G21:CT21,"ЦО")</f>
        <v>0</v>
      </c>
    </row>
    <row r="22" s="4" customFormat="1" ht="15.75" customHeight="1">
      <c r="A22" s="4">
        <v>17</v>
      </c>
      <c r="B22" s="31">
        <v>12329</v>
      </c>
      <c r="C22" t="s" s="32">
        <v>51</v>
      </c>
      <c r="D22" t="s" s="32">
        <v>41</v>
      </c>
      <c r="E22" s="33">
        <v>1</v>
      </c>
      <c r="F22" s="46">
        <f>DA22</f>
        <v>0</v>
      </c>
      <c r="G22" t="s" s="71">
        <v>14</v>
      </c>
      <c r="H22" t="s" s="72">
        <v>14</v>
      </c>
      <c r="I22" s="26"/>
      <c r="J22" t="s" s="47">
        <v>35</v>
      </c>
      <c r="K22" t="s" s="48">
        <v>36</v>
      </c>
      <c r="L22" s="26"/>
      <c r="M22" t="s" s="47">
        <v>35</v>
      </c>
      <c r="N22" t="s" s="48">
        <v>36</v>
      </c>
      <c r="O22" s="26"/>
      <c r="P22" t="s" s="47">
        <v>35</v>
      </c>
      <c r="Q22" t="s" s="48">
        <v>36</v>
      </c>
      <c r="R22" s="26"/>
      <c r="S22" t="s" s="47">
        <v>35</v>
      </c>
      <c r="T22" t="s" s="48">
        <v>36</v>
      </c>
      <c r="U22" s="26"/>
      <c r="V22" t="s" s="71">
        <v>14</v>
      </c>
      <c r="W22" t="s" s="72">
        <v>14</v>
      </c>
      <c r="X22" s="26"/>
      <c r="Y22" t="s" s="47">
        <v>35</v>
      </c>
      <c r="Z22" t="s" s="48">
        <v>36</v>
      </c>
      <c r="AA22" s="26"/>
      <c r="AB22" t="s" s="47">
        <v>45</v>
      </c>
      <c r="AC22" t="s" s="48">
        <v>46</v>
      </c>
      <c r="AD22" s="26"/>
      <c r="AE22" t="s" s="47">
        <v>45</v>
      </c>
      <c r="AF22" t="s" s="48">
        <v>46</v>
      </c>
      <c r="AG22" s="26"/>
      <c r="AH22" t="s" s="71">
        <v>14</v>
      </c>
      <c r="AI22" t="s" s="72">
        <v>14</v>
      </c>
      <c r="AJ22" s="26"/>
      <c r="AK22" t="s" s="71">
        <v>14</v>
      </c>
      <c r="AL22" t="s" s="72">
        <v>14</v>
      </c>
      <c r="AM22" s="26"/>
      <c r="AN22" t="s" s="47">
        <v>35</v>
      </c>
      <c r="AO22" t="s" s="48">
        <v>36</v>
      </c>
      <c r="AP22" s="26"/>
      <c r="AQ22" t="s" s="47">
        <v>35</v>
      </c>
      <c r="AR22" t="s" s="48">
        <v>36</v>
      </c>
      <c r="AS22" s="26"/>
      <c r="AT22" t="s" s="47">
        <v>35</v>
      </c>
      <c r="AU22" t="s" s="48">
        <v>36</v>
      </c>
      <c r="AV22" s="26"/>
      <c r="AW22" t="s" s="47">
        <v>35</v>
      </c>
      <c r="AX22" t="s" s="48">
        <v>36</v>
      </c>
      <c r="AY22" s="26"/>
      <c r="AZ22" t="s" s="71">
        <v>14</v>
      </c>
      <c r="BA22" t="s" s="72">
        <v>14</v>
      </c>
      <c r="BB22" s="26"/>
      <c r="BC22" t="s" s="47">
        <v>12</v>
      </c>
      <c r="BD22" t="s" s="48">
        <v>13</v>
      </c>
      <c r="BE22" s="26"/>
      <c r="BF22" t="s" s="47">
        <v>12</v>
      </c>
      <c r="BG22" t="s" s="48">
        <v>13</v>
      </c>
      <c r="BH22" s="26"/>
      <c r="BI22" t="s" s="47">
        <v>12</v>
      </c>
      <c r="BJ22" t="s" s="48">
        <v>13</v>
      </c>
      <c r="BK22" s="26"/>
      <c r="BL22" t="s" s="47">
        <v>33</v>
      </c>
      <c r="BM22" t="s" s="48">
        <v>34</v>
      </c>
      <c r="BN22" s="26"/>
      <c r="BO22" t="s" s="71">
        <v>14</v>
      </c>
      <c r="BP22" t="s" s="72">
        <v>14</v>
      </c>
      <c r="BQ22" s="26"/>
      <c r="BR22" t="s" s="71">
        <v>14</v>
      </c>
      <c r="BS22" t="s" s="72">
        <v>14</v>
      </c>
      <c r="BT22" s="26"/>
      <c r="BU22" t="s" s="47">
        <v>12</v>
      </c>
      <c r="BV22" t="s" s="48">
        <v>13</v>
      </c>
      <c r="BW22" s="26"/>
      <c r="BX22" t="s" s="47">
        <v>12</v>
      </c>
      <c r="BY22" t="s" s="48">
        <v>13</v>
      </c>
      <c r="BZ22" s="26"/>
      <c r="CA22" t="s" s="47">
        <v>12</v>
      </c>
      <c r="CB22" t="s" s="48">
        <v>13</v>
      </c>
      <c r="CC22" s="26"/>
      <c r="CD22" t="s" s="47">
        <v>12</v>
      </c>
      <c r="CE22" t="s" s="48">
        <v>13</v>
      </c>
      <c r="CF22" s="26"/>
      <c r="CG22" t="s" s="71">
        <v>14</v>
      </c>
      <c r="CH22" t="s" s="72">
        <v>14</v>
      </c>
      <c r="CI22" s="26"/>
      <c r="CJ22" t="s" s="71">
        <v>14</v>
      </c>
      <c r="CK22" t="s" s="72">
        <v>14</v>
      </c>
      <c r="CL22" s="26"/>
      <c r="CM22" t="s" s="71">
        <v>14</v>
      </c>
      <c r="CN22" t="s" s="72">
        <v>14</v>
      </c>
      <c r="CO22" s="26"/>
      <c r="CP22" t="s" s="47">
        <v>33</v>
      </c>
      <c r="CQ22" t="s" s="48">
        <v>34</v>
      </c>
      <c r="CR22" s="26"/>
      <c r="CS22" s="47"/>
      <c r="CT22" s="48"/>
      <c r="CU22" s="26"/>
      <c r="CW22" s="56">
        <f>$CW$3-CY22</f>
        <v>30</v>
      </c>
      <c r="CX22" s="57">
        <v>9</v>
      </c>
      <c r="CY22" s="58"/>
      <c r="CZ22" s="59">
        <f>(CY22-CX22)*8</f>
        <v>-72</v>
      </c>
      <c r="DA22" s="58"/>
      <c r="DB22" s="44">
        <f>COUNTIF(CR22:CT22,"от")</f>
        <v>0</v>
      </c>
      <c r="DC22" s="45">
        <f>COUNTIF(CR22:CT22,"ЦО")</f>
        <v>0</v>
      </c>
    </row>
    <row r="23" s="4" customFormat="1" ht="15.75" customHeight="1">
      <c r="A23" s="4">
        <v>18</v>
      </c>
      <c r="B23" s="31">
        <v>11810</v>
      </c>
      <c r="C23" t="s" s="32">
        <v>52</v>
      </c>
      <c r="D23" t="s" s="32">
        <v>41</v>
      </c>
      <c r="E23" s="33">
        <v>3</v>
      </c>
      <c r="F23" s="46">
        <f>DA23</f>
        <v>0</v>
      </c>
      <c r="G23" t="s" s="53">
        <v>14</v>
      </c>
      <c r="H23" t="s" s="54">
        <v>14</v>
      </c>
      <c r="I23" s="26"/>
      <c r="J23" t="s" s="75">
        <v>45</v>
      </c>
      <c r="K23" t="s" s="76">
        <v>46</v>
      </c>
      <c r="L23" s="26"/>
      <c r="M23" t="s" s="75">
        <v>45</v>
      </c>
      <c r="N23" t="s" s="76">
        <v>46</v>
      </c>
      <c r="O23" s="26"/>
      <c r="P23" t="s" s="75">
        <v>33</v>
      </c>
      <c r="Q23" t="s" s="76">
        <v>34</v>
      </c>
      <c r="R23" s="26"/>
      <c r="S23" t="s" s="75">
        <v>33</v>
      </c>
      <c r="T23" t="s" s="76">
        <v>34</v>
      </c>
      <c r="U23" s="26"/>
      <c r="V23" t="s" s="75">
        <v>33</v>
      </c>
      <c r="W23" t="s" s="76">
        <v>34</v>
      </c>
      <c r="X23" s="26"/>
      <c r="Y23" t="s" s="71">
        <v>14</v>
      </c>
      <c r="Z23" t="s" s="72">
        <v>14</v>
      </c>
      <c r="AA23" s="26"/>
      <c r="AB23" t="s" s="71">
        <v>14</v>
      </c>
      <c r="AC23" t="s" s="72">
        <v>14</v>
      </c>
      <c r="AD23" s="47"/>
      <c r="AE23" t="s" s="60">
        <v>43</v>
      </c>
      <c r="AF23" t="s" s="48">
        <v>44</v>
      </c>
      <c r="AG23" s="47"/>
      <c r="AH23" t="s" s="60">
        <v>43</v>
      </c>
      <c r="AI23" t="s" s="48">
        <v>44</v>
      </c>
      <c r="AJ23" s="47"/>
      <c r="AK23" t="s" s="60">
        <v>43</v>
      </c>
      <c r="AL23" t="s" s="48">
        <v>44</v>
      </c>
      <c r="AM23" s="47"/>
      <c r="AN23" t="s" s="60">
        <v>43</v>
      </c>
      <c r="AO23" t="s" s="48">
        <v>44</v>
      </c>
      <c r="AP23" s="26"/>
      <c r="AQ23" t="s" s="71">
        <v>14</v>
      </c>
      <c r="AR23" t="s" s="72">
        <v>14</v>
      </c>
      <c r="AS23" s="26"/>
      <c r="AT23" t="s" s="47">
        <v>45</v>
      </c>
      <c r="AU23" t="s" s="48">
        <v>46</v>
      </c>
      <c r="AV23" s="26"/>
      <c r="AW23" t="s" s="47">
        <v>45</v>
      </c>
      <c r="AX23" t="s" s="48">
        <v>46</v>
      </c>
      <c r="AY23" s="26"/>
      <c r="AZ23" t="s" s="47">
        <v>25</v>
      </c>
      <c r="BA23" t="s" s="48">
        <v>26</v>
      </c>
      <c r="BB23" s="26"/>
      <c r="BC23" t="s" s="47">
        <v>25</v>
      </c>
      <c r="BD23" t="s" s="48">
        <v>26</v>
      </c>
      <c r="BE23" s="26"/>
      <c r="BF23" t="s" s="71">
        <v>14</v>
      </c>
      <c r="BG23" t="s" s="72">
        <v>14</v>
      </c>
      <c r="BH23" s="26"/>
      <c r="BI23" t="s" s="71">
        <v>14</v>
      </c>
      <c r="BJ23" t="s" s="72">
        <v>14</v>
      </c>
      <c r="BK23" s="26"/>
      <c r="BL23" t="s" s="47">
        <v>12</v>
      </c>
      <c r="BM23" t="s" s="48">
        <v>13</v>
      </c>
      <c r="BN23" s="26"/>
      <c r="BO23" t="s" s="53">
        <v>14</v>
      </c>
      <c r="BP23" t="s" s="54">
        <v>14</v>
      </c>
      <c r="BQ23" s="55"/>
      <c r="BR23" t="s" s="53">
        <v>14</v>
      </c>
      <c r="BS23" t="s" s="54">
        <v>14</v>
      </c>
      <c r="BT23" s="26"/>
      <c r="BU23" t="s" s="51">
        <v>18</v>
      </c>
      <c r="BV23" t="s" s="52">
        <v>18</v>
      </c>
      <c r="BW23" s="26"/>
      <c r="BX23" t="s" s="51">
        <v>18</v>
      </c>
      <c r="BY23" t="s" s="52">
        <v>18</v>
      </c>
      <c r="BZ23" s="26"/>
      <c r="CA23" t="s" s="51">
        <v>18</v>
      </c>
      <c r="CB23" t="s" s="52">
        <v>18</v>
      </c>
      <c r="CC23" s="26"/>
      <c r="CD23" t="s" s="51">
        <v>18</v>
      </c>
      <c r="CE23" t="s" s="52">
        <v>18</v>
      </c>
      <c r="CF23" s="26"/>
      <c r="CG23" t="s" s="51">
        <v>18</v>
      </c>
      <c r="CH23" t="s" s="52">
        <v>18</v>
      </c>
      <c r="CI23" s="26"/>
      <c r="CJ23" t="s" s="53">
        <v>14</v>
      </c>
      <c r="CK23" t="s" s="54">
        <v>14</v>
      </c>
      <c r="CL23" s="55"/>
      <c r="CM23" t="s" s="53">
        <v>14</v>
      </c>
      <c r="CN23" t="s" s="54">
        <v>14</v>
      </c>
      <c r="CO23" s="26"/>
      <c r="CP23" t="s" s="47">
        <v>45</v>
      </c>
      <c r="CQ23" t="s" s="48">
        <v>46</v>
      </c>
      <c r="CR23" s="26"/>
      <c r="CS23" s="47"/>
      <c r="CT23" s="48"/>
      <c r="CU23" s="26"/>
      <c r="CW23" s="56">
        <f>$CW$3-CY23</f>
        <v>30</v>
      </c>
      <c r="CX23" s="57">
        <v>9</v>
      </c>
      <c r="CY23" s="58"/>
      <c r="CZ23" s="59">
        <f>(CY23-CX23)*8</f>
        <v>-72</v>
      </c>
      <c r="DA23" s="58"/>
      <c r="DB23" s="44">
        <f>COUNTIF(G23:CT23,"от")</f>
        <v>10</v>
      </c>
      <c r="DC23" s="45">
        <f>COUNTIF(G23:CT23,"ЦО")</f>
        <v>0</v>
      </c>
    </row>
    <row r="24" s="4" customFormat="1" ht="15.75" customHeight="1">
      <c r="A24" s="4">
        <v>19</v>
      </c>
      <c r="B24" s="31">
        <v>2717</v>
      </c>
      <c r="C24" t="s" s="32">
        <v>53</v>
      </c>
      <c r="D24" t="s" s="32">
        <v>54</v>
      </c>
      <c r="E24" s="33">
        <v>15</v>
      </c>
      <c r="F24" s="46">
        <f>DA24</f>
        <v>0</v>
      </c>
      <c r="G24" t="s" s="63">
        <v>55</v>
      </c>
      <c r="H24" t="s" s="64">
        <v>56</v>
      </c>
      <c r="I24" s="26"/>
      <c r="J24" t="s" s="71">
        <v>14</v>
      </c>
      <c r="K24" t="s" s="72">
        <v>14</v>
      </c>
      <c r="L24" s="26"/>
      <c r="M24" t="s" s="71">
        <v>14</v>
      </c>
      <c r="N24" t="s" s="72">
        <v>14</v>
      </c>
      <c r="O24" s="26"/>
      <c r="P24" t="s" s="71">
        <v>14</v>
      </c>
      <c r="Q24" t="s" s="72">
        <v>14</v>
      </c>
      <c r="R24" s="26"/>
      <c r="S24" t="s" s="80">
        <v>57</v>
      </c>
      <c r="T24" t="s" s="81">
        <v>58</v>
      </c>
      <c r="U24" s="26"/>
      <c r="V24" t="s" s="80">
        <v>57</v>
      </c>
      <c r="W24" t="s" s="81">
        <v>58</v>
      </c>
      <c r="X24" s="26"/>
      <c r="Y24" t="s" s="80">
        <v>57</v>
      </c>
      <c r="Z24" t="s" s="81">
        <v>58</v>
      </c>
      <c r="AA24" s="26"/>
      <c r="AB24" t="s" s="80">
        <v>57</v>
      </c>
      <c r="AC24" t="s" s="81">
        <v>58</v>
      </c>
      <c r="AD24" s="26"/>
      <c r="AE24" t="s" s="71">
        <v>14</v>
      </c>
      <c r="AF24" t="s" s="72">
        <v>14</v>
      </c>
      <c r="AG24" s="26"/>
      <c r="AH24" t="s" s="63">
        <v>55</v>
      </c>
      <c r="AI24" t="s" s="64">
        <v>56</v>
      </c>
      <c r="AJ24" s="26"/>
      <c r="AK24" t="s" s="47">
        <v>59</v>
      </c>
      <c r="AL24" t="s" s="48">
        <v>60</v>
      </c>
      <c r="AM24" s="26"/>
      <c r="AN24" t="s" s="63">
        <v>55</v>
      </c>
      <c r="AO24" t="s" s="64">
        <v>56</v>
      </c>
      <c r="AP24" s="26"/>
      <c r="AQ24" t="s" s="63">
        <v>55</v>
      </c>
      <c r="AR24" t="s" s="64">
        <v>56</v>
      </c>
      <c r="AS24" s="26"/>
      <c r="AT24" t="s" s="71">
        <v>14</v>
      </c>
      <c r="AU24" t="s" s="72">
        <v>14</v>
      </c>
      <c r="AV24" s="26"/>
      <c r="AW24" t="s" s="71">
        <v>14</v>
      </c>
      <c r="AX24" t="s" s="72">
        <v>14</v>
      </c>
      <c r="AY24" s="26"/>
      <c r="AZ24" t="s" s="51">
        <v>18</v>
      </c>
      <c r="BA24" t="s" s="52">
        <v>18</v>
      </c>
      <c r="BB24" s="26"/>
      <c r="BC24" t="s" s="51">
        <v>18</v>
      </c>
      <c r="BD24" t="s" s="52">
        <v>18</v>
      </c>
      <c r="BE24" s="26"/>
      <c r="BF24" t="s" s="51">
        <v>18</v>
      </c>
      <c r="BG24" t="s" s="52">
        <v>18</v>
      </c>
      <c r="BH24" s="26"/>
      <c r="BI24" t="s" s="51">
        <v>18</v>
      </c>
      <c r="BJ24" t="s" s="52">
        <v>18</v>
      </c>
      <c r="BK24" s="26"/>
      <c r="BL24" t="s" s="51">
        <v>18</v>
      </c>
      <c r="BM24" t="s" s="52">
        <v>18</v>
      </c>
      <c r="BN24" s="26"/>
      <c r="BO24" t="s" s="53">
        <v>14</v>
      </c>
      <c r="BP24" t="s" s="54">
        <v>14</v>
      </c>
      <c r="BQ24" s="55"/>
      <c r="BR24" t="s" s="53">
        <v>14</v>
      </c>
      <c r="BS24" t="s" s="54">
        <v>14</v>
      </c>
      <c r="BT24" s="26"/>
      <c r="BU24" t="s" s="71">
        <v>14</v>
      </c>
      <c r="BV24" t="s" s="72">
        <v>14</v>
      </c>
      <c r="BW24" s="26"/>
      <c r="BX24" t="s" s="63">
        <v>55</v>
      </c>
      <c r="BY24" t="s" s="64">
        <v>56</v>
      </c>
      <c r="BZ24" s="26"/>
      <c r="CA24" t="s" s="63">
        <v>55</v>
      </c>
      <c r="CB24" t="s" s="64">
        <v>56</v>
      </c>
      <c r="CC24" s="26"/>
      <c r="CD24" t="s" s="63">
        <v>55</v>
      </c>
      <c r="CE24" t="s" s="64">
        <v>56</v>
      </c>
      <c r="CF24" s="26"/>
      <c r="CG24" t="s" s="63">
        <v>55</v>
      </c>
      <c r="CH24" t="s" s="64">
        <v>56</v>
      </c>
      <c r="CI24" s="26"/>
      <c r="CJ24" t="s" s="71">
        <v>14</v>
      </c>
      <c r="CK24" t="s" s="72">
        <v>14</v>
      </c>
      <c r="CL24" s="26"/>
      <c r="CM24" t="s" s="71">
        <v>14</v>
      </c>
      <c r="CN24" t="s" s="72">
        <v>14</v>
      </c>
      <c r="CO24" s="26"/>
      <c r="CP24" t="s" s="71">
        <v>14</v>
      </c>
      <c r="CQ24" t="s" s="72">
        <v>14</v>
      </c>
      <c r="CR24" s="26"/>
      <c r="CS24" s="47"/>
      <c r="CT24" s="48"/>
      <c r="CU24" s="26"/>
      <c r="CW24" s="56">
        <f>$CW$3-CY24</f>
        <v>30</v>
      </c>
      <c r="CX24" s="57">
        <v>9</v>
      </c>
      <c r="CY24" s="58"/>
      <c r="CZ24" s="59">
        <f>(CY24-CX24)*8</f>
        <v>-72</v>
      </c>
      <c r="DA24" s="58"/>
      <c r="DB24" s="44">
        <f>COUNTIF(G24:CT24,"от")</f>
        <v>10</v>
      </c>
      <c r="DC24" s="45">
        <f>COUNTIF(G24:CT24,"ЦО")</f>
        <v>0</v>
      </c>
    </row>
    <row r="25" s="4" customFormat="1" ht="15.75" customHeight="1">
      <c r="A25" s="4">
        <v>20</v>
      </c>
      <c r="B25" s="31">
        <v>6555</v>
      </c>
      <c r="C25" t="s" s="32">
        <v>61</v>
      </c>
      <c r="D25" t="s" s="32">
        <v>54</v>
      </c>
      <c r="E25" s="33">
        <v>15</v>
      </c>
      <c r="F25" s="46">
        <f>DA25</f>
        <v>0</v>
      </c>
      <c r="G25" t="s" s="71">
        <v>14</v>
      </c>
      <c r="H25" t="s" s="72">
        <v>14</v>
      </c>
      <c r="I25" s="26"/>
      <c r="J25" t="s" s="63">
        <v>55</v>
      </c>
      <c r="K25" t="s" s="64">
        <v>56</v>
      </c>
      <c r="L25" s="26"/>
      <c r="M25" t="s" s="63">
        <v>55</v>
      </c>
      <c r="N25" t="s" s="64">
        <v>56</v>
      </c>
      <c r="O25" s="26"/>
      <c r="P25" t="s" s="63">
        <v>55</v>
      </c>
      <c r="Q25" t="s" s="64">
        <v>56</v>
      </c>
      <c r="R25" s="26"/>
      <c r="S25" t="s" s="63">
        <v>55</v>
      </c>
      <c r="T25" t="s" s="64">
        <v>56</v>
      </c>
      <c r="U25" s="26"/>
      <c r="V25" t="s" s="63">
        <v>55</v>
      </c>
      <c r="W25" t="s" s="64">
        <v>56</v>
      </c>
      <c r="X25" s="26"/>
      <c r="Y25" t="s" s="71">
        <v>14</v>
      </c>
      <c r="Z25" t="s" s="72">
        <v>14</v>
      </c>
      <c r="AA25" s="26"/>
      <c r="AB25" t="s" s="71">
        <v>14</v>
      </c>
      <c r="AC25" t="s" s="72">
        <v>14</v>
      </c>
      <c r="AD25" s="26"/>
      <c r="AE25" t="s" s="80">
        <v>22</v>
      </c>
      <c r="AF25" t="s" s="81">
        <v>23</v>
      </c>
      <c r="AG25" s="26"/>
      <c r="AH25" t="s" s="80">
        <v>22</v>
      </c>
      <c r="AI25" t="s" s="81">
        <v>23</v>
      </c>
      <c r="AJ25" s="26"/>
      <c r="AK25" t="s" s="71">
        <v>14</v>
      </c>
      <c r="AL25" t="s" s="72">
        <v>14</v>
      </c>
      <c r="AM25" s="26"/>
      <c r="AN25" t="s" s="71">
        <v>14</v>
      </c>
      <c r="AO25" t="s" s="72">
        <v>14</v>
      </c>
      <c r="AP25" s="26"/>
      <c r="AQ25" t="s" s="71">
        <v>14</v>
      </c>
      <c r="AR25" t="s" s="72">
        <v>14</v>
      </c>
      <c r="AS25" s="26"/>
      <c r="AT25" t="s" s="63">
        <v>55</v>
      </c>
      <c r="AU25" t="s" s="64">
        <v>56</v>
      </c>
      <c r="AV25" s="26"/>
      <c r="AW25" t="s" s="63">
        <v>55</v>
      </c>
      <c r="AX25" t="s" s="64">
        <v>56</v>
      </c>
      <c r="AY25" s="26"/>
      <c r="AZ25" t="s" s="63">
        <v>55</v>
      </c>
      <c r="BA25" t="s" s="64">
        <v>56</v>
      </c>
      <c r="BB25" s="26"/>
      <c r="BC25" t="s" s="47">
        <v>59</v>
      </c>
      <c r="BD25" t="s" s="48">
        <v>60</v>
      </c>
      <c r="BE25" s="26"/>
      <c r="BF25" t="s" s="47">
        <v>59</v>
      </c>
      <c r="BG25" t="s" s="48">
        <v>60</v>
      </c>
      <c r="BH25" s="26"/>
      <c r="BI25" t="s" s="71">
        <v>14</v>
      </c>
      <c r="BJ25" t="s" s="72">
        <v>14</v>
      </c>
      <c r="BK25" s="26"/>
      <c r="BL25" t="s" s="71">
        <v>14</v>
      </c>
      <c r="BM25" t="s" s="72">
        <v>14</v>
      </c>
      <c r="BN25" s="26"/>
      <c r="BO25" t="s" s="80">
        <v>22</v>
      </c>
      <c r="BP25" t="s" s="81">
        <v>23</v>
      </c>
      <c r="BQ25" s="26"/>
      <c r="BR25" t="s" s="80">
        <v>22</v>
      </c>
      <c r="BS25" t="s" s="81">
        <v>23</v>
      </c>
      <c r="BT25" s="26"/>
      <c r="BU25" t="s" s="80">
        <v>22</v>
      </c>
      <c r="BV25" t="s" s="81">
        <v>23</v>
      </c>
      <c r="BW25" s="26"/>
      <c r="BX25" t="s" s="80">
        <v>22</v>
      </c>
      <c r="BY25" t="s" s="81">
        <v>23</v>
      </c>
      <c r="BZ25" s="26"/>
      <c r="CA25" t="s" s="80">
        <v>22</v>
      </c>
      <c r="CB25" t="s" s="81">
        <v>23</v>
      </c>
      <c r="CC25" s="26"/>
      <c r="CD25" t="s" s="71">
        <v>14</v>
      </c>
      <c r="CE25" t="s" s="72">
        <v>14</v>
      </c>
      <c r="CF25" s="26"/>
      <c r="CG25" t="s" s="71">
        <v>14</v>
      </c>
      <c r="CH25" t="s" s="72">
        <v>14</v>
      </c>
      <c r="CI25" s="26"/>
      <c r="CJ25" t="s" s="63">
        <v>55</v>
      </c>
      <c r="CK25" t="s" s="64">
        <v>56</v>
      </c>
      <c r="CL25" s="26"/>
      <c r="CM25" t="s" s="63">
        <v>55</v>
      </c>
      <c r="CN25" t="s" s="64">
        <v>56</v>
      </c>
      <c r="CO25" s="26"/>
      <c r="CP25" t="s" s="71">
        <v>14</v>
      </c>
      <c r="CQ25" t="s" s="72">
        <v>14</v>
      </c>
      <c r="CR25" s="26"/>
      <c r="CS25" s="47"/>
      <c r="CT25" s="48"/>
      <c r="CU25" s="26"/>
      <c r="CW25" s="56">
        <f>$CW$3-CY25</f>
        <v>30</v>
      </c>
      <c r="CX25" s="57">
        <v>9</v>
      </c>
      <c r="CY25" s="58"/>
      <c r="CZ25" s="59">
        <f>(CY25-CX25)*8</f>
        <v>-72</v>
      </c>
      <c r="DA25" s="58"/>
      <c r="DB25" s="44">
        <f>COUNTIF(G25:CT25,"от")</f>
        <v>0</v>
      </c>
      <c r="DC25" s="45">
        <f>COUNTIF(G25:CT25,"ЦО")</f>
        <v>0</v>
      </c>
    </row>
    <row r="26" s="4" customFormat="1" ht="15.75" customHeight="1">
      <c r="A26" s="4">
        <v>21</v>
      </c>
      <c r="B26" s="31">
        <v>27608</v>
      </c>
      <c r="C26" t="s" s="32">
        <v>62</v>
      </c>
      <c r="D26" t="s" s="32">
        <v>54</v>
      </c>
      <c r="E26" s="33">
        <v>15</v>
      </c>
      <c r="F26" s="46">
        <f>DA26</f>
        <v>0</v>
      </c>
      <c r="G26" t="s" s="80">
        <v>22</v>
      </c>
      <c r="H26" t="s" s="81">
        <v>23</v>
      </c>
      <c r="I26" s="26"/>
      <c r="J26" t="s" s="80">
        <v>22</v>
      </c>
      <c r="K26" t="s" s="81">
        <v>23</v>
      </c>
      <c r="L26" s="26"/>
      <c r="M26" t="s" s="80">
        <v>22</v>
      </c>
      <c r="N26" t="s" s="81">
        <v>23</v>
      </c>
      <c r="O26" s="26"/>
      <c r="P26" t="s" s="80">
        <v>22</v>
      </c>
      <c r="Q26" t="s" s="81">
        <v>23</v>
      </c>
      <c r="R26" s="26"/>
      <c r="S26" t="s" s="71">
        <v>14</v>
      </c>
      <c r="T26" t="s" s="72">
        <v>14</v>
      </c>
      <c r="U26" s="26"/>
      <c r="V26" t="s" s="71">
        <v>14</v>
      </c>
      <c r="W26" t="s" s="72">
        <v>14</v>
      </c>
      <c r="X26" s="26"/>
      <c r="Y26" t="s" s="63">
        <v>55</v>
      </c>
      <c r="Z26" t="s" s="64">
        <v>56</v>
      </c>
      <c r="AA26" s="26"/>
      <c r="AB26" t="s" s="63">
        <v>55</v>
      </c>
      <c r="AC26" t="s" s="64">
        <v>56</v>
      </c>
      <c r="AD26" s="26"/>
      <c r="AE26" t="s" s="63">
        <v>55</v>
      </c>
      <c r="AF26" t="s" s="64">
        <v>56</v>
      </c>
      <c r="AG26" s="26"/>
      <c r="AH26" t="s" s="71">
        <v>14</v>
      </c>
      <c r="AI26" t="s" s="72">
        <v>14</v>
      </c>
      <c r="AJ26" s="26"/>
      <c r="AK26" t="s" s="71">
        <v>14</v>
      </c>
      <c r="AL26" t="s" s="72">
        <v>14</v>
      </c>
      <c r="AM26" s="26"/>
      <c r="AN26" t="s" s="80">
        <v>22</v>
      </c>
      <c r="AO26" t="s" s="81">
        <v>23</v>
      </c>
      <c r="AP26" s="26"/>
      <c r="AQ26" t="s" s="80">
        <v>22</v>
      </c>
      <c r="AR26" t="s" s="81">
        <v>23</v>
      </c>
      <c r="AS26" s="26"/>
      <c r="AT26" t="s" s="80">
        <v>22</v>
      </c>
      <c r="AU26" t="s" s="81">
        <v>23</v>
      </c>
      <c r="AV26" s="26"/>
      <c r="AW26" t="s" s="80">
        <v>22</v>
      </c>
      <c r="AX26" t="s" s="81">
        <v>23</v>
      </c>
      <c r="AY26" s="26"/>
      <c r="AZ26" t="s" s="80">
        <v>22</v>
      </c>
      <c r="BA26" t="s" s="81">
        <v>23</v>
      </c>
      <c r="BB26" s="26"/>
      <c r="BC26" t="s" s="71">
        <v>14</v>
      </c>
      <c r="BD26" t="s" s="72">
        <v>14</v>
      </c>
      <c r="BE26" s="26"/>
      <c r="BF26" t="s" s="71">
        <v>14</v>
      </c>
      <c r="BG26" t="s" s="72">
        <v>14</v>
      </c>
      <c r="BH26" s="26"/>
      <c r="BI26" t="s" s="47">
        <v>59</v>
      </c>
      <c r="BJ26" t="s" s="48">
        <v>60</v>
      </c>
      <c r="BK26" s="26"/>
      <c r="BL26" t="s" s="47">
        <v>59</v>
      </c>
      <c r="BM26" t="s" s="48">
        <v>60</v>
      </c>
      <c r="BN26" s="26"/>
      <c r="BO26" t="s" s="63">
        <v>55</v>
      </c>
      <c r="BP26" t="s" s="64">
        <v>56</v>
      </c>
      <c r="BQ26" s="26"/>
      <c r="BR26" t="s" s="63">
        <v>55</v>
      </c>
      <c r="BS26" t="s" s="64">
        <v>56</v>
      </c>
      <c r="BT26" s="26"/>
      <c r="BU26" t="s" s="63">
        <v>55</v>
      </c>
      <c r="BV26" t="s" s="64">
        <v>56</v>
      </c>
      <c r="BW26" s="26"/>
      <c r="BX26" t="s" s="71">
        <v>14</v>
      </c>
      <c r="BY26" t="s" s="72">
        <v>14</v>
      </c>
      <c r="BZ26" s="26"/>
      <c r="CA26" t="s" s="71">
        <v>14</v>
      </c>
      <c r="CB26" t="s" s="72">
        <v>14</v>
      </c>
      <c r="CC26" s="26"/>
      <c r="CD26" t="s" s="80">
        <v>22</v>
      </c>
      <c r="CE26" t="s" s="81">
        <v>23</v>
      </c>
      <c r="CF26" s="26"/>
      <c r="CG26" t="s" s="80">
        <v>22</v>
      </c>
      <c r="CH26" t="s" s="81">
        <v>23</v>
      </c>
      <c r="CI26" s="26"/>
      <c r="CJ26" t="s" s="80">
        <v>22</v>
      </c>
      <c r="CK26" t="s" s="81">
        <v>23</v>
      </c>
      <c r="CL26" s="26"/>
      <c r="CM26" t="s" s="80">
        <v>22</v>
      </c>
      <c r="CN26" t="s" s="81">
        <v>23</v>
      </c>
      <c r="CO26" s="26"/>
      <c r="CP26" t="s" s="71">
        <v>14</v>
      </c>
      <c r="CQ26" t="s" s="72">
        <v>14</v>
      </c>
      <c r="CR26" s="26"/>
      <c r="CS26" s="47"/>
      <c r="CT26" s="48"/>
      <c r="CU26" s="26"/>
      <c r="CW26" s="56">
        <f>$CW$3-CY26</f>
        <v>30</v>
      </c>
      <c r="CX26" s="57">
        <v>9</v>
      </c>
      <c r="CY26" s="58"/>
      <c r="CZ26" s="59">
        <f>(CY26-CX26)*8</f>
        <v>-72</v>
      </c>
      <c r="DA26" s="58"/>
      <c r="DB26" s="44">
        <f>COUNTIF(G26:CT26,"от")</f>
        <v>0</v>
      </c>
      <c r="DC26" s="45">
        <f>COUNTIF(G26:CT26,"ЦО")</f>
        <v>0</v>
      </c>
    </row>
    <row r="27" s="4" customFormat="1" ht="15.75" customHeight="1">
      <c r="A27" s="4">
        <v>22</v>
      </c>
      <c r="B27" s="31">
        <v>19032</v>
      </c>
      <c r="C27" t="s" s="32">
        <v>63</v>
      </c>
      <c r="D27" t="s" s="32">
        <v>64</v>
      </c>
      <c r="E27" s="33">
        <v>4</v>
      </c>
      <c r="F27" s="46">
        <f>DA27</f>
        <v>0</v>
      </c>
      <c r="G27" t="s" s="71">
        <v>14</v>
      </c>
      <c r="H27" t="s" s="72">
        <v>14</v>
      </c>
      <c r="I27" s="26"/>
      <c r="J27" t="s" s="47">
        <v>12</v>
      </c>
      <c r="K27" t="s" s="48">
        <v>13</v>
      </c>
      <c r="L27" s="26"/>
      <c r="M27" t="s" s="75">
        <v>43</v>
      </c>
      <c r="N27" t="s" s="76">
        <v>44</v>
      </c>
      <c r="O27" s="26"/>
      <c r="P27" t="s" s="75">
        <v>43</v>
      </c>
      <c r="Q27" t="s" s="76">
        <v>44</v>
      </c>
      <c r="R27" s="26"/>
      <c r="S27" t="s" s="75">
        <v>43</v>
      </c>
      <c r="T27" t="s" s="76">
        <v>44</v>
      </c>
      <c r="U27" s="26"/>
      <c r="V27" t="s" s="71">
        <v>14</v>
      </c>
      <c r="W27" t="s" s="72">
        <v>14</v>
      </c>
      <c r="X27" s="26"/>
      <c r="Y27" t="s" s="75">
        <v>29</v>
      </c>
      <c r="Z27" t="s" s="76">
        <v>30</v>
      </c>
      <c r="AA27" s="26"/>
      <c r="AB27" t="s" s="75">
        <v>29</v>
      </c>
      <c r="AC27" t="s" s="76">
        <v>30</v>
      </c>
      <c r="AD27" s="26"/>
      <c r="AE27" t="s" s="75">
        <v>29</v>
      </c>
      <c r="AF27" t="s" s="76">
        <v>30</v>
      </c>
      <c r="AG27" s="26"/>
      <c r="AH27" t="s" s="75">
        <v>29</v>
      </c>
      <c r="AI27" t="s" s="76">
        <v>30</v>
      </c>
      <c r="AJ27" s="26"/>
      <c r="AK27" t="s" s="75">
        <v>29</v>
      </c>
      <c r="AL27" t="s" s="76">
        <v>30</v>
      </c>
      <c r="AM27" s="26"/>
      <c r="AN27" t="s" s="71">
        <v>14</v>
      </c>
      <c r="AO27" t="s" s="72">
        <v>14</v>
      </c>
      <c r="AP27" s="26"/>
      <c r="AQ27" t="s" s="71">
        <v>14</v>
      </c>
      <c r="AR27" t="s" s="72">
        <v>14</v>
      </c>
      <c r="AS27" s="26"/>
      <c r="AT27" t="s" s="63">
        <v>55</v>
      </c>
      <c r="AU27" t="s" s="64">
        <v>56</v>
      </c>
      <c r="AV27" s="26"/>
      <c r="AW27" t="s" s="63">
        <v>55</v>
      </c>
      <c r="AX27" t="s" s="64">
        <v>56</v>
      </c>
      <c r="AY27" s="26"/>
      <c r="AZ27" t="s" s="51">
        <v>18</v>
      </c>
      <c r="BA27" t="s" s="52">
        <v>18</v>
      </c>
      <c r="BB27" s="26"/>
      <c r="BC27" t="s" s="51">
        <v>18</v>
      </c>
      <c r="BD27" t="s" s="52">
        <v>18</v>
      </c>
      <c r="BE27" s="26"/>
      <c r="BF27" t="s" s="51">
        <v>18</v>
      </c>
      <c r="BG27" t="s" s="52">
        <v>18</v>
      </c>
      <c r="BH27" s="26"/>
      <c r="BI27" t="s" s="51">
        <v>18</v>
      </c>
      <c r="BJ27" t="s" s="52">
        <v>18</v>
      </c>
      <c r="BK27" s="26"/>
      <c r="BL27" t="s" s="51">
        <v>18</v>
      </c>
      <c r="BM27" t="s" s="52">
        <v>18</v>
      </c>
      <c r="BN27" s="26"/>
      <c r="BO27" t="s" s="53">
        <v>14</v>
      </c>
      <c r="BP27" t="s" s="54">
        <v>14</v>
      </c>
      <c r="BQ27" s="55"/>
      <c r="BR27" t="s" s="53">
        <v>14</v>
      </c>
      <c r="BS27" t="s" s="54">
        <v>14</v>
      </c>
      <c r="BT27" s="26"/>
      <c r="BU27" t="s" s="51">
        <v>18</v>
      </c>
      <c r="BV27" t="s" s="52">
        <v>18</v>
      </c>
      <c r="BW27" s="26"/>
      <c r="BX27" t="s" s="51">
        <v>18</v>
      </c>
      <c r="BY27" t="s" s="52">
        <v>18</v>
      </c>
      <c r="BZ27" s="26"/>
      <c r="CA27" t="s" s="51">
        <v>18</v>
      </c>
      <c r="CB27" t="s" s="52">
        <v>18</v>
      </c>
      <c r="CC27" s="26"/>
      <c r="CD27" t="s" s="51">
        <v>18</v>
      </c>
      <c r="CE27" t="s" s="52">
        <v>18</v>
      </c>
      <c r="CF27" s="26"/>
      <c r="CG27" t="s" s="51">
        <v>18</v>
      </c>
      <c r="CH27" t="s" s="52">
        <v>18</v>
      </c>
      <c r="CI27" s="26"/>
      <c r="CJ27" t="s" s="53">
        <v>14</v>
      </c>
      <c r="CK27" t="s" s="54">
        <v>14</v>
      </c>
      <c r="CL27" s="55"/>
      <c r="CM27" t="s" s="53">
        <v>14</v>
      </c>
      <c r="CN27" t="s" s="54">
        <v>14</v>
      </c>
      <c r="CO27" s="26"/>
      <c r="CP27" t="s" s="71">
        <v>14</v>
      </c>
      <c r="CQ27" t="s" s="72">
        <v>14</v>
      </c>
      <c r="CR27" s="26"/>
      <c r="CS27" s="47"/>
      <c r="CT27" s="48"/>
      <c r="CU27" s="26"/>
      <c r="CW27" s="56">
        <f>$CW$3-CY27</f>
        <v>30</v>
      </c>
      <c r="CX27" s="57">
        <v>9</v>
      </c>
      <c r="CY27" s="58"/>
      <c r="CZ27" s="59">
        <f>(CY27-CX27)*8</f>
        <v>-72</v>
      </c>
      <c r="DA27" s="58"/>
      <c r="DB27" s="44">
        <f>COUNTIF(G27:CT27,"от")</f>
        <v>20</v>
      </c>
      <c r="DC27" s="45">
        <f>COUNTIF(G27:CT27,"ЦО")</f>
        <v>0</v>
      </c>
    </row>
    <row r="28" s="4" customFormat="1" ht="16.5" customHeight="1">
      <c r="A28" s="4">
        <v>23</v>
      </c>
      <c r="B28" s="31">
        <v>14845</v>
      </c>
      <c r="C28" t="s" s="67">
        <v>65</v>
      </c>
      <c r="D28" t="s" s="67">
        <v>64</v>
      </c>
      <c r="E28" s="68">
        <v>3</v>
      </c>
      <c r="F28" s="46">
        <f>DA28</f>
        <v>0</v>
      </c>
      <c r="G28" t="s" s="77">
        <v>14</v>
      </c>
      <c r="H28" t="s" s="78">
        <v>14</v>
      </c>
      <c r="I28" s="26"/>
      <c r="J28" t="s" s="51">
        <v>18</v>
      </c>
      <c r="K28" t="s" s="52">
        <v>18</v>
      </c>
      <c r="L28" s="26"/>
      <c r="M28" t="s" s="51">
        <v>18</v>
      </c>
      <c r="N28" t="s" s="52">
        <v>18</v>
      </c>
      <c r="O28" s="26"/>
      <c r="P28" t="s" s="51">
        <v>18</v>
      </c>
      <c r="Q28" t="s" s="52">
        <v>18</v>
      </c>
      <c r="R28" s="26"/>
      <c r="S28" t="s" s="51">
        <v>18</v>
      </c>
      <c r="T28" t="s" s="52">
        <v>18</v>
      </c>
      <c r="U28" s="26"/>
      <c r="V28" t="s" s="51">
        <v>18</v>
      </c>
      <c r="W28" t="s" s="52">
        <v>18</v>
      </c>
      <c r="X28" s="26"/>
      <c r="Y28" t="s" s="53">
        <v>14</v>
      </c>
      <c r="Z28" t="s" s="54">
        <v>14</v>
      </c>
      <c r="AA28" s="55"/>
      <c r="AB28" t="s" s="53">
        <v>14</v>
      </c>
      <c r="AC28" t="s" s="54">
        <v>14</v>
      </c>
      <c r="AD28" s="26"/>
      <c r="AE28" t="s" s="77">
        <v>14</v>
      </c>
      <c r="AF28" t="s" s="78">
        <v>14</v>
      </c>
      <c r="AG28" s="79"/>
      <c r="AH28" t="s" s="77">
        <v>14</v>
      </c>
      <c r="AI28" t="s" s="78">
        <v>14</v>
      </c>
      <c r="AJ28" s="79"/>
      <c r="AK28" t="s" s="75">
        <v>22</v>
      </c>
      <c r="AL28" t="s" s="76">
        <v>23</v>
      </c>
      <c r="AM28" s="79"/>
      <c r="AN28" t="s" s="75">
        <v>22</v>
      </c>
      <c r="AO28" t="s" s="76">
        <v>23</v>
      </c>
      <c r="AP28" s="79"/>
      <c r="AQ28" t="s" s="77">
        <v>14</v>
      </c>
      <c r="AR28" t="s" s="78">
        <v>14</v>
      </c>
      <c r="AS28" s="79"/>
      <c r="AT28" t="s" s="75">
        <v>22</v>
      </c>
      <c r="AU28" t="s" s="76">
        <v>23</v>
      </c>
      <c r="AV28" s="79"/>
      <c r="AW28" t="s" s="75">
        <v>22</v>
      </c>
      <c r="AX28" t="s" s="76">
        <v>23</v>
      </c>
      <c r="AY28" s="79"/>
      <c r="AZ28" t="s" s="75">
        <v>22</v>
      </c>
      <c r="BA28" t="s" s="76">
        <v>23</v>
      </c>
      <c r="BB28" s="79"/>
      <c r="BC28" t="s" s="75">
        <v>22</v>
      </c>
      <c r="BD28" t="s" s="76">
        <v>23</v>
      </c>
      <c r="BE28" s="79"/>
      <c r="BF28" t="s" s="75">
        <v>22</v>
      </c>
      <c r="BG28" t="s" s="76">
        <v>23</v>
      </c>
      <c r="BH28" s="79"/>
      <c r="BI28" t="s" s="77">
        <v>14</v>
      </c>
      <c r="BJ28" t="s" s="78">
        <v>14</v>
      </c>
      <c r="BK28" s="79"/>
      <c r="BL28" t="s" s="77">
        <v>14</v>
      </c>
      <c r="BM28" t="s" s="78">
        <v>14</v>
      </c>
      <c r="BN28" s="79"/>
      <c r="BO28" t="s" s="75">
        <v>43</v>
      </c>
      <c r="BP28" t="s" s="76">
        <v>44</v>
      </c>
      <c r="BQ28" s="79"/>
      <c r="BR28" t="s" s="75">
        <v>43</v>
      </c>
      <c r="BS28" t="s" s="76">
        <v>44</v>
      </c>
      <c r="BT28" s="79"/>
      <c r="BU28" t="s" s="75">
        <v>43</v>
      </c>
      <c r="BV28" t="s" s="76">
        <v>44</v>
      </c>
      <c r="BW28" s="79"/>
      <c r="BX28" t="s" s="75">
        <v>43</v>
      </c>
      <c r="BY28" t="s" s="76">
        <v>44</v>
      </c>
      <c r="BZ28" s="79"/>
      <c r="CA28" t="s" s="77">
        <v>14</v>
      </c>
      <c r="CB28" t="s" s="78">
        <v>14</v>
      </c>
      <c r="CC28" s="79"/>
      <c r="CD28" t="s" s="77">
        <v>14</v>
      </c>
      <c r="CE28" t="s" s="78">
        <v>14</v>
      </c>
      <c r="CF28" s="79"/>
      <c r="CG28" t="s" s="75">
        <v>43</v>
      </c>
      <c r="CH28" t="s" s="76">
        <v>44</v>
      </c>
      <c r="CI28" s="79"/>
      <c r="CJ28" t="s" s="75">
        <v>43</v>
      </c>
      <c r="CK28" t="s" s="76">
        <v>44</v>
      </c>
      <c r="CL28" s="79"/>
      <c r="CM28" t="s" s="75">
        <v>43</v>
      </c>
      <c r="CN28" t="s" s="76">
        <v>44</v>
      </c>
      <c r="CO28" s="79"/>
      <c r="CP28" t="s" s="75">
        <v>43</v>
      </c>
      <c r="CQ28" t="s" s="76">
        <v>44</v>
      </c>
      <c r="CR28" s="26"/>
      <c r="CS28" s="47"/>
      <c r="CT28" s="48"/>
      <c r="CU28" s="26"/>
      <c r="CW28" s="56">
        <f>$CW$3-CY28</f>
        <v>30</v>
      </c>
      <c r="CX28" s="57">
        <v>9</v>
      </c>
      <c r="CY28" s="58"/>
      <c r="CZ28" s="59">
        <f>(CY28-CX28)*8</f>
        <v>-72</v>
      </c>
      <c r="DA28" s="58"/>
      <c r="DB28" s="44">
        <f>COUNTIF(G28:CT28,"от")</f>
        <v>10</v>
      </c>
      <c r="DC28" s="45">
        <f>COUNTIF(G28:CT28,"ЦО")</f>
        <v>0</v>
      </c>
    </row>
    <row r="29" s="4" customFormat="1" ht="15.75" customHeight="1">
      <c r="A29" s="4">
        <v>24</v>
      </c>
      <c r="B29" s="31">
        <v>33100</v>
      </c>
      <c r="C29" t="s" s="67">
        <v>66</v>
      </c>
      <c r="D29" t="s" s="67">
        <v>64</v>
      </c>
      <c r="E29" s="68">
        <v>1</v>
      </c>
      <c r="F29" s="46">
        <f>DA29</f>
        <v>0</v>
      </c>
      <c r="G29" t="s" s="75">
        <v>45</v>
      </c>
      <c r="H29" t="s" s="76">
        <v>23</v>
      </c>
      <c r="I29" s="79"/>
      <c r="J29" t="s" s="75">
        <v>45</v>
      </c>
      <c r="K29" t="s" s="76">
        <v>23</v>
      </c>
      <c r="L29" s="79"/>
      <c r="M29" t="s" s="77">
        <v>14</v>
      </c>
      <c r="N29" t="s" s="78">
        <v>14</v>
      </c>
      <c r="O29" s="79"/>
      <c r="P29" t="s" s="77">
        <v>14</v>
      </c>
      <c r="Q29" t="s" s="78">
        <v>14</v>
      </c>
      <c r="R29" s="26"/>
      <c r="S29" t="s" s="75">
        <v>45</v>
      </c>
      <c r="T29" t="s" s="76">
        <v>23</v>
      </c>
      <c r="U29" s="79"/>
      <c r="V29" t="s" s="75">
        <v>45</v>
      </c>
      <c r="W29" t="s" s="76">
        <v>23</v>
      </c>
      <c r="X29" s="79"/>
      <c r="Y29" t="s" s="77">
        <v>14</v>
      </c>
      <c r="Z29" t="s" s="78">
        <v>14</v>
      </c>
      <c r="AA29" s="79"/>
      <c r="AB29" t="s" s="77">
        <v>14</v>
      </c>
      <c r="AC29" t="s" s="78">
        <v>14</v>
      </c>
      <c r="AD29" s="26"/>
      <c r="AE29" t="s" s="75">
        <v>45</v>
      </c>
      <c r="AF29" t="s" s="76">
        <v>23</v>
      </c>
      <c r="AG29" s="79"/>
      <c r="AH29" t="s" s="75">
        <v>45</v>
      </c>
      <c r="AI29" t="s" s="76">
        <v>23</v>
      </c>
      <c r="AJ29" s="79"/>
      <c r="AK29" t="s" s="77">
        <v>14</v>
      </c>
      <c r="AL29" t="s" s="78">
        <v>14</v>
      </c>
      <c r="AM29" s="79"/>
      <c r="AN29" t="s" s="77">
        <v>14</v>
      </c>
      <c r="AO29" t="s" s="78">
        <v>14</v>
      </c>
      <c r="AP29" s="26"/>
      <c r="AQ29" t="s" s="75">
        <v>45</v>
      </c>
      <c r="AR29" t="s" s="76">
        <v>23</v>
      </c>
      <c r="AS29" s="79"/>
      <c r="AT29" t="s" s="75">
        <v>45</v>
      </c>
      <c r="AU29" t="s" s="76">
        <v>23</v>
      </c>
      <c r="AV29" s="79"/>
      <c r="AW29" t="s" s="77">
        <v>14</v>
      </c>
      <c r="AX29" t="s" s="78">
        <v>14</v>
      </c>
      <c r="AY29" s="79"/>
      <c r="AZ29" t="s" s="77">
        <v>14</v>
      </c>
      <c r="BA29" t="s" s="78">
        <v>14</v>
      </c>
      <c r="BB29" s="26"/>
      <c r="BC29" t="s" s="75">
        <v>45</v>
      </c>
      <c r="BD29" t="s" s="76">
        <v>23</v>
      </c>
      <c r="BE29" s="79"/>
      <c r="BF29" t="s" s="75">
        <v>45</v>
      </c>
      <c r="BG29" t="s" s="76">
        <v>23</v>
      </c>
      <c r="BH29" s="79"/>
      <c r="BI29" t="s" s="77">
        <v>14</v>
      </c>
      <c r="BJ29" t="s" s="78">
        <v>14</v>
      </c>
      <c r="BK29" s="79"/>
      <c r="BL29" t="s" s="77">
        <v>14</v>
      </c>
      <c r="BM29" t="s" s="78">
        <v>14</v>
      </c>
      <c r="BN29" s="26"/>
      <c r="BO29" t="s" s="75">
        <v>45</v>
      </c>
      <c r="BP29" t="s" s="76">
        <v>23</v>
      </c>
      <c r="BQ29" s="79"/>
      <c r="BR29" t="s" s="75">
        <v>45</v>
      </c>
      <c r="BS29" t="s" s="76">
        <v>23</v>
      </c>
      <c r="BT29" s="79"/>
      <c r="BU29" t="s" s="77">
        <v>14</v>
      </c>
      <c r="BV29" t="s" s="78">
        <v>14</v>
      </c>
      <c r="BW29" s="79"/>
      <c r="BX29" t="s" s="77">
        <v>14</v>
      </c>
      <c r="BY29" t="s" s="78">
        <v>14</v>
      </c>
      <c r="BZ29" s="26"/>
      <c r="CA29" t="s" s="75">
        <v>45</v>
      </c>
      <c r="CB29" t="s" s="76">
        <v>23</v>
      </c>
      <c r="CC29" s="79"/>
      <c r="CD29" t="s" s="75">
        <v>45</v>
      </c>
      <c r="CE29" t="s" s="76">
        <v>23</v>
      </c>
      <c r="CF29" s="79"/>
      <c r="CG29" t="s" s="77">
        <v>14</v>
      </c>
      <c r="CH29" t="s" s="78">
        <v>14</v>
      </c>
      <c r="CI29" s="79"/>
      <c r="CJ29" t="s" s="77">
        <v>14</v>
      </c>
      <c r="CK29" t="s" s="78">
        <v>14</v>
      </c>
      <c r="CL29" s="26"/>
      <c r="CM29" t="s" s="75">
        <v>45</v>
      </c>
      <c r="CN29" t="s" s="76">
        <v>23</v>
      </c>
      <c r="CO29" s="79"/>
      <c r="CP29" t="s" s="75">
        <v>45</v>
      </c>
      <c r="CQ29" t="s" s="76">
        <v>23</v>
      </c>
      <c r="CR29" s="26"/>
      <c r="CS29" s="47"/>
      <c r="CT29" s="48"/>
      <c r="CU29" s="26"/>
      <c r="CW29" s="56">
        <f>$CW$3-CY29</f>
        <v>30</v>
      </c>
      <c r="CX29" s="57">
        <v>9</v>
      </c>
      <c r="CY29" s="58"/>
      <c r="CZ29" s="59">
        <f>(CY29-CX29)*8</f>
        <v>-72</v>
      </c>
      <c r="DA29" s="58"/>
      <c r="DB29" s="44">
        <f>COUNTIF(G29:CT29,"от")</f>
        <v>0</v>
      </c>
      <c r="DC29" s="45">
        <f>COUNTIF(G29:CT29,"ЦО")</f>
        <v>0</v>
      </c>
    </row>
    <row r="30" s="4" customFormat="1" ht="15.75" customHeight="1">
      <c r="A30" s="4">
        <v>25</v>
      </c>
      <c r="B30" s="31">
        <v>24616</v>
      </c>
      <c r="C30" t="s" s="67">
        <v>67</v>
      </c>
      <c r="D30" t="s" s="67">
        <v>64</v>
      </c>
      <c r="E30" s="68">
        <v>8</v>
      </c>
      <c r="F30" s="46">
        <f>DA30</f>
        <v>0</v>
      </c>
      <c r="G30" t="s" s="75">
        <v>55</v>
      </c>
      <c r="H30" t="s" s="76">
        <v>46</v>
      </c>
      <c r="I30" s="79"/>
      <c r="J30" t="s" s="77">
        <v>14</v>
      </c>
      <c r="K30" t="s" s="78">
        <v>14</v>
      </c>
      <c r="L30" s="79"/>
      <c r="M30" t="s" s="77">
        <v>14</v>
      </c>
      <c r="N30" t="s" s="78">
        <v>14</v>
      </c>
      <c r="O30" s="79"/>
      <c r="P30" t="s" s="75">
        <v>55</v>
      </c>
      <c r="Q30" t="s" s="76">
        <v>46</v>
      </c>
      <c r="R30" s="79"/>
      <c r="S30" t="s" s="75">
        <v>55</v>
      </c>
      <c r="T30" t="s" s="76">
        <v>46</v>
      </c>
      <c r="U30" s="79"/>
      <c r="V30" t="s" s="77">
        <v>14</v>
      </c>
      <c r="W30" t="s" s="78">
        <v>14</v>
      </c>
      <c r="X30" s="79"/>
      <c r="Y30" t="s" s="77">
        <v>14</v>
      </c>
      <c r="Z30" t="s" s="78">
        <v>14</v>
      </c>
      <c r="AA30" s="79"/>
      <c r="AB30" t="s" s="75">
        <v>55</v>
      </c>
      <c r="AC30" t="s" s="76">
        <v>46</v>
      </c>
      <c r="AD30" s="79"/>
      <c r="AE30" t="s" s="75">
        <v>55</v>
      </c>
      <c r="AF30" t="s" s="76">
        <v>46</v>
      </c>
      <c r="AG30" s="79"/>
      <c r="AH30" t="s" s="77">
        <v>14</v>
      </c>
      <c r="AI30" t="s" s="78">
        <v>14</v>
      </c>
      <c r="AJ30" s="79"/>
      <c r="AK30" t="s" s="77">
        <v>14</v>
      </c>
      <c r="AL30" t="s" s="78">
        <v>14</v>
      </c>
      <c r="AM30" s="79"/>
      <c r="AN30" t="s" s="75">
        <v>55</v>
      </c>
      <c r="AO30" t="s" s="76">
        <v>46</v>
      </c>
      <c r="AP30" s="79"/>
      <c r="AQ30" t="s" s="75">
        <v>55</v>
      </c>
      <c r="AR30" t="s" s="76">
        <v>46</v>
      </c>
      <c r="AS30" s="79"/>
      <c r="AT30" t="s" s="77">
        <v>14</v>
      </c>
      <c r="AU30" t="s" s="78">
        <v>14</v>
      </c>
      <c r="AV30" s="79"/>
      <c r="AW30" t="s" s="77">
        <v>14</v>
      </c>
      <c r="AX30" t="s" s="78">
        <v>14</v>
      </c>
      <c r="AY30" s="79"/>
      <c r="AZ30" t="s" s="75">
        <v>55</v>
      </c>
      <c r="BA30" t="s" s="76">
        <v>46</v>
      </c>
      <c r="BB30" s="79"/>
      <c r="BC30" t="s" s="75">
        <v>55</v>
      </c>
      <c r="BD30" t="s" s="76">
        <v>46</v>
      </c>
      <c r="BE30" s="79"/>
      <c r="BF30" t="s" s="77">
        <v>14</v>
      </c>
      <c r="BG30" t="s" s="78">
        <v>14</v>
      </c>
      <c r="BH30" s="79"/>
      <c r="BI30" t="s" s="77">
        <v>14</v>
      </c>
      <c r="BJ30" t="s" s="78">
        <v>14</v>
      </c>
      <c r="BK30" s="79"/>
      <c r="BL30" t="s" s="75">
        <v>55</v>
      </c>
      <c r="BM30" t="s" s="76">
        <v>46</v>
      </c>
      <c r="BN30" s="79"/>
      <c r="BO30" t="s" s="75">
        <v>55</v>
      </c>
      <c r="BP30" t="s" s="76">
        <v>46</v>
      </c>
      <c r="BQ30" s="79"/>
      <c r="BR30" t="s" s="77">
        <v>14</v>
      </c>
      <c r="BS30" t="s" s="78">
        <v>14</v>
      </c>
      <c r="BT30" s="79"/>
      <c r="BU30" t="s" s="77">
        <v>14</v>
      </c>
      <c r="BV30" t="s" s="78">
        <v>14</v>
      </c>
      <c r="BW30" s="79"/>
      <c r="BX30" t="s" s="75">
        <v>55</v>
      </c>
      <c r="BY30" t="s" s="76">
        <v>46</v>
      </c>
      <c r="BZ30" s="79"/>
      <c r="CA30" t="s" s="75">
        <v>55</v>
      </c>
      <c r="CB30" t="s" s="76">
        <v>46</v>
      </c>
      <c r="CC30" s="79"/>
      <c r="CD30" t="s" s="77">
        <v>14</v>
      </c>
      <c r="CE30" t="s" s="78">
        <v>14</v>
      </c>
      <c r="CF30" s="79"/>
      <c r="CG30" t="s" s="77">
        <v>14</v>
      </c>
      <c r="CH30" t="s" s="78">
        <v>14</v>
      </c>
      <c r="CI30" s="79"/>
      <c r="CJ30" t="s" s="75">
        <v>55</v>
      </c>
      <c r="CK30" t="s" s="76">
        <v>46</v>
      </c>
      <c r="CL30" s="79"/>
      <c r="CM30" t="s" s="75">
        <v>55</v>
      </c>
      <c r="CN30" t="s" s="76">
        <v>46</v>
      </c>
      <c r="CO30" s="79"/>
      <c r="CP30" t="s" s="77">
        <v>14</v>
      </c>
      <c r="CQ30" t="s" s="78">
        <v>14</v>
      </c>
      <c r="CR30" s="26"/>
      <c r="CS30" s="47"/>
      <c r="CT30" s="48"/>
      <c r="CU30" s="26"/>
      <c r="CW30" s="56">
        <f>$CW$3-CY30</f>
        <v>30</v>
      </c>
      <c r="CX30" s="57">
        <v>9</v>
      </c>
      <c r="CY30" s="58"/>
      <c r="CZ30" s="59">
        <f>(CY30-CX30)*8</f>
        <v>-72</v>
      </c>
      <c r="DA30" s="58"/>
      <c r="DB30" s="44">
        <f>COUNTIF(G30:CT30,"от")</f>
        <v>0</v>
      </c>
      <c r="DC30" s="45">
        <f>COUNTIF(G30:CT30,"ЦО")</f>
        <v>0</v>
      </c>
    </row>
    <row r="31" s="4" customFormat="1" ht="15.75" customHeight="1">
      <c r="A31" s="4">
        <v>26</v>
      </c>
      <c r="B31" s="31">
        <v>17036</v>
      </c>
      <c r="C31" t="s" s="67">
        <v>68</v>
      </c>
      <c r="D31" t="s" s="67">
        <v>64</v>
      </c>
      <c r="E31" s="68">
        <v>12</v>
      </c>
      <c r="F31" s="46">
        <f>DA31</f>
        <v>0</v>
      </c>
      <c r="G31" t="s" s="53">
        <v>14</v>
      </c>
      <c r="H31" t="s" s="54">
        <v>14</v>
      </c>
      <c r="I31" s="26"/>
      <c r="J31" t="s" s="71">
        <v>14</v>
      </c>
      <c r="K31" t="s" s="72">
        <v>14</v>
      </c>
      <c r="L31" s="26"/>
      <c r="M31" t="s" s="75">
        <v>69</v>
      </c>
      <c r="N31" t="s" s="76">
        <v>70</v>
      </c>
      <c r="O31" s="26"/>
      <c r="P31" t="s" s="75">
        <v>69</v>
      </c>
      <c r="Q31" t="s" s="76">
        <v>70</v>
      </c>
      <c r="R31" s="26"/>
      <c r="S31" t="s" s="75">
        <v>69</v>
      </c>
      <c r="T31" t="s" s="76">
        <v>70</v>
      </c>
      <c r="U31" s="26"/>
      <c r="V31" t="s" s="75">
        <v>69</v>
      </c>
      <c r="W31" t="s" s="76">
        <v>70</v>
      </c>
      <c r="X31" s="26"/>
      <c r="Y31" t="s" s="75">
        <v>69</v>
      </c>
      <c r="Z31" t="s" s="76">
        <v>70</v>
      </c>
      <c r="AA31" s="26"/>
      <c r="AB31" t="s" s="71">
        <v>14</v>
      </c>
      <c r="AC31" t="s" s="72">
        <v>14</v>
      </c>
      <c r="AD31" s="26"/>
      <c r="AE31" t="s" s="71">
        <v>14</v>
      </c>
      <c r="AF31" t="s" s="72">
        <v>14</v>
      </c>
      <c r="AG31" s="26"/>
      <c r="AH31" t="s" s="75">
        <v>69</v>
      </c>
      <c r="AI31" t="s" s="76">
        <v>70</v>
      </c>
      <c r="AJ31" s="26"/>
      <c r="AK31" t="s" s="75">
        <v>69</v>
      </c>
      <c r="AL31" t="s" s="76">
        <v>70</v>
      </c>
      <c r="AM31" s="26"/>
      <c r="AN31" t="s" s="75">
        <v>69</v>
      </c>
      <c r="AO31" t="s" s="76">
        <v>70</v>
      </c>
      <c r="AP31" s="26"/>
      <c r="AQ31" t="s" s="75">
        <v>69</v>
      </c>
      <c r="AR31" t="s" s="76">
        <v>70</v>
      </c>
      <c r="AS31" s="26"/>
      <c r="AT31" t="s" s="75">
        <v>69</v>
      </c>
      <c r="AU31" t="s" s="76">
        <v>70</v>
      </c>
      <c r="AV31" s="26"/>
      <c r="AW31" t="s" s="71">
        <v>14</v>
      </c>
      <c r="AX31" t="s" s="72">
        <v>14</v>
      </c>
      <c r="AY31" s="26"/>
      <c r="AZ31" t="s" s="71">
        <v>14</v>
      </c>
      <c r="BA31" t="s" s="72">
        <v>14</v>
      </c>
      <c r="BB31" s="26"/>
      <c r="BC31" t="s" s="75">
        <v>69</v>
      </c>
      <c r="BD31" t="s" s="76">
        <v>70</v>
      </c>
      <c r="BE31" s="26"/>
      <c r="BF31" t="s" s="75">
        <v>69</v>
      </c>
      <c r="BG31" t="s" s="76">
        <v>70</v>
      </c>
      <c r="BH31" s="26"/>
      <c r="BI31" t="s" s="75">
        <v>69</v>
      </c>
      <c r="BJ31" t="s" s="76">
        <v>70</v>
      </c>
      <c r="BK31" s="26"/>
      <c r="BL31" t="s" s="75">
        <v>69</v>
      </c>
      <c r="BM31" t="s" s="76">
        <v>70</v>
      </c>
      <c r="BN31" s="26"/>
      <c r="BO31" t="s" s="75">
        <v>69</v>
      </c>
      <c r="BP31" t="s" s="76">
        <v>70</v>
      </c>
      <c r="BQ31" s="26"/>
      <c r="BR31" t="s" s="71">
        <v>14</v>
      </c>
      <c r="BS31" t="s" s="72">
        <v>14</v>
      </c>
      <c r="BT31" s="26"/>
      <c r="BU31" t="s" s="71">
        <v>14</v>
      </c>
      <c r="BV31" t="s" s="72">
        <v>14</v>
      </c>
      <c r="BW31" s="26"/>
      <c r="BX31" t="s" s="75">
        <v>69</v>
      </c>
      <c r="BY31" t="s" s="76">
        <v>70</v>
      </c>
      <c r="BZ31" s="26"/>
      <c r="CA31" t="s" s="75">
        <v>69</v>
      </c>
      <c r="CB31" t="s" s="76">
        <v>70</v>
      </c>
      <c r="CC31" s="26"/>
      <c r="CD31" t="s" s="75">
        <v>69</v>
      </c>
      <c r="CE31" t="s" s="76">
        <v>70</v>
      </c>
      <c r="CF31" s="26"/>
      <c r="CG31" t="s" s="75">
        <v>69</v>
      </c>
      <c r="CH31" t="s" s="76">
        <v>70</v>
      </c>
      <c r="CI31" s="26"/>
      <c r="CJ31" t="s" s="75">
        <v>69</v>
      </c>
      <c r="CK31" t="s" s="76">
        <v>70</v>
      </c>
      <c r="CL31" s="26"/>
      <c r="CM31" t="s" s="71">
        <v>14</v>
      </c>
      <c r="CN31" t="s" s="72">
        <v>14</v>
      </c>
      <c r="CO31" s="26"/>
      <c r="CP31" t="s" s="71">
        <v>14</v>
      </c>
      <c r="CQ31" t="s" s="72">
        <v>14</v>
      </c>
      <c r="CR31" s="26"/>
      <c r="CS31" s="47"/>
      <c r="CT31" s="48"/>
      <c r="CU31" s="26"/>
      <c r="CW31" s="56">
        <f>$CW$3-CY31</f>
        <v>30</v>
      </c>
      <c r="CX31" s="57">
        <v>9</v>
      </c>
      <c r="CY31" s="58"/>
      <c r="CZ31" s="59">
        <f>(CY31-CX31)*8</f>
        <v>-72</v>
      </c>
      <c r="DA31" s="58"/>
      <c r="DB31" s="44">
        <f>COUNTIF(G31:CT31,"от")</f>
        <v>0</v>
      </c>
      <c r="DC31" s="45">
        <f>COUNTIF(G31:CT31,"ЦО")</f>
        <v>0</v>
      </c>
    </row>
    <row r="32" s="4" customFormat="1" ht="15.75" customHeight="1">
      <c r="A32" s="4">
        <v>27</v>
      </c>
      <c r="B32" s="31">
        <v>7256</v>
      </c>
      <c r="C32" t="s" s="67">
        <v>71</v>
      </c>
      <c r="D32" t="s" s="67">
        <v>72</v>
      </c>
      <c r="E32" s="68">
        <v>7</v>
      </c>
      <c r="F32" s="46">
        <f>DA32</f>
        <v>0</v>
      </c>
      <c r="G32" t="s" s="77">
        <v>14</v>
      </c>
      <c r="H32" t="s" s="78">
        <v>14</v>
      </c>
      <c r="I32" s="79"/>
      <c r="J32" t="s" s="75">
        <v>55</v>
      </c>
      <c r="K32" t="s" s="76">
        <v>46</v>
      </c>
      <c r="L32" s="79"/>
      <c r="M32" t="s" s="75">
        <v>55</v>
      </c>
      <c r="N32" t="s" s="76">
        <v>46</v>
      </c>
      <c r="O32" s="79"/>
      <c r="P32" t="s" s="77">
        <v>14</v>
      </c>
      <c r="Q32" t="s" s="78">
        <v>14</v>
      </c>
      <c r="R32" s="79"/>
      <c r="S32" t="s" s="77">
        <v>14</v>
      </c>
      <c r="T32" t="s" s="78">
        <v>14</v>
      </c>
      <c r="U32" s="79"/>
      <c r="V32" t="s" s="75">
        <v>55</v>
      </c>
      <c r="W32" t="s" s="76">
        <v>46</v>
      </c>
      <c r="X32" s="79"/>
      <c r="Y32" t="s" s="75">
        <v>55</v>
      </c>
      <c r="Z32" t="s" s="76">
        <v>46</v>
      </c>
      <c r="AA32" s="79"/>
      <c r="AB32" t="s" s="77">
        <v>14</v>
      </c>
      <c r="AC32" t="s" s="78">
        <v>14</v>
      </c>
      <c r="AD32" s="79"/>
      <c r="AE32" t="s" s="77">
        <v>14</v>
      </c>
      <c r="AF32" t="s" s="78">
        <v>14</v>
      </c>
      <c r="AG32" s="79"/>
      <c r="AH32" t="s" s="75">
        <v>55</v>
      </c>
      <c r="AI32" t="s" s="76">
        <v>46</v>
      </c>
      <c r="AJ32" s="79"/>
      <c r="AK32" t="s" s="75">
        <v>55</v>
      </c>
      <c r="AL32" t="s" s="76">
        <v>46</v>
      </c>
      <c r="AM32" s="79"/>
      <c r="AN32" t="s" s="77">
        <v>14</v>
      </c>
      <c r="AO32" t="s" s="78">
        <v>14</v>
      </c>
      <c r="AP32" s="79"/>
      <c r="AQ32" t="s" s="77">
        <v>14</v>
      </c>
      <c r="AR32" t="s" s="78">
        <v>14</v>
      </c>
      <c r="AS32" s="79"/>
      <c r="AT32" t="s" s="75">
        <v>55</v>
      </c>
      <c r="AU32" t="s" s="76">
        <v>46</v>
      </c>
      <c r="AV32" s="79"/>
      <c r="AW32" t="s" s="75">
        <v>55</v>
      </c>
      <c r="AX32" t="s" s="76">
        <v>46</v>
      </c>
      <c r="AY32" s="79"/>
      <c r="AZ32" t="s" s="77">
        <v>14</v>
      </c>
      <c r="BA32" t="s" s="78">
        <v>14</v>
      </c>
      <c r="BB32" s="79"/>
      <c r="BC32" t="s" s="77">
        <v>14</v>
      </c>
      <c r="BD32" t="s" s="78">
        <v>14</v>
      </c>
      <c r="BE32" s="79"/>
      <c r="BF32" t="s" s="75">
        <v>55</v>
      </c>
      <c r="BG32" t="s" s="76">
        <v>46</v>
      </c>
      <c r="BH32" s="79"/>
      <c r="BI32" t="s" s="75">
        <v>55</v>
      </c>
      <c r="BJ32" t="s" s="76">
        <v>46</v>
      </c>
      <c r="BK32" s="79"/>
      <c r="BL32" t="s" s="77">
        <v>14</v>
      </c>
      <c r="BM32" t="s" s="78">
        <v>14</v>
      </c>
      <c r="BN32" s="79"/>
      <c r="BO32" t="s" s="77">
        <v>14</v>
      </c>
      <c r="BP32" t="s" s="78">
        <v>14</v>
      </c>
      <c r="BQ32" s="79"/>
      <c r="BR32" t="s" s="75">
        <v>55</v>
      </c>
      <c r="BS32" t="s" s="76">
        <v>46</v>
      </c>
      <c r="BT32" s="79"/>
      <c r="BU32" t="s" s="75">
        <v>55</v>
      </c>
      <c r="BV32" t="s" s="76">
        <v>46</v>
      </c>
      <c r="BW32" s="79"/>
      <c r="BX32" t="s" s="77">
        <v>14</v>
      </c>
      <c r="BY32" t="s" s="78">
        <v>14</v>
      </c>
      <c r="BZ32" s="79"/>
      <c r="CA32" t="s" s="77">
        <v>14</v>
      </c>
      <c r="CB32" t="s" s="78">
        <v>14</v>
      </c>
      <c r="CC32" s="79"/>
      <c r="CD32" t="s" s="75">
        <v>55</v>
      </c>
      <c r="CE32" t="s" s="76">
        <v>46</v>
      </c>
      <c r="CF32" s="79"/>
      <c r="CG32" t="s" s="75">
        <v>55</v>
      </c>
      <c r="CH32" t="s" s="76">
        <v>46</v>
      </c>
      <c r="CI32" s="79"/>
      <c r="CJ32" t="s" s="77">
        <v>14</v>
      </c>
      <c r="CK32" t="s" s="78">
        <v>14</v>
      </c>
      <c r="CL32" s="79"/>
      <c r="CM32" t="s" s="77">
        <v>14</v>
      </c>
      <c r="CN32" t="s" s="78">
        <v>14</v>
      </c>
      <c r="CO32" s="79"/>
      <c r="CP32" t="s" s="75">
        <v>55</v>
      </c>
      <c r="CQ32" t="s" s="76">
        <v>46</v>
      </c>
      <c r="CR32" s="26"/>
      <c r="CS32" s="47"/>
      <c r="CT32" s="48"/>
      <c r="CU32" s="26"/>
      <c r="CW32" s="56">
        <f>$CW$3-CY32</f>
        <v>30</v>
      </c>
      <c r="CX32" s="57">
        <v>9</v>
      </c>
      <c r="CY32" s="58"/>
      <c r="CZ32" s="59">
        <f>(CY32-CX32)*8</f>
        <v>-72</v>
      </c>
      <c r="DA32" s="58"/>
      <c r="DB32" s="44">
        <f>COUNTIF(G32:CT32,"от")</f>
        <v>0</v>
      </c>
      <c r="DC32" s="45">
        <f>COUNTIF(G32:CT32,"ЦО")</f>
        <v>0</v>
      </c>
    </row>
    <row r="33" s="4" customFormat="1" ht="15.75" customHeight="1">
      <c r="A33" s="4">
        <v>28</v>
      </c>
      <c r="B33" s="31">
        <v>4023</v>
      </c>
      <c r="C33" t="s" s="67">
        <v>73</v>
      </c>
      <c r="D33" t="s" s="67">
        <v>64</v>
      </c>
      <c r="E33" s="68">
        <v>15</v>
      </c>
      <c r="F33" s="46">
        <f>DA33</f>
        <v>0</v>
      </c>
      <c r="G33" t="s" s="75">
        <v>33</v>
      </c>
      <c r="H33" t="s" s="76">
        <v>34</v>
      </c>
      <c r="I33" s="26"/>
      <c r="J33" t="s" s="75">
        <v>33</v>
      </c>
      <c r="K33" t="s" s="76">
        <v>34</v>
      </c>
      <c r="L33" s="26"/>
      <c r="M33" t="s" s="75">
        <v>33</v>
      </c>
      <c r="N33" t="s" s="76">
        <v>34</v>
      </c>
      <c r="O33" s="26"/>
      <c r="P33" t="s" s="53">
        <v>14</v>
      </c>
      <c r="Q33" t="s" s="54">
        <v>14</v>
      </c>
      <c r="R33" s="26"/>
      <c r="S33" t="s" s="53">
        <v>14</v>
      </c>
      <c r="T33" t="s" s="54">
        <v>14</v>
      </c>
      <c r="U33" s="26"/>
      <c r="V33" t="s" s="75">
        <v>33</v>
      </c>
      <c r="W33" t="s" s="76">
        <v>34</v>
      </c>
      <c r="X33" s="26"/>
      <c r="Y33" t="s" s="75">
        <v>33</v>
      </c>
      <c r="Z33" t="s" s="76">
        <v>34</v>
      </c>
      <c r="AA33" s="26"/>
      <c r="AB33" t="s" s="75">
        <v>33</v>
      </c>
      <c r="AC33" t="s" s="76">
        <v>34</v>
      </c>
      <c r="AD33" s="26"/>
      <c r="AE33" t="s" s="75">
        <v>33</v>
      </c>
      <c r="AF33" t="s" s="76">
        <v>34</v>
      </c>
      <c r="AG33" s="26"/>
      <c r="AH33" t="s" s="53">
        <v>14</v>
      </c>
      <c r="AI33" t="s" s="54">
        <v>14</v>
      </c>
      <c r="AJ33" s="26"/>
      <c r="AK33" t="s" s="53">
        <v>14</v>
      </c>
      <c r="AL33" t="s" s="54">
        <v>14</v>
      </c>
      <c r="AM33" s="26"/>
      <c r="AN33" t="s" s="75">
        <v>33</v>
      </c>
      <c r="AO33" t="s" s="76">
        <v>34</v>
      </c>
      <c r="AP33" s="26"/>
      <c r="AQ33" t="s" s="75">
        <v>33</v>
      </c>
      <c r="AR33" t="s" s="76">
        <v>34</v>
      </c>
      <c r="AS33" s="26"/>
      <c r="AT33" t="s" s="75">
        <v>33</v>
      </c>
      <c r="AU33" t="s" s="76">
        <v>34</v>
      </c>
      <c r="AV33" s="26"/>
      <c r="AW33" t="s" s="75">
        <v>33</v>
      </c>
      <c r="AX33" t="s" s="76">
        <v>34</v>
      </c>
      <c r="AY33" s="26"/>
      <c r="AZ33" t="s" s="53">
        <v>14</v>
      </c>
      <c r="BA33" t="s" s="54">
        <v>14</v>
      </c>
      <c r="BB33" s="26"/>
      <c r="BC33" t="s" s="53">
        <v>14</v>
      </c>
      <c r="BD33" t="s" s="54">
        <v>14</v>
      </c>
      <c r="BE33" s="26"/>
      <c r="BF33" t="s" s="75">
        <v>33</v>
      </c>
      <c r="BG33" t="s" s="76">
        <v>34</v>
      </c>
      <c r="BH33" s="26"/>
      <c r="BI33" t="s" s="75">
        <v>33</v>
      </c>
      <c r="BJ33" t="s" s="76">
        <v>34</v>
      </c>
      <c r="BK33" s="26"/>
      <c r="BL33" t="s" s="75">
        <v>33</v>
      </c>
      <c r="BM33" t="s" s="76">
        <v>34</v>
      </c>
      <c r="BN33" s="26"/>
      <c r="BO33" t="s" s="75">
        <v>33</v>
      </c>
      <c r="BP33" t="s" s="76">
        <v>34</v>
      </c>
      <c r="BQ33" s="26"/>
      <c r="BR33" t="s" s="75">
        <v>33</v>
      </c>
      <c r="BS33" t="s" s="76">
        <v>34</v>
      </c>
      <c r="BT33" s="26"/>
      <c r="BU33" t="s" s="53">
        <v>14</v>
      </c>
      <c r="BV33" t="s" s="54">
        <v>14</v>
      </c>
      <c r="BW33" s="26"/>
      <c r="BX33" t="s" s="53">
        <v>14</v>
      </c>
      <c r="BY33" t="s" s="54">
        <v>14</v>
      </c>
      <c r="BZ33" s="26"/>
      <c r="CA33" t="s" s="75">
        <v>33</v>
      </c>
      <c r="CB33" t="s" s="76">
        <v>34</v>
      </c>
      <c r="CC33" s="26"/>
      <c r="CD33" t="s" s="75">
        <v>33</v>
      </c>
      <c r="CE33" t="s" s="76">
        <v>34</v>
      </c>
      <c r="CF33" s="26"/>
      <c r="CG33" t="s" s="75">
        <v>33</v>
      </c>
      <c r="CH33" t="s" s="76">
        <v>34</v>
      </c>
      <c r="CI33" s="26"/>
      <c r="CJ33" t="s" s="75">
        <v>33</v>
      </c>
      <c r="CK33" t="s" s="76">
        <v>34</v>
      </c>
      <c r="CL33" s="26"/>
      <c r="CM33" t="s" s="53">
        <v>14</v>
      </c>
      <c r="CN33" t="s" s="54">
        <v>14</v>
      </c>
      <c r="CO33" s="26"/>
      <c r="CP33" t="s" s="75">
        <v>33</v>
      </c>
      <c r="CQ33" t="s" s="76">
        <v>34</v>
      </c>
      <c r="CR33" s="26"/>
      <c r="CS33" s="47"/>
      <c r="CT33" s="48"/>
      <c r="CU33" s="26"/>
      <c r="CW33" s="56">
        <f>$CW$3-CY33</f>
        <v>30</v>
      </c>
      <c r="CX33" s="57">
        <v>9</v>
      </c>
      <c r="CY33" s="58"/>
      <c r="CZ33" s="59">
        <f>(CY33-CX33)*8</f>
        <v>-72</v>
      </c>
      <c r="DA33" s="58"/>
      <c r="DB33" s="44">
        <f>COUNTIF(G33:CT33,"от")</f>
        <v>0</v>
      </c>
      <c r="DC33" s="45">
        <f>COUNTIF(G33:CT33,"ЦО")</f>
        <v>0</v>
      </c>
    </row>
    <row r="34" s="4" customFormat="1" ht="15.75" customHeight="1">
      <c r="A34" s="4">
        <v>29</v>
      </c>
      <c r="B34" s="31">
        <v>27324</v>
      </c>
      <c r="C34" t="s" s="32">
        <v>74</v>
      </c>
      <c r="D34" t="s" s="32">
        <v>64</v>
      </c>
      <c r="E34" s="33">
        <v>12</v>
      </c>
      <c r="F34" s="46">
        <f>DA34</f>
        <v>0</v>
      </c>
      <c r="G34" t="s" s="71">
        <v>14</v>
      </c>
      <c r="H34" t="s" s="72">
        <v>14</v>
      </c>
      <c r="I34" s="26"/>
      <c r="J34" t="s" s="47">
        <v>69</v>
      </c>
      <c r="K34" t="s" s="48">
        <v>70</v>
      </c>
      <c r="L34" s="26"/>
      <c r="M34" t="s" s="47">
        <v>69</v>
      </c>
      <c r="N34" t="s" s="48">
        <v>70</v>
      </c>
      <c r="O34" s="26"/>
      <c r="P34" t="s" s="47">
        <v>69</v>
      </c>
      <c r="Q34" t="s" s="48">
        <v>70</v>
      </c>
      <c r="R34" s="26"/>
      <c r="S34" t="s" s="47">
        <v>69</v>
      </c>
      <c r="T34" t="s" s="48">
        <v>70</v>
      </c>
      <c r="U34" s="26"/>
      <c r="V34" t="s" s="75">
        <v>43</v>
      </c>
      <c r="W34" t="s" s="76">
        <v>44</v>
      </c>
      <c r="X34" s="26"/>
      <c r="Y34" t="s" s="71">
        <v>14</v>
      </c>
      <c r="Z34" t="s" s="72">
        <v>14</v>
      </c>
      <c r="AA34" s="26"/>
      <c r="AB34" t="s" s="71">
        <v>14</v>
      </c>
      <c r="AC34" t="s" s="72">
        <v>14</v>
      </c>
      <c r="AD34" s="26"/>
      <c r="AE34" t="s" s="47">
        <v>69</v>
      </c>
      <c r="AF34" t="s" s="48">
        <v>70</v>
      </c>
      <c r="AG34" s="26"/>
      <c r="AH34" t="s" s="47">
        <v>25</v>
      </c>
      <c r="AI34" t="s" s="48">
        <v>26</v>
      </c>
      <c r="AJ34" s="26"/>
      <c r="AK34" t="s" s="47">
        <v>25</v>
      </c>
      <c r="AL34" t="s" s="48">
        <v>26</v>
      </c>
      <c r="AM34" s="26"/>
      <c r="AN34" t="s" s="47">
        <v>35</v>
      </c>
      <c r="AO34" t="s" s="48">
        <v>36</v>
      </c>
      <c r="AP34" s="26"/>
      <c r="AQ34" t="s" s="47">
        <v>35</v>
      </c>
      <c r="AR34" t="s" s="48">
        <v>36</v>
      </c>
      <c r="AS34" s="26"/>
      <c r="AT34" t="s" s="71">
        <v>14</v>
      </c>
      <c r="AU34" t="s" s="72">
        <v>14</v>
      </c>
      <c r="AV34" s="26"/>
      <c r="AW34" t="s" s="71">
        <v>14</v>
      </c>
      <c r="AX34" t="s" s="72">
        <v>14</v>
      </c>
      <c r="AY34" s="26"/>
      <c r="AZ34" t="s" s="69">
        <v>29</v>
      </c>
      <c r="BA34" t="s" s="70">
        <v>30</v>
      </c>
      <c r="BB34" s="26"/>
      <c r="BC34" t="s" s="69">
        <v>29</v>
      </c>
      <c r="BD34" t="s" s="70">
        <v>30</v>
      </c>
      <c r="BE34" s="26"/>
      <c r="BF34" t="s" s="69">
        <v>29</v>
      </c>
      <c r="BG34" t="s" s="70">
        <v>30</v>
      </c>
      <c r="BH34" s="26"/>
      <c r="BI34" t="s" s="69">
        <v>29</v>
      </c>
      <c r="BJ34" t="s" s="70">
        <v>30</v>
      </c>
      <c r="BK34" s="26"/>
      <c r="BL34" t="s" s="69">
        <v>29</v>
      </c>
      <c r="BM34" t="s" s="70">
        <v>30</v>
      </c>
      <c r="BN34" s="26"/>
      <c r="BO34" t="s" s="71">
        <v>14</v>
      </c>
      <c r="BP34" t="s" s="72">
        <v>14</v>
      </c>
      <c r="BQ34" s="26"/>
      <c r="BR34" t="s" s="71">
        <v>14</v>
      </c>
      <c r="BS34" t="s" s="72">
        <v>14</v>
      </c>
      <c r="BT34" s="26"/>
      <c r="BU34" t="s" s="47">
        <v>69</v>
      </c>
      <c r="BV34" t="s" s="48">
        <v>70</v>
      </c>
      <c r="BW34" s="26"/>
      <c r="BX34" t="s" s="47">
        <v>69</v>
      </c>
      <c r="BY34" t="s" s="48">
        <v>70</v>
      </c>
      <c r="BZ34" s="26"/>
      <c r="CA34" t="s" s="47">
        <v>69</v>
      </c>
      <c r="CB34" t="s" s="48">
        <v>70</v>
      </c>
      <c r="CC34" s="26"/>
      <c r="CD34" t="s" s="47">
        <v>69</v>
      </c>
      <c r="CE34" t="s" s="48">
        <v>70</v>
      </c>
      <c r="CF34" s="26"/>
      <c r="CG34" t="s" s="47">
        <v>69</v>
      </c>
      <c r="CH34" t="s" s="48">
        <v>70</v>
      </c>
      <c r="CI34" s="26"/>
      <c r="CJ34" t="s" s="71">
        <v>14</v>
      </c>
      <c r="CK34" t="s" s="72">
        <v>14</v>
      </c>
      <c r="CL34" s="26"/>
      <c r="CM34" t="s" s="71">
        <v>14</v>
      </c>
      <c r="CN34" t="s" s="72">
        <v>14</v>
      </c>
      <c r="CO34" s="26"/>
      <c r="CP34" t="s" s="47">
        <v>69</v>
      </c>
      <c r="CQ34" t="s" s="48">
        <v>70</v>
      </c>
      <c r="CR34" s="26"/>
      <c r="CS34" s="47"/>
      <c r="CT34" s="48"/>
      <c r="CU34" s="26"/>
      <c r="CW34" s="56">
        <f>$CW$3-CY34</f>
        <v>30</v>
      </c>
      <c r="CX34" s="57">
        <v>9</v>
      </c>
      <c r="CY34" s="58"/>
      <c r="CZ34" s="59">
        <f>(CY34-CX34)*8</f>
        <v>-72</v>
      </c>
      <c r="DA34" s="58"/>
      <c r="DB34" s="44">
        <f>COUNTIF(G34:CT34,"от")</f>
        <v>0</v>
      </c>
      <c r="DC34" s="45">
        <f>COUNTIF(G34:CT34,"ЦО")</f>
        <v>0</v>
      </c>
    </row>
    <row r="35" s="4" customFormat="1" ht="15.75" customHeight="1">
      <c r="A35" s="4">
        <v>30</v>
      </c>
      <c r="B35" s="31">
        <v>26284</v>
      </c>
      <c r="C35" t="s" s="67">
        <v>75</v>
      </c>
      <c r="D35" t="s" s="67">
        <v>64</v>
      </c>
      <c r="E35" s="68">
        <v>5</v>
      </c>
      <c r="F35" s="46">
        <f>DA35</f>
        <v>0</v>
      </c>
      <c r="G35" t="s" s="75">
        <v>33</v>
      </c>
      <c r="H35" t="s" s="76">
        <v>34</v>
      </c>
      <c r="I35" s="79"/>
      <c r="J35" t="s" s="75">
        <v>33</v>
      </c>
      <c r="K35" t="s" s="76">
        <v>34</v>
      </c>
      <c r="L35" s="79"/>
      <c r="M35" t="s" s="75">
        <v>33</v>
      </c>
      <c r="N35" t="s" s="76">
        <v>34</v>
      </c>
      <c r="O35" s="79"/>
      <c r="P35" t="s" s="75">
        <v>33</v>
      </c>
      <c r="Q35" t="s" s="76">
        <v>34</v>
      </c>
      <c r="R35" s="79"/>
      <c r="S35" t="s" s="77">
        <v>14</v>
      </c>
      <c r="T35" t="s" s="78">
        <v>14</v>
      </c>
      <c r="U35" s="79"/>
      <c r="V35" t="s" s="77">
        <v>14</v>
      </c>
      <c r="W35" t="s" s="78">
        <v>14</v>
      </c>
      <c r="X35" s="79"/>
      <c r="Y35" t="s" s="75">
        <v>33</v>
      </c>
      <c r="Z35" t="s" s="76">
        <v>34</v>
      </c>
      <c r="AA35" s="79"/>
      <c r="AB35" t="s" s="75">
        <v>33</v>
      </c>
      <c r="AC35" t="s" s="76">
        <v>34</v>
      </c>
      <c r="AD35" s="79"/>
      <c r="AE35" t="s" s="75">
        <v>33</v>
      </c>
      <c r="AF35" t="s" s="76">
        <v>34</v>
      </c>
      <c r="AG35" s="79"/>
      <c r="AH35" t="s" s="75">
        <v>33</v>
      </c>
      <c r="AI35" t="s" s="76">
        <v>34</v>
      </c>
      <c r="AJ35" s="79"/>
      <c r="AK35" t="s" s="77">
        <v>14</v>
      </c>
      <c r="AL35" t="s" s="78">
        <v>14</v>
      </c>
      <c r="AM35" s="79"/>
      <c r="AN35" t="s" s="77">
        <v>14</v>
      </c>
      <c r="AO35" t="s" s="78">
        <v>14</v>
      </c>
      <c r="AP35" s="79"/>
      <c r="AQ35" t="s" s="75">
        <v>33</v>
      </c>
      <c r="AR35" t="s" s="76">
        <v>34</v>
      </c>
      <c r="AS35" s="79"/>
      <c r="AT35" t="s" s="75">
        <v>33</v>
      </c>
      <c r="AU35" t="s" s="76">
        <v>34</v>
      </c>
      <c r="AV35" s="79"/>
      <c r="AW35" t="s" s="75">
        <v>33</v>
      </c>
      <c r="AX35" t="s" s="76">
        <v>34</v>
      </c>
      <c r="AY35" s="79"/>
      <c r="AZ35" t="s" s="75">
        <v>33</v>
      </c>
      <c r="BA35" t="s" s="76">
        <v>34</v>
      </c>
      <c r="BB35" s="79"/>
      <c r="BC35" t="s" s="77">
        <v>14</v>
      </c>
      <c r="BD35" t="s" s="78">
        <v>14</v>
      </c>
      <c r="BE35" s="79"/>
      <c r="BF35" t="s" s="77">
        <v>14</v>
      </c>
      <c r="BG35" t="s" s="78">
        <v>14</v>
      </c>
      <c r="BH35" s="79"/>
      <c r="BI35" t="s" s="75">
        <v>33</v>
      </c>
      <c r="BJ35" t="s" s="76">
        <v>34</v>
      </c>
      <c r="BK35" s="79"/>
      <c r="BL35" t="s" s="75">
        <v>33</v>
      </c>
      <c r="BM35" t="s" s="76">
        <v>34</v>
      </c>
      <c r="BN35" s="79"/>
      <c r="BO35" t="s" s="75">
        <v>33</v>
      </c>
      <c r="BP35" t="s" s="76">
        <v>34</v>
      </c>
      <c r="BQ35" s="79"/>
      <c r="BR35" t="s" s="75">
        <v>33</v>
      </c>
      <c r="BS35" t="s" s="76">
        <v>34</v>
      </c>
      <c r="BT35" s="79"/>
      <c r="BU35" t="s" s="77">
        <v>14</v>
      </c>
      <c r="BV35" t="s" s="78">
        <v>14</v>
      </c>
      <c r="BW35" s="79"/>
      <c r="BX35" t="s" s="77">
        <v>14</v>
      </c>
      <c r="BY35" t="s" s="78">
        <v>14</v>
      </c>
      <c r="BZ35" s="79"/>
      <c r="CA35" t="s" s="75">
        <v>33</v>
      </c>
      <c r="CB35" t="s" s="76">
        <v>34</v>
      </c>
      <c r="CC35" s="79"/>
      <c r="CD35" t="s" s="75">
        <v>33</v>
      </c>
      <c r="CE35" t="s" s="76">
        <v>34</v>
      </c>
      <c r="CF35" s="79"/>
      <c r="CG35" t="s" s="75">
        <v>33</v>
      </c>
      <c r="CH35" t="s" s="76">
        <v>34</v>
      </c>
      <c r="CI35" s="79"/>
      <c r="CJ35" t="s" s="75">
        <v>33</v>
      </c>
      <c r="CK35" t="s" s="76">
        <v>34</v>
      </c>
      <c r="CL35" s="79"/>
      <c r="CM35" t="s" s="75">
        <v>33</v>
      </c>
      <c r="CN35" t="s" s="76">
        <v>34</v>
      </c>
      <c r="CO35" s="79"/>
      <c r="CP35" t="s" s="77">
        <v>14</v>
      </c>
      <c r="CQ35" t="s" s="78">
        <v>14</v>
      </c>
      <c r="CR35" s="26"/>
      <c r="CS35" s="47"/>
      <c r="CT35" s="48"/>
      <c r="CU35" s="26"/>
      <c r="CW35" s="56">
        <f>$CW$3-CY35</f>
        <v>30</v>
      </c>
      <c r="CX35" s="57">
        <v>9</v>
      </c>
      <c r="CY35" s="58"/>
      <c r="CZ35" s="59">
        <f>(CY35-CX35)*8</f>
        <v>-72</v>
      </c>
      <c r="DA35" s="58"/>
      <c r="DB35" s="44">
        <f>COUNTIF(G35:CT35,"от")</f>
        <v>0</v>
      </c>
      <c r="DC35" s="45">
        <f>COUNTIF(G35:CT35,"ЦО")</f>
        <v>0</v>
      </c>
    </row>
    <row r="36" s="4" customFormat="1" ht="15.75" customHeight="1">
      <c r="A36" s="4">
        <v>31</v>
      </c>
      <c r="B36" s="31">
        <v>32438</v>
      </c>
      <c r="C36" t="s" s="32">
        <v>76</v>
      </c>
      <c r="D36" t="s" s="32">
        <v>64</v>
      </c>
      <c r="E36" s="33">
        <v>3</v>
      </c>
      <c r="F36" s="46">
        <f>DA36</f>
        <v>0</v>
      </c>
      <c r="G36" t="s" s="47">
        <v>33</v>
      </c>
      <c r="H36" t="s" s="48">
        <v>34</v>
      </c>
      <c r="I36" s="26"/>
      <c r="J36" t="s" s="71">
        <v>14</v>
      </c>
      <c r="K36" t="s" s="72">
        <v>14</v>
      </c>
      <c r="L36" s="26"/>
      <c r="M36" t="s" s="47">
        <v>33</v>
      </c>
      <c r="N36" t="s" s="48">
        <v>34</v>
      </c>
      <c r="O36" s="26"/>
      <c r="P36" t="s" s="71">
        <v>14</v>
      </c>
      <c r="Q36" t="s" s="72">
        <v>14</v>
      </c>
      <c r="R36" s="26"/>
      <c r="S36" t="s" s="47">
        <v>33</v>
      </c>
      <c r="T36" t="s" s="48">
        <v>34</v>
      </c>
      <c r="U36" s="26"/>
      <c r="V36" t="s" s="47">
        <v>33</v>
      </c>
      <c r="W36" t="s" s="48">
        <v>34</v>
      </c>
      <c r="X36" s="26"/>
      <c r="Y36" t="s" s="71">
        <v>14</v>
      </c>
      <c r="Z36" t="s" s="72">
        <v>14</v>
      </c>
      <c r="AA36" s="26"/>
      <c r="AB36" t="s" s="47">
        <v>33</v>
      </c>
      <c r="AC36" t="s" s="48">
        <v>34</v>
      </c>
      <c r="AD36" s="26"/>
      <c r="AE36" t="s" s="47">
        <v>33</v>
      </c>
      <c r="AF36" t="s" s="48">
        <v>34</v>
      </c>
      <c r="AG36" s="26"/>
      <c r="AH36" t="s" s="47">
        <v>33</v>
      </c>
      <c r="AI36" t="s" s="48">
        <v>34</v>
      </c>
      <c r="AJ36" s="26"/>
      <c r="AK36" t="s" s="47">
        <v>33</v>
      </c>
      <c r="AL36" t="s" s="48">
        <v>34</v>
      </c>
      <c r="AM36" s="26"/>
      <c r="AN36" t="s" s="71">
        <v>14</v>
      </c>
      <c r="AO36" t="s" s="72">
        <v>14</v>
      </c>
      <c r="AP36" s="26"/>
      <c r="AQ36" t="s" s="71">
        <v>14</v>
      </c>
      <c r="AR36" t="s" s="72">
        <v>14</v>
      </c>
      <c r="AS36" s="26"/>
      <c r="AT36" t="s" s="47">
        <v>33</v>
      </c>
      <c r="AU36" t="s" s="48">
        <v>34</v>
      </c>
      <c r="AV36" s="26"/>
      <c r="AW36" t="s" s="47">
        <v>33</v>
      </c>
      <c r="AX36" t="s" s="48">
        <v>34</v>
      </c>
      <c r="AY36" s="26"/>
      <c r="AZ36" t="s" s="47">
        <v>33</v>
      </c>
      <c r="BA36" t="s" s="48">
        <v>34</v>
      </c>
      <c r="BB36" s="26"/>
      <c r="BC36" t="s" s="47">
        <v>33</v>
      </c>
      <c r="BD36" t="s" s="48">
        <v>34</v>
      </c>
      <c r="BE36" s="26"/>
      <c r="BF36" t="s" s="47">
        <v>33</v>
      </c>
      <c r="BG36" t="s" s="48">
        <v>34</v>
      </c>
      <c r="BH36" s="26"/>
      <c r="BI36" t="s" s="71">
        <v>14</v>
      </c>
      <c r="BJ36" t="s" s="72">
        <v>14</v>
      </c>
      <c r="BK36" s="26"/>
      <c r="BL36" t="s" s="71">
        <v>14</v>
      </c>
      <c r="BM36" t="s" s="72">
        <v>14</v>
      </c>
      <c r="BN36" s="26"/>
      <c r="BO36" t="s" s="47">
        <v>33</v>
      </c>
      <c r="BP36" t="s" s="48">
        <v>34</v>
      </c>
      <c r="BQ36" s="26"/>
      <c r="BR36" t="s" s="47">
        <v>33</v>
      </c>
      <c r="BS36" t="s" s="48">
        <v>34</v>
      </c>
      <c r="BT36" s="26"/>
      <c r="BU36" t="s" s="47">
        <v>33</v>
      </c>
      <c r="BV36" t="s" s="48">
        <v>34</v>
      </c>
      <c r="BW36" s="26"/>
      <c r="BX36" t="s" s="47">
        <v>33</v>
      </c>
      <c r="BY36" t="s" s="48">
        <v>34</v>
      </c>
      <c r="BZ36" s="26"/>
      <c r="CA36" t="s" s="71">
        <v>14</v>
      </c>
      <c r="CB36" t="s" s="72">
        <v>14</v>
      </c>
      <c r="CC36" s="26"/>
      <c r="CD36" t="s" s="71">
        <v>14</v>
      </c>
      <c r="CE36" t="s" s="72">
        <v>14</v>
      </c>
      <c r="CF36" s="26"/>
      <c r="CG36" t="s" s="47">
        <v>33</v>
      </c>
      <c r="CH36" t="s" s="48">
        <v>34</v>
      </c>
      <c r="CI36" s="26"/>
      <c r="CJ36" t="s" s="47">
        <v>33</v>
      </c>
      <c r="CK36" t="s" s="48">
        <v>34</v>
      </c>
      <c r="CL36" s="26"/>
      <c r="CM36" t="s" s="47">
        <v>33</v>
      </c>
      <c r="CN36" t="s" s="48">
        <v>34</v>
      </c>
      <c r="CO36" s="26"/>
      <c r="CP36" t="s" s="47">
        <v>33</v>
      </c>
      <c r="CQ36" t="s" s="48">
        <v>34</v>
      </c>
      <c r="CR36" s="26"/>
      <c r="CS36" s="47"/>
      <c r="CT36" s="48"/>
      <c r="CU36" s="26"/>
      <c r="CW36" s="56">
        <f>$CW$3-CY36</f>
        <v>30</v>
      </c>
      <c r="CX36" s="57">
        <v>9</v>
      </c>
      <c r="CY36" s="58"/>
      <c r="CZ36" s="59">
        <f>(CY36-CX36)*8</f>
        <v>-72</v>
      </c>
      <c r="DA36" s="58"/>
      <c r="DB36" s="44">
        <f>COUNTIF(G36:CT36,"от")</f>
        <v>0</v>
      </c>
      <c r="DC36" s="45">
        <f>COUNTIF(G36:CT36,"ЦО")</f>
        <v>0</v>
      </c>
    </row>
    <row r="37" s="4" customFormat="1" ht="15.75" customHeight="1">
      <c r="A37" s="4">
        <v>32</v>
      </c>
      <c r="B37" s="31">
        <v>13729</v>
      </c>
      <c r="C37" t="s" s="67">
        <v>77</v>
      </c>
      <c r="D37" t="s" s="67">
        <v>64</v>
      </c>
      <c r="E37" s="68">
        <v>1</v>
      </c>
      <c r="F37" s="46">
        <f>DA37</f>
        <v>0</v>
      </c>
      <c r="G37" t="s" s="75">
        <v>43</v>
      </c>
      <c r="H37" t="s" s="76">
        <v>44</v>
      </c>
      <c r="I37" s="79"/>
      <c r="J37" t="s" s="77">
        <v>14</v>
      </c>
      <c r="K37" t="s" s="78">
        <v>14</v>
      </c>
      <c r="L37" s="79"/>
      <c r="M37" t="s" s="77">
        <v>14</v>
      </c>
      <c r="N37" t="s" s="78">
        <v>14</v>
      </c>
      <c r="O37" s="79"/>
      <c r="P37" t="s" s="77">
        <v>14</v>
      </c>
      <c r="Q37" t="s" s="78">
        <v>14</v>
      </c>
      <c r="R37" s="79"/>
      <c r="S37" t="s" s="75">
        <v>33</v>
      </c>
      <c r="T37" t="s" s="76">
        <v>34</v>
      </c>
      <c r="U37" s="79"/>
      <c r="V37" t="s" s="75">
        <v>33</v>
      </c>
      <c r="W37" t="s" s="76">
        <v>34</v>
      </c>
      <c r="X37" s="79"/>
      <c r="Y37" t="s" s="75">
        <v>33</v>
      </c>
      <c r="Z37" t="s" s="76">
        <v>34</v>
      </c>
      <c r="AA37" s="79"/>
      <c r="AB37" t="s" s="75">
        <v>33</v>
      </c>
      <c r="AC37" t="s" s="76">
        <v>34</v>
      </c>
      <c r="AD37" s="79"/>
      <c r="AE37" t="s" s="77">
        <v>14</v>
      </c>
      <c r="AF37" t="s" s="78">
        <v>14</v>
      </c>
      <c r="AG37" s="79"/>
      <c r="AH37" t="s" s="77">
        <v>14</v>
      </c>
      <c r="AI37" t="s" s="78">
        <v>14</v>
      </c>
      <c r="AJ37" s="79"/>
      <c r="AK37" t="s" s="75">
        <v>43</v>
      </c>
      <c r="AL37" t="s" s="76">
        <v>44</v>
      </c>
      <c r="AM37" s="79"/>
      <c r="AN37" t="s" s="75">
        <v>43</v>
      </c>
      <c r="AO37" t="s" s="76">
        <v>44</v>
      </c>
      <c r="AP37" s="79"/>
      <c r="AQ37" t="s" s="75">
        <v>43</v>
      </c>
      <c r="AR37" t="s" s="76">
        <v>44</v>
      </c>
      <c r="AS37" s="79"/>
      <c r="AT37" t="s" s="75">
        <v>43</v>
      </c>
      <c r="AU37" t="s" s="76">
        <v>44</v>
      </c>
      <c r="AV37" s="79"/>
      <c r="AW37" t="s" s="75">
        <v>43</v>
      </c>
      <c r="AX37" t="s" s="76">
        <v>44</v>
      </c>
      <c r="AY37" s="79"/>
      <c r="AZ37" t="s" s="77">
        <v>14</v>
      </c>
      <c r="BA37" t="s" s="78">
        <v>14</v>
      </c>
      <c r="BB37" s="79"/>
      <c r="BC37" t="s" s="75">
        <v>33</v>
      </c>
      <c r="BD37" t="s" s="76">
        <v>34</v>
      </c>
      <c r="BE37" s="79"/>
      <c r="BF37" t="s" s="75">
        <v>33</v>
      </c>
      <c r="BG37" t="s" s="76">
        <v>34</v>
      </c>
      <c r="BH37" s="79"/>
      <c r="BI37" t="s" s="75">
        <v>33</v>
      </c>
      <c r="BJ37" t="s" s="76">
        <v>34</v>
      </c>
      <c r="BK37" s="79"/>
      <c r="BL37" t="s" s="75">
        <v>33</v>
      </c>
      <c r="BM37" t="s" s="76">
        <v>34</v>
      </c>
      <c r="BN37" s="79"/>
      <c r="BO37" t="s" s="77">
        <v>14</v>
      </c>
      <c r="BP37" t="s" s="78">
        <v>14</v>
      </c>
      <c r="BQ37" s="79"/>
      <c r="BR37" t="s" s="77">
        <v>14</v>
      </c>
      <c r="BS37" t="s" s="78">
        <v>14</v>
      </c>
      <c r="BT37" s="79"/>
      <c r="BU37" t="s" s="75">
        <v>43</v>
      </c>
      <c r="BV37" t="s" s="76">
        <v>44</v>
      </c>
      <c r="BW37" s="79"/>
      <c r="BX37" t="s" s="75">
        <v>43</v>
      </c>
      <c r="BY37" t="s" s="76">
        <v>44</v>
      </c>
      <c r="BZ37" s="79"/>
      <c r="CA37" t="s" s="75">
        <v>43</v>
      </c>
      <c r="CB37" t="s" s="76">
        <v>44</v>
      </c>
      <c r="CC37" s="79"/>
      <c r="CD37" t="s" s="75">
        <v>43</v>
      </c>
      <c r="CE37" t="s" s="76">
        <v>44</v>
      </c>
      <c r="CF37" s="79"/>
      <c r="CG37" t="s" s="77">
        <v>14</v>
      </c>
      <c r="CH37" t="s" s="78">
        <v>14</v>
      </c>
      <c r="CI37" s="79"/>
      <c r="CJ37" t="s" s="75">
        <v>33</v>
      </c>
      <c r="CK37" t="s" s="76">
        <v>34</v>
      </c>
      <c r="CL37" s="79"/>
      <c r="CM37" t="s" s="75">
        <v>33</v>
      </c>
      <c r="CN37" t="s" s="76">
        <v>34</v>
      </c>
      <c r="CO37" s="79"/>
      <c r="CP37" t="s" s="75">
        <v>33</v>
      </c>
      <c r="CQ37" t="s" s="76">
        <v>34</v>
      </c>
      <c r="CR37" s="26"/>
      <c r="CS37" s="47"/>
      <c r="CT37" s="48"/>
      <c r="CU37" s="26"/>
      <c r="CW37" s="56">
        <f>$CW$3-CY37</f>
        <v>30</v>
      </c>
      <c r="CX37" s="57">
        <v>9</v>
      </c>
      <c r="CY37" s="58"/>
      <c r="CZ37" s="59">
        <f>(CY37-CX37)*8</f>
        <v>-72</v>
      </c>
      <c r="DA37" s="58"/>
      <c r="DB37" s="44">
        <f>COUNTIF(G37:CT37,"от")</f>
        <v>0</v>
      </c>
      <c r="DC37" s="45">
        <f>COUNTIF(G37:CT37,"ЦО")</f>
        <v>0</v>
      </c>
    </row>
    <row r="38" s="4" customFormat="1" ht="15.75" customHeight="1">
      <c r="A38" s="4">
        <v>33</v>
      </c>
      <c r="B38" s="82">
        <v>34155</v>
      </c>
      <c r="C38" t="s" s="32">
        <v>78</v>
      </c>
      <c r="D38" t="s" s="32">
        <v>79</v>
      </c>
      <c r="E38" s="33">
        <v>12</v>
      </c>
      <c r="F38" s="46">
        <f>DA38</f>
        <v>0</v>
      </c>
      <c r="G38" t="s" s="71">
        <v>14</v>
      </c>
      <c r="H38" t="s" s="72">
        <v>14</v>
      </c>
      <c r="I38" s="26"/>
      <c r="J38" t="s" s="71">
        <v>14</v>
      </c>
      <c r="K38" t="s" s="72">
        <v>14</v>
      </c>
      <c r="L38" s="26"/>
      <c r="M38" t="s" s="47">
        <v>25</v>
      </c>
      <c r="N38" t="s" s="48">
        <v>26</v>
      </c>
      <c r="O38" s="26"/>
      <c r="P38" t="s" s="47">
        <v>25</v>
      </c>
      <c r="Q38" t="s" s="48">
        <v>26</v>
      </c>
      <c r="R38" s="26"/>
      <c r="S38" t="s" s="47">
        <v>25</v>
      </c>
      <c r="T38" t="s" s="48">
        <v>26</v>
      </c>
      <c r="U38" s="26"/>
      <c r="V38" t="s" s="47">
        <v>25</v>
      </c>
      <c r="W38" t="s" s="48">
        <v>26</v>
      </c>
      <c r="X38" s="26"/>
      <c r="Y38" t="s" s="71">
        <v>14</v>
      </c>
      <c r="Z38" t="s" s="72">
        <v>14</v>
      </c>
      <c r="AA38" s="26"/>
      <c r="AB38" t="s" s="71">
        <v>14</v>
      </c>
      <c r="AC38" t="s" s="72">
        <v>14</v>
      </c>
      <c r="AD38" s="26"/>
      <c r="AE38" t="s" s="47">
        <v>25</v>
      </c>
      <c r="AF38" t="s" s="48">
        <v>26</v>
      </c>
      <c r="AG38" s="26"/>
      <c r="AH38" t="s" s="47">
        <v>25</v>
      </c>
      <c r="AI38" t="s" s="48">
        <v>26</v>
      </c>
      <c r="AJ38" s="26"/>
      <c r="AK38" t="s" s="47">
        <v>25</v>
      </c>
      <c r="AL38" t="s" s="48">
        <v>26</v>
      </c>
      <c r="AM38" s="26"/>
      <c r="AN38" t="s" s="47">
        <v>25</v>
      </c>
      <c r="AO38" t="s" s="48">
        <v>26</v>
      </c>
      <c r="AP38" s="26"/>
      <c r="AQ38" t="s" s="47">
        <v>25</v>
      </c>
      <c r="AR38" t="s" s="48">
        <v>26</v>
      </c>
      <c r="AS38" s="26"/>
      <c r="AT38" t="s" s="71">
        <v>14</v>
      </c>
      <c r="AU38" t="s" s="72">
        <v>14</v>
      </c>
      <c r="AV38" s="26"/>
      <c r="AW38" t="s" s="71">
        <v>14</v>
      </c>
      <c r="AX38" t="s" s="72">
        <v>14</v>
      </c>
      <c r="AY38" s="26"/>
      <c r="AZ38" t="s" s="47">
        <v>25</v>
      </c>
      <c r="BA38" t="s" s="48">
        <v>26</v>
      </c>
      <c r="BB38" s="26"/>
      <c r="BC38" t="s" s="47">
        <v>25</v>
      </c>
      <c r="BD38" t="s" s="48">
        <v>26</v>
      </c>
      <c r="BE38" s="26"/>
      <c r="BF38" t="s" s="47">
        <v>25</v>
      </c>
      <c r="BG38" t="s" s="48">
        <v>26</v>
      </c>
      <c r="BH38" s="26"/>
      <c r="BI38" t="s" s="47">
        <v>25</v>
      </c>
      <c r="BJ38" t="s" s="48">
        <v>26</v>
      </c>
      <c r="BK38" s="26"/>
      <c r="BL38" t="s" s="47">
        <v>25</v>
      </c>
      <c r="BM38" t="s" s="48">
        <v>26</v>
      </c>
      <c r="BN38" s="26"/>
      <c r="BO38" t="s" s="71">
        <v>14</v>
      </c>
      <c r="BP38" t="s" s="72">
        <v>14</v>
      </c>
      <c r="BQ38" s="26"/>
      <c r="BR38" t="s" s="71">
        <v>14</v>
      </c>
      <c r="BS38" t="s" s="72">
        <v>14</v>
      </c>
      <c r="BT38" s="26"/>
      <c r="BU38" t="s" s="47">
        <v>25</v>
      </c>
      <c r="BV38" t="s" s="48">
        <v>26</v>
      </c>
      <c r="BW38" s="26"/>
      <c r="BX38" t="s" s="47">
        <v>25</v>
      </c>
      <c r="BY38" t="s" s="48">
        <v>26</v>
      </c>
      <c r="BZ38" s="26"/>
      <c r="CA38" t="s" s="47">
        <v>25</v>
      </c>
      <c r="CB38" t="s" s="48">
        <v>26</v>
      </c>
      <c r="CC38" s="26"/>
      <c r="CD38" t="s" s="47">
        <v>25</v>
      </c>
      <c r="CE38" t="s" s="48">
        <v>26</v>
      </c>
      <c r="CF38" s="26"/>
      <c r="CG38" t="s" s="47">
        <v>25</v>
      </c>
      <c r="CH38" t="s" s="48">
        <v>26</v>
      </c>
      <c r="CI38" s="26"/>
      <c r="CJ38" t="s" s="71">
        <v>14</v>
      </c>
      <c r="CK38" t="s" s="72">
        <v>14</v>
      </c>
      <c r="CL38" s="26"/>
      <c r="CM38" t="s" s="71">
        <v>14</v>
      </c>
      <c r="CN38" t="s" s="72">
        <v>14</v>
      </c>
      <c r="CO38" s="26"/>
      <c r="CP38" t="s" s="71">
        <v>14</v>
      </c>
      <c r="CQ38" t="s" s="72">
        <v>14</v>
      </c>
      <c r="CR38" s="26"/>
      <c r="CS38" s="47"/>
      <c r="CT38" s="48"/>
      <c r="CU38" s="26"/>
      <c r="CW38" s="56">
        <f>$CW$3-CY38</f>
        <v>30</v>
      </c>
      <c r="CX38" s="57">
        <v>9</v>
      </c>
      <c r="CY38" s="58"/>
      <c r="CZ38" s="59">
        <f>(CY38-CX38)*8</f>
        <v>-72</v>
      </c>
      <c r="DA38" s="58"/>
      <c r="DB38" s="44">
        <f>COUNTIF(G38:CT38,"от")</f>
        <v>0</v>
      </c>
      <c r="DC38" s="45">
        <f>COUNTIF(G38:CT38,"ЦО")</f>
        <v>0</v>
      </c>
    </row>
    <row r="39" s="4" customFormat="1" ht="15.75" customHeight="1">
      <c r="A39" s="4">
        <v>34</v>
      </c>
      <c r="B39" s="31">
        <v>28929</v>
      </c>
      <c r="C39" t="s" s="67">
        <v>80</v>
      </c>
      <c r="D39" s="68">
        <v>0</v>
      </c>
      <c r="E39" s="68">
        <v>3</v>
      </c>
      <c r="F39" s="46">
        <f>DA39</f>
        <v>0</v>
      </c>
      <c r="G39" t="s" s="53">
        <v>14</v>
      </c>
      <c r="H39" t="s" s="54">
        <v>14</v>
      </c>
      <c r="I39" s="26"/>
      <c r="J39" t="s" s="71">
        <v>14</v>
      </c>
      <c r="K39" t="s" s="72">
        <v>14</v>
      </c>
      <c r="L39" s="26"/>
      <c r="M39" t="s" s="75">
        <v>43</v>
      </c>
      <c r="N39" t="s" s="76">
        <v>44</v>
      </c>
      <c r="O39" s="26"/>
      <c r="P39" t="s" s="75">
        <v>43</v>
      </c>
      <c r="Q39" t="s" s="76">
        <v>44</v>
      </c>
      <c r="R39" s="26"/>
      <c r="S39" t="s" s="75">
        <v>43</v>
      </c>
      <c r="T39" t="s" s="76">
        <v>44</v>
      </c>
      <c r="U39" s="26"/>
      <c r="V39" t="s" s="75">
        <v>43</v>
      </c>
      <c r="W39" t="s" s="76">
        <v>44</v>
      </c>
      <c r="X39" s="26"/>
      <c r="Y39" t="s" s="75">
        <v>43</v>
      </c>
      <c r="Z39" t="s" s="76">
        <v>44</v>
      </c>
      <c r="AA39" s="26"/>
      <c r="AB39" t="s" s="71">
        <v>14</v>
      </c>
      <c r="AC39" t="s" s="72">
        <v>14</v>
      </c>
      <c r="AD39" s="26"/>
      <c r="AE39" t="s" s="75">
        <v>43</v>
      </c>
      <c r="AF39" t="s" s="76">
        <v>44</v>
      </c>
      <c r="AG39" s="26"/>
      <c r="AH39" t="s" s="75">
        <v>43</v>
      </c>
      <c r="AI39" t="s" s="76">
        <v>44</v>
      </c>
      <c r="AJ39" s="26"/>
      <c r="AK39" t="s" s="75">
        <v>43</v>
      </c>
      <c r="AL39" t="s" s="76">
        <v>44</v>
      </c>
      <c r="AM39" s="26"/>
      <c r="AN39" t="s" s="75">
        <v>43</v>
      </c>
      <c r="AO39" t="s" s="76">
        <v>44</v>
      </c>
      <c r="AP39" s="26"/>
      <c r="AQ39" t="s" s="71">
        <v>14</v>
      </c>
      <c r="AR39" t="s" s="72">
        <v>14</v>
      </c>
      <c r="AS39" s="26"/>
      <c r="AT39" t="s" s="75">
        <v>43</v>
      </c>
      <c r="AU39" t="s" s="76">
        <v>44</v>
      </c>
      <c r="AV39" s="26"/>
      <c r="AW39" t="s" s="75">
        <v>43</v>
      </c>
      <c r="AX39" t="s" s="76">
        <v>44</v>
      </c>
      <c r="AY39" s="26"/>
      <c r="AZ39" t="s" s="75">
        <v>43</v>
      </c>
      <c r="BA39" t="s" s="76">
        <v>44</v>
      </c>
      <c r="BB39" s="26"/>
      <c r="BC39" t="s" s="75">
        <v>43</v>
      </c>
      <c r="BD39" t="s" s="76">
        <v>44</v>
      </c>
      <c r="BE39" s="26"/>
      <c r="BF39" t="s" s="75">
        <v>43</v>
      </c>
      <c r="BG39" t="s" s="76">
        <v>44</v>
      </c>
      <c r="BH39" s="26"/>
      <c r="BI39" t="s" s="71">
        <v>14</v>
      </c>
      <c r="BJ39" t="s" s="72">
        <v>14</v>
      </c>
      <c r="BK39" s="26"/>
      <c r="BL39" t="s" s="71">
        <v>14</v>
      </c>
      <c r="BM39" t="s" s="72">
        <v>14</v>
      </c>
      <c r="BN39" s="26"/>
      <c r="BO39" t="s" s="75">
        <v>43</v>
      </c>
      <c r="BP39" t="s" s="76">
        <v>44</v>
      </c>
      <c r="BQ39" s="26"/>
      <c r="BR39" t="s" s="75">
        <v>43</v>
      </c>
      <c r="BS39" t="s" s="76">
        <v>44</v>
      </c>
      <c r="BT39" s="26"/>
      <c r="BU39" t="s" s="75">
        <v>43</v>
      </c>
      <c r="BV39" t="s" s="76">
        <v>44</v>
      </c>
      <c r="BW39" s="26"/>
      <c r="BX39" t="s" s="75">
        <v>43</v>
      </c>
      <c r="BY39" t="s" s="76">
        <v>44</v>
      </c>
      <c r="BZ39" s="26"/>
      <c r="CA39" t="s" s="71">
        <v>14</v>
      </c>
      <c r="CB39" t="s" s="72">
        <v>14</v>
      </c>
      <c r="CC39" s="26"/>
      <c r="CD39" t="s" s="71">
        <v>14</v>
      </c>
      <c r="CE39" t="s" s="72">
        <v>14</v>
      </c>
      <c r="CF39" s="26"/>
      <c r="CG39" t="s" s="75">
        <v>43</v>
      </c>
      <c r="CH39" t="s" s="76">
        <v>44</v>
      </c>
      <c r="CI39" s="26"/>
      <c r="CJ39" t="s" s="75">
        <v>43</v>
      </c>
      <c r="CK39" t="s" s="76">
        <v>44</v>
      </c>
      <c r="CL39" s="26"/>
      <c r="CM39" t="s" s="75">
        <v>43</v>
      </c>
      <c r="CN39" t="s" s="76">
        <v>44</v>
      </c>
      <c r="CO39" s="26"/>
      <c r="CP39" t="s" s="75">
        <v>43</v>
      </c>
      <c r="CQ39" t="s" s="76">
        <v>44</v>
      </c>
      <c r="CR39" s="26"/>
      <c r="CS39" s="47"/>
      <c r="CT39" s="48"/>
      <c r="CU39" s="26"/>
      <c r="CW39" s="56">
        <f>$CW$3-CY39</f>
        <v>30</v>
      </c>
      <c r="CX39" s="57">
        <v>9</v>
      </c>
      <c r="CY39" s="58"/>
      <c r="CZ39" s="59">
        <f>(CY39-CX39)*8</f>
        <v>-72</v>
      </c>
      <c r="DA39" s="58"/>
      <c r="DB39" s="44">
        <f>COUNTIF(G39:CT39,"от")</f>
        <v>0</v>
      </c>
      <c r="DC39" s="45">
        <f>COUNTIF(G39:CT39,"ЦО")</f>
        <v>0</v>
      </c>
    </row>
    <row r="40" s="4" customFormat="1" ht="15.75" customHeight="1">
      <c r="A40" s="4">
        <v>35</v>
      </c>
      <c r="B40" s="31">
        <v>28237</v>
      </c>
      <c r="C40" t="s" s="67">
        <v>81</v>
      </c>
      <c r="D40" t="s" s="67">
        <v>82</v>
      </c>
      <c r="E40" s="68">
        <v>15</v>
      </c>
      <c r="F40" s="46">
        <f>DA40</f>
        <v>0</v>
      </c>
      <c r="G40" t="s" s="75">
        <v>45</v>
      </c>
      <c r="H40" t="s" s="76">
        <v>23</v>
      </c>
      <c r="I40" s="26"/>
      <c r="J40" t="s" s="71">
        <v>31</v>
      </c>
      <c r="K40" t="s" s="72">
        <v>31</v>
      </c>
      <c r="L40" s="26"/>
      <c r="M40" t="s" s="71">
        <v>31</v>
      </c>
      <c r="N40" t="s" s="72">
        <v>31</v>
      </c>
      <c r="O40" s="26"/>
      <c r="P40" t="s" s="75">
        <v>45</v>
      </c>
      <c r="Q40" t="s" s="76">
        <v>23</v>
      </c>
      <c r="R40" s="26"/>
      <c r="S40" t="s" s="71">
        <v>31</v>
      </c>
      <c r="T40" t="s" s="72">
        <v>31</v>
      </c>
      <c r="U40" s="26"/>
      <c r="V40" t="s" s="71">
        <v>31</v>
      </c>
      <c r="W40" t="s" s="72">
        <v>31</v>
      </c>
      <c r="X40" s="26"/>
      <c r="Y40" t="s" s="53">
        <v>14</v>
      </c>
      <c r="Z40" t="s" s="54">
        <v>14</v>
      </c>
      <c r="AA40" s="55"/>
      <c r="AB40" t="s" s="53">
        <v>14</v>
      </c>
      <c r="AC40" t="s" s="54">
        <v>14</v>
      </c>
      <c r="AD40" s="26"/>
      <c r="AE40" t="s" s="71">
        <v>31</v>
      </c>
      <c r="AF40" t="s" s="72">
        <v>31</v>
      </c>
      <c r="AG40" s="26"/>
      <c r="AH40" t="s" s="71">
        <v>31</v>
      </c>
      <c r="AI40" t="s" s="72">
        <v>31</v>
      </c>
      <c r="AJ40" s="26"/>
      <c r="AK40" t="s" s="75">
        <v>45</v>
      </c>
      <c r="AL40" t="s" s="76">
        <v>23</v>
      </c>
      <c r="AM40" s="26"/>
      <c r="AN40" t="s" s="71">
        <v>31</v>
      </c>
      <c r="AO40" t="s" s="72">
        <v>31</v>
      </c>
      <c r="AP40" s="26"/>
      <c r="AQ40" t="s" s="71">
        <v>31</v>
      </c>
      <c r="AR40" t="s" s="72">
        <v>31</v>
      </c>
      <c r="AS40" s="26"/>
      <c r="AT40" t="s" s="75">
        <v>45</v>
      </c>
      <c r="AU40" t="s" s="76">
        <v>23</v>
      </c>
      <c r="AV40" s="26"/>
      <c r="AW40" t="s" s="75">
        <v>45</v>
      </c>
      <c r="AX40" t="s" s="76">
        <v>23</v>
      </c>
      <c r="AY40" s="26"/>
      <c r="AZ40" t="s" s="71">
        <v>31</v>
      </c>
      <c r="BA40" t="s" s="72">
        <v>31</v>
      </c>
      <c r="BB40" s="26"/>
      <c r="BC40" t="s" s="71">
        <v>31</v>
      </c>
      <c r="BD40" t="s" s="72">
        <v>31</v>
      </c>
      <c r="BE40" s="26"/>
      <c r="BF40" t="s" s="75">
        <v>45</v>
      </c>
      <c r="BG40" t="s" s="76">
        <v>23</v>
      </c>
      <c r="BH40" s="26"/>
      <c r="BI40" t="s" s="71">
        <v>31</v>
      </c>
      <c r="BJ40" t="s" s="72">
        <v>31</v>
      </c>
      <c r="BK40" s="26"/>
      <c r="BL40" t="s" s="71">
        <v>31</v>
      </c>
      <c r="BM40" t="s" s="72">
        <v>31</v>
      </c>
      <c r="BN40" s="26"/>
      <c r="BO40" t="s" s="75">
        <v>45</v>
      </c>
      <c r="BP40" t="s" s="76">
        <v>23</v>
      </c>
      <c r="BQ40" s="26"/>
      <c r="BR40" t="s" s="75">
        <v>45</v>
      </c>
      <c r="BS40" t="s" s="76">
        <v>23</v>
      </c>
      <c r="BT40" s="26"/>
      <c r="BU40" t="s" s="71">
        <v>31</v>
      </c>
      <c r="BV40" t="s" s="72">
        <v>31</v>
      </c>
      <c r="BW40" s="26"/>
      <c r="BX40" t="s" s="71">
        <v>31</v>
      </c>
      <c r="BY40" t="s" s="72">
        <v>31</v>
      </c>
      <c r="BZ40" s="26"/>
      <c r="CA40" t="s" s="75">
        <v>45</v>
      </c>
      <c r="CB40" t="s" s="76">
        <v>23</v>
      </c>
      <c r="CC40" s="26"/>
      <c r="CD40" t="s" s="71">
        <v>31</v>
      </c>
      <c r="CE40" t="s" s="72">
        <v>31</v>
      </c>
      <c r="CF40" s="26"/>
      <c r="CG40" t="s" s="75">
        <v>45</v>
      </c>
      <c r="CH40" t="s" s="76">
        <v>23</v>
      </c>
      <c r="CI40" s="26"/>
      <c r="CJ40" t="s" s="71">
        <v>31</v>
      </c>
      <c r="CK40" t="s" s="72">
        <v>31</v>
      </c>
      <c r="CL40" s="26"/>
      <c r="CM40" t="s" s="75">
        <v>45</v>
      </c>
      <c r="CN40" t="s" s="76">
        <v>23</v>
      </c>
      <c r="CO40" s="26"/>
      <c r="CP40" t="s" s="75">
        <v>45</v>
      </c>
      <c r="CQ40" t="s" s="76">
        <v>23</v>
      </c>
      <c r="CR40" s="26"/>
      <c r="CS40" s="47"/>
      <c r="CT40" s="48"/>
      <c r="CU40" s="26"/>
      <c r="CW40" s="56">
        <f>$CW$3-CY40</f>
        <v>30</v>
      </c>
      <c r="CX40" s="57">
        <v>9</v>
      </c>
      <c r="CY40" s="58"/>
      <c r="CZ40" s="59">
        <f>(CY40-CX40)*8</f>
        <v>-72</v>
      </c>
      <c r="DA40" s="58"/>
      <c r="DB40" s="44">
        <f>COUNTIF(G40:CT40,"от")</f>
        <v>0</v>
      </c>
      <c r="DC40" s="45">
        <f>COUNTIF(G40:CT40,"ЦО")</f>
        <v>0</v>
      </c>
    </row>
    <row r="41" s="4" customFormat="1" ht="15.75" customHeight="1">
      <c r="A41" s="4">
        <v>36</v>
      </c>
      <c r="B41" s="31">
        <v>33886</v>
      </c>
      <c r="C41" t="s" s="67">
        <v>83</v>
      </c>
      <c r="D41" s="68">
        <v>0</v>
      </c>
      <c r="E41" s="68">
        <v>5</v>
      </c>
      <c r="F41" s="46">
        <f>DA41</f>
        <v>0</v>
      </c>
      <c r="G41" t="s" s="75">
        <v>57</v>
      </c>
      <c r="H41" t="s" s="76">
        <v>58</v>
      </c>
      <c r="I41" s="26"/>
      <c r="J41" t="s" s="75">
        <v>57</v>
      </c>
      <c r="K41" t="s" s="76">
        <v>58</v>
      </c>
      <c r="L41" s="26"/>
      <c r="M41" t="s" s="75">
        <v>22</v>
      </c>
      <c r="N41" t="s" s="76">
        <v>23</v>
      </c>
      <c r="O41" s="26"/>
      <c r="P41" t="s" s="75">
        <v>22</v>
      </c>
      <c r="Q41" t="s" s="76">
        <v>23</v>
      </c>
      <c r="R41" s="26"/>
      <c r="S41" t="s" s="71">
        <v>14</v>
      </c>
      <c r="T41" t="s" s="72">
        <v>14</v>
      </c>
      <c r="U41" s="26"/>
      <c r="V41" t="s" s="71">
        <v>14</v>
      </c>
      <c r="W41" t="s" s="72">
        <v>14</v>
      </c>
      <c r="X41" s="26"/>
      <c r="Y41" t="s" s="75">
        <v>22</v>
      </c>
      <c r="Z41" t="s" s="76">
        <v>23</v>
      </c>
      <c r="AA41" s="26"/>
      <c r="AB41" t="s" s="75">
        <v>22</v>
      </c>
      <c r="AC41" t="s" s="76">
        <v>23</v>
      </c>
      <c r="AD41" s="26"/>
      <c r="AE41" t="s" s="75">
        <v>22</v>
      </c>
      <c r="AF41" t="s" s="76">
        <v>23</v>
      </c>
      <c r="AG41" s="26"/>
      <c r="AH41" t="s" s="75">
        <v>22</v>
      </c>
      <c r="AI41" t="s" s="76">
        <v>23</v>
      </c>
      <c r="AJ41" s="26"/>
      <c r="AK41" t="s" s="71">
        <v>14</v>
      </c>
      <c r="AL41" t="s" s="72">
        <v>14</v>
      </c>
      <c r="AM41" s="26"/>
      <c r="AN41" t="s" s="71">
        <v>14</v>
      </c>
      <c r="AO41" t="s" s="72">
        <v>14</v>
      </c>
      <c r="AP41" s="26"/>
      <c r="AQ41" t="s" s="75">
        <v>22</v>
      </c>
      <c r="AR41" t="s" s="76">
        <v>23</v>
      </c>
      <c r="AS41" s="26"/>
      <c r="AT41" t="s" s="75">
        <v>22</v>
      </c>
      <c r="AU41" t="s" s="76">
        <v>23</v>
      </c>
      <c r="AV41" s="26"/>
      <c r="AW41" t="s" s="75">
        <v>22</v>
      </c>
      <c r="AX41" t="s" s="76">
        <v>23</v>
      </c>
      <c r="AY41" s="26"/>
      <c r="AZ41" t="s" s="75">
        <v>22</v>
      </c>
      <c r="BA41" t="s" s="76">
        <v>23</v>
      </c>
      <c r="BB41" s="26"/>
      <c r="BC41" t="s" s="71">
        <v>14</v>
      </c>
      <c r="BD41" t="s" s="72">
        <v>14</v>
      </c>
      <c r="BE41" s="26"/>
      <c r="BF41" t="s" s="71">
        <v>14</v>
      </c>
      <c r="BG41" t="s" s="72">
        <v>14</v>
      </c>
      <c r="BH41" s="26"/>
      <c r="BI41" t="s" s="75">
        <v>22</v>
      </c>
      <c r="BJ41" t="s" s="76">
        <v>23</v>
      </c>
      <c r="BK41" s="26"/>
      <c r="BL41" t="s" s="75">
        <v>22</v>
      </c>
      <c r="BM41" t="s" s="76">
        <v>23</v>
      </c>
      <c r="BN41" s="26"/>
      <c r="BO41" t="s" s="75">
        <v>57</v>
      </c>
      <c r="BP41" t="s" s="76">
        <v>58</v>
      </c>
      <c r="BQ41" s="26"/>
      <c r="BR41" t="s" s="75">
        <v>57</v>
      </c>
      <c r="BS41" t="s" s="76">
        <v>58</v>
      </c>
      <c r="BT41" s="26"/>
      <c r="BU41" t="s" s="75">
        <v>57</v>
      </c>
      <c r="BV41" t="s" s="76">
        <v>58</v>
      </c>
      <c r="BW41" s="26"/>
      <c r="BX41" t="s" s="71">
        <v>14</v>
      </c>
      <c r="BY41" t="s" s="72">
        <v>14</v>
      </c>
      <c r="BZ41" s="26"/>
      <c r="CA41" t="s" s="71">
        <v>14</v>
      </c>
      <c r="CB41" t="s" s="72">
        <v>14</v>
      </c>
      <c r="CC41" s="26"/>
      <c r="CD41" t="s" s="75">
        <v>57</v>
      </c>
      <c r="CE41" t="s" s="76">
        <v>58</v>
      </c>
      <c r="CF41" s="26"/>
      <c r="CG41" t="s" s="75">
        <v>57</v>
      </c>
      <c r="CH41" t="s" s="76">
        <v>58</v>
      </c>
      <c r="CI41" s="26"/>
      <c r="CJ41" t="s" s="75">
        <v>57</v>
      </c>
      <c r="CK41" t="s" s="76">
        <v>58</v>
      </c>
      <c r="CL41" s="26"/>
      <c r="CM41" t="s" s="75">
        <v>57</v>
      </c>
      <c r="CN41" t="s" s="76">
        <v>58</v>
      </c>
      <c r="CO41" s="26"/>
      <c r="CP41" t="s" s="71">
        <v>14</v>
      </c>
      <c r="CQ41" t="s" s="72">
        <v>14</v>
      </c>
      <c r="CR41" s="26"/>
      <c r="CS41" s="47"/>
      <c r="CT41" s="48"/>
      <c r="CU41" s="26"/>
      <c r="CW41" s="56">
        <f>$CW$3-CY41</f>
        <v>30</v>
      </c>
      <c r="CX41" s="57">
        <v>9</v>
      </c>
      <c r="CY41" s="58"/>
      <c r="CZ41" s="59">
        <f>(CY41-CX41)*8</f>
        <v>-72</v>
      </c>
      <c r="DA41" s="58"/>
      <c r="DB41" s="44">
        <f>COUNTIF(G41:CT41,"от")</f>
        <v>0</v>
      </c>
      <c r="DC41" s="45">
        <f>COUNTIF(G41:CT41,"ЦО")</f>
        <v>0</v>
      </c>
    </row>
    <row r="42" s="4" customFormat="1" ht="15.75" customHeight="1">
      <c r="A42" s="4">
        <v>37</v>
      </c>
      <c r="B42" s="31">
        <v>39529</v>
      </c>
      <c r="C42" t="s" s="32">
        <v>84</v>
      </c>
      <c r="D42" s="33">
        <v>0</v>
      </c>
      <c r="E42" s="33">
        <v>2</v>
      </c>
      <c r="F42" s="46">
        <f>DA42</f>
        <v>0</v>
      </c>
      <c r="G42" t="s" s="75">
        <v>33</v>
      </c>
      <c r="H42" t="s" s="76">
        <v>34</v>
      </c>
      <c r="I42" s="26"/>
      <c r="J42" t="s" s="71">
        <v>14</v>
      </c>
      <c r="K42" t="s" s="72">
        <v>14</v>
      </c>
      <c r="L42" s="26"/>
      <c r="M42" t="s" s="71">
        <v>14</v>
      </c>
      <c r="N42" t="s" s="72">
        <v>14</v>
      </c>
      <c r="O42" s="26"/>
      <c r="P42" t="s" s="47">
        <v>25</v>
      </c>
      <c r="Q42" t="s" s="48">
        <v>26</v>
      </c>
      <c r="R42" s="26"/>
      <c r="S42" t="s" s="47">
        <v>25</v>
      </c>
      <c r="T42" t="s" s="48">
        <v>26</v>
      </c>
      <c r="U42" s="26"/>
      <c r="V42" t="s" s="47">
        <v>25</v>
      </c>
      <c r="W42" t="s" s="48">
        <v>26</v>
      </c>
      <c r="X42" s="26"/>
      <c r="Y42" t="s" s="53">
        <v>14</v>
      </c>
      <c r="Z42" t="s" s="54">
        <v>14</v>
      </c>
      <c r="AA42" s="55"/>
      <c r="AB42" t="s" s="53">
        <v>14</v>
      </c>
      <c r="AC42" t="s" s="54">
        <v>14</v>
      </c>
      <c r="AD42" s="26"/>
      <c r="AE42" t="s" s="47">
        <v>25</v>
      </c>
      <c r="AF42" t="s" s="48">
        <v>26</v>
      </c>
      <c r="AG42" s="26"/>
      <c r="AH42" t="s" s="47">
        <v>25</v>
      </c>
      <c r="AI42" t="s" s="48">
        <v>26</v>
      </c>
      <c r="AJ42" s="26"/>
      <c r="AK42" t="s" s="47">
        <v>25</v>
      </c>
      <c r="AL42" t="s" s="48">
        <v>26</v>
      </c>
      <c r="AM42" s="26"/>
      <c r="AN42" t="s" s="47">
        <v>35</v>
      </c>
      <c r="AO42" t="s" s="48">
        <v>36</v>
      </c>
      <c r="AP42" s="26"/>
      <c r="AQ42" t="s" s="47">
        <v>35</v>
      </c>
      <c r="AR42" t="s" s="48">
        <v>36</v>
      </c>
      <c r="AS42" s="26"/>
      <c r="AT42" t="s" s="71">
        <v>14</v>
      </c>
      <c r="AU42" t="s" s="72">
        <v>14</v>
      </c>
      <c r="AV42" s="26"/>
      <c r="AW42" t="s" s="71">
        <v>14</v>
      </c>
      <c r="AX42" t="s" s="72">
        <v>14</v>
      </c>
      <c r="AY42" s="26"/>
      <c r="AZ42" t="s" s="47">
        <v>25</v>
      </c>
      <c r="BA42" t="s" s="48">
        <v>26</v>
      </c>
      <c r="BB42" s="26"/>
      <c r="BC42" t="s" s="47">
        <v>25</v>
      </c>
      <c r="BD42" t="s" s="48">
        <v>26</v>
      </c>
      <c r="BE42" s="26"/>
      <c r="BF42" t="s" s="47">
        <v>25</v>
      </c>
      <c r="BG42" t="s" s="48">
        <v>26</v>
      </c>
      <c r="BH42" s="26"/>
      <c r="BI42" t="s" s="47">
        <v>25</v>
      </c>
      <c r="BJ42" t="s" s="48">
        <v>26</v>
      </c>
      <c r="BK42" s="26"/>
      <c r="BL42" t="s" s="71">
        <v>14</v>
      </c>
      <c r="BM42" t="s" s="72">
        <v>14</v>
      </c>
      <c r="BN42" s="26"/>
      <c r="BO42" t="s" s="47">
        <v>25</v>
      </c>
      <c r="BP42" t="s" s="48">
        <v>26</v>
      </c>
      <c r="BQ42" s="26"/>
      <c r="BR42" t="s" s="47">
        <v>25</v>
      </c>
      <c r="BS42" t="s" s="48">
        <v>26</v>
      </c>
      <c r="BT42" s="26"/>
      <c r="BU42" t="s" s="47">
        <v>33</v>
      </c>
      <c r="BV42" t="s" s="48">
        <v>34</v>
      </c>
      <c r="BW42" s="26"/>
      <c r="BX42" t="s" s="47">
        <v>33</v>
      </c>
      <c r="BY42" t="s" s="48">
        <v>34</v>
      </c>
      <c r="BZ42" s="26"/>
      <c r="CA42" t="s" s="47">
        <v>33</v>
      </c>
      <c r="CB42" t="s" s="48">
        <v>34</v>
      </c>
      <c r="CC42" s="26"/>
      <c r="CD42" t="s" s="71">
        <v>14</v>
      </c>
      <c r="CE42" t="s" s="72">
        <v>14</v>
      </c>
      <c r="CF42" s="26"/>
      <c r="CG42" t="s" s="71">
        <v>14</v>
      </c>
      <c r="CH42" t="s" s="72">
        <v>14</v>
      </c>
      <c r="CI42" s="26"/>
      <c r="CJ42" t="s" s="47">
        <v>25</v>
      </c>
      <c r="CK42" t="s" s="48">
        <v>26</v>
      </c>
      <c r="CL42" s="26"/>
      <c r="CM42" t="s" s="47">
        <v>25</v>
      </c>
      <c r="CN42" t="s" s="48">
        <v>26</v>
      </c>
      <c r="CO42" s="26"/>
      <c r="CP42" t="s" s="47">
        <v>25</v>
      </c>
      <c r="CQ42" t="s" s="48">
        <v>26</v>
      </c>
      <c r="CR42" s="26"/>
      <c r="CS42" s="47"/>
      <c r="CT42" s="48"/>
      <c r="CU42" s="26"/>
      <c r="CW42" s="56">
        <f>$CW$3-CY42</f>
        <v>30</v>
      </c>
      <c r="CX42" s="57">
        <v>9</v>
      </c>
      <c r="CY42" s="58"/>
      <c r="CZ42" s="59">
        <f>(CY42-CX42)*8</f>
        <v>-72</v>
      </c>
      <c r="DA42" s="58"/>
      <c r="DB42" s="44">
        <f>COUNTIF(G42:CT42,"от")</f>
        <v>0</v>
      </c>
      <c r="DC42" s="45">
        <f>COUNTIF(G42:CT42,"ЦО")</f>
        <v>0</v>
      </c>
    </row>
    <row r="43" s="4" customFormat="1" ht="15.75" customHeight="1">
      <c r="A43" s="4">
        <v>38</v>
      </c>
      <c r="B43" s="82">
        <v>8587</v>
      </c>
      <c r="C43" t="s" s="67">
        <v>85</v>
      </c>
      <c r="D43" s="68">
        <v>0</v>
      </c>
      <c r="E43" s="68">
        <v>15</v>
      </c>
      <c r="F43" s="46">
        <f>DA43</f>
        <v>0</v>
      </c>
      <c r="G43" t="s" s="75">
        <v>59</v>
      </c>
      <c r="H43" t="s" s="76">
        <v>60</v>
      </c>
      <c r="I43" s="79"/>
      <c r="J43" t="s" s="77">
        <v>31</v>
      </c>
      <c r="K43" t="s" s="78">
        <v>31</v>
      </c>
      <c r="L43" s="79"/>
      <c r="M43" t="s" s="77">
        <v>31</v>
      </c>
      <c r="N43" t="s" s="78">
        <v>31</v>
      </c>
      <c r="O43" s="79"/>
      <c r="P43" t="s" s="75">
        <v>59</v>
      </c>
      <c r="Q43" t="s" s="76">
        <v>60</v>
      </c>
      <c r="R43" s="79"/>
      <c r="S43" t="s" s="75">
        <v>59</v>
      </c>
      <c r="T43" t="s" s="76">
        <v>60</v>
      </c>
      <c r="U43" s="79"/>
      <c r="V43" t="s" s="75">
        <v>59</v>
      </c>
      <c r="W43" t="s" s="76">
        <v>60</v>
      </c>
      <c r="X43" s="26"/>
      <c r="Y43" t="s" s="75">
        <v>59</v>
      </c>
      <c r="Z43" t="s" s="76">
        <v>60</v>
      </c>
      <c r="AA43" s="79"/>
      <c r="AB43" t="s" s="75">
        <v>59</v>
      </c>
      <c r="AC43" t="s" s="76">
        <v>60</v>
      </c>
      <c r="AD43" s="79"/>
      <c r="AE43" t="s" s="77">
        <v>31</v>
      </c>
      <c r="AF43" t="s" s="78">
        <v>31</v>
      </c>
      <c r="AG43" s="79"/>
      <c r="AH43" t="s" s="53">
        <v>14</v>
      </c>
      <c r="AI43" t="s" s="54">
        <v>14</v>
      </c>
      <c r="AJ43" s="79"/>
      <c r="AK43" t="s" s="75">
        <v>59</v>
      </c>
      <c r="AL43" t="s" s="76">
        <v>60</v>
      </c>
      <c r="AM43" s="79"/>
      <c r="AN43" t="s" s="75">
        <v>59</v>
      </c>
      <c r="AO43" t="s" s="76">
        <v>60</v>
      </c>
      <c r="AP43" s="26"/>
      <c r="AQ43" t="s" s="75">
        <v>59</v>
      </c>
      <c r="AR43" t="s" s="76">
        <v>60</v>
      </c>
      <c r="AS43" s="79"/>
      <c r="AT43" t="s" s="75">
        <v>59</v>
      </c>
      <c r="AU43" t="s" s="76">
        <v>60</v>
      </c>
      <c r="AV43" s="79"/>
      <c r="AW43" t="s" s="53">
        <v>14</v>
      </c>
      <c r="AX43" t="s" s="54">
        <v>14</v>
      </c>
      <c r="AY43" s="79"/>
      <c r="AZ43" t="s" s="75">
        <v>59</v>
      </c>
      <c r="BA43" t="s" s="76">
        <v>60</v>
      </c>
      <c r="BB43" s="79"/>
      <c r="BC43" t="s" s="75">
        <v>59</v>
      </c>
      <c r="BD43" t="s" s="76">
        <v>60</v>
      </c>
      <c r="BE43" s="79"/>
      <c r="BF43" t="s" s="75">
        <v>59</v>
      </c>
      <c r="BG43" t="s" s="76">
        <v>60</v>
      </c>
      <c r="BH43" s="26"/>
      <c r="BI43" t="s" s="75">
        <v>59</v>
      </c>
      <c r="BJ43" t="s" s="76">
        <v>60</v>
      </c>
      <c r="BK43" s="79"/>
      <c r="BL43" t="s" s="77">
        <v>31</v>
      </c>
      <c r="BM43" t="s" s="78">
        <v>31</v>
      </c>
      <c r="BN43" s="79"/>
      <c r="BO43" t="s" s="77">
        <v>31</v>
      </c>
      <c r="BP43" t="s" s="78">
        <v>31</v>
      </c>
      <c r="BQ43" s="79"/>
      <c r="BR43" t="s" s="75">
        <v>59</v>
      </c>
      <c r="BS43" t="s" s="76">
        <v>60</v>
      </c>
      <c r="BT43" s="79"/>
      <c r="BU43" t="s" s="75">
        <v>59</v>
      </c>
      <c r="BV43" t="s" s="76">
        <v>60</v>
      </c>
      <c r="BW43" s="79"/>
      <c r="BX43" t="s" s="75">
        <v>59</v>
      </c>
      <c r="BY43" t="s" s="76">
        <v>60</v>
      </c>
      <c r="BZ43" s="26"/>
      <c r="CA43" t="s" s="75">
        <v>59</v>
      </c>
      <c r="CB43" t="s" s="76">
        <v>60</v>
      </c>
      <c r="CC43" s="79"/>
      <c r="CD43" t="s" s="77">
        <v>31</v>
      </c>
      <c r="CE43" t="s" s="78">
        <v>31</v>
      </c>
      <c r="CF43" s="79"/>
      <c r="CG43" t="s" s="77">
        <v>31</v>
      </c>
      <c r="CH43" t="s" s="78">
        <v>31</v>
      </c>
      <c r="CI43" s="79"/>
      <c r="CJ43" t="s" s="75">
        <v>59</v>
      </c>
      <c r="CK43" t="s" s="76">
        <v>60</v>
      </c>
      <c r="CL43" s="79"/>
      <c r="CM43" t="s" s="75">
        <v>59</v>
      </c>
      <c r="CN43" t="s" s="76">
        <v>60</v>
      </c>
      <c r="CO43" s="79"/>
      <c r="CP43" t="s" s="75">
        <v>59</v>
      </c>
      <c r="CQ43" t="s" s="76">
        <v>60</v>
      </c>
      <c r="CR43" s="26"/>
      <c r="CS43" s="47"/>
      <c r="CT43" s="48"/>
      <c r="CU43" s="26"/>
      <c r="CW43" s="56">
        <f>$CW$3-CY43</f>
        <v>30</v>
      </c>
      <c r="CX43" s="57">
        <v>9</v>
      </c>
      <c r="CY43" s="58"/>
      <c r="CZ43" s="59">
        <f>(CY43-CX43)*8</f>
        <v>-72</v>
      </c>
      <c r="DA43" s="58"/>
      <c r="DB43" s="44">
        <f>COUNTIF(G43:CT43,"от")</f>
        <v>0</v>
      </c>
      <c r="DC43" s="45">
        <f>COUNTIF(G43:CT43,"ЦО")</f>
        <v>0</v>
      </c>
    </row>
    <row r="44" s="4" customFormat="1" ht="15.75" customHeight="1">
      <c r="A44" s="4">
        <v>39</v>
      </c>
      <c r="B44" s="82">
        <v>46695</v>
      </c>
      <c r="C44" t="s" s="32">
        <v>86</v>
      </c>
      <c r="D44" s="33">
        <v>0</v>
      </c>
      <c r="E44" s="33">
        <v>1</v>
      </c>
      <c r="F44" s="46">
        <f>DA44</f>
        <v>0</v>
      </c>
      <c r="G44" t="s" s="47">
        <v>69</v>
      </c>
      <c r="H44" t="s" s="48">
        <v>70</v>
      </c>
      <c r="I44" s="26"/>
      <c r="J44" t="s" s="47">
        <v>33</v>
      </c>
      <c r="K44" t="s" s="48">
        <v>34</v>
      </c>
      <c r="L44" s="26"/>
      <c r="M44" t="s" s="71">
        <v>14</v>
      </c>
      <c r="N44" t="s" s="72">
        <v>14</v>
      </c>
      <c r="O44" s="26"/>
      <c r="P44" t="s" s="71">
        <v>14</v>
      </c>
      <c r="Q44" t="s" s="72">
        <v>14</v>
      </c>
      <c r="R44" s="26"/>
      <c r="S44" t="s" s="47">
        <v>33</v>
      </c>
      <c r="T44" t="s" s="48">
        <v>34</v>
      </c>
      <c r="U44" s="26"/>
      <c r="V44" t="s" s="47">
        <v>33</v>
      </c>
      <c r="W44" t="s" s="48">
        <v>34</v>
      </c>
      <c r="X44" s="26"/>
      <c r="Y44" t="s" s="47">
        <v>57</v>
      </c>
      <c r="Z44" t="s" s="48">
        <v>58</v>
      </c>
      <c r="AA44" s="26"/>
      <c r="AB44" t="s" s="47">
        <v>57</v>
      </c>
      <c r="AC44" t="s" s="48">
        <v>58</v>
      </c>
      <c r="AD44" s="26"/>
      <c r="AE44" t="s" s="71">
        <v>14</v>
      </c>
      <c r="AF44" t="s" s="72">
        <v>14</v>
      </c>
      <c r="AG44" s="26"/>
      <c r="AH44" t="s" s="71">
        <v>14</v>
      </c>
      <c r="AI44" t="s" s="72">
        <v>14</v>
      </c>
      <c r="AJ44" s="26"/>
      <c r="AK44" t="s" s="47">
        <v>29</v>
      </c>
      <c r="AL44" t="s" s="48">
        <v>30</v>
      </c>
      <c r="AM44" s="26"/>
      <c r="AN44" t="s" s="47">
        <v>29</v>
      </c>
      <c r="AO44" t="s" s="48">
        <v>30</v>
      </c>
      <c r="AP44" s="26"/>
      <c r="AQ44" t="s" s="47">
        <v>87</v>
      </c>
      <c r="AR44" t="s" s="48">
        <v>88</v>
      </c>
      <c r="AS44" s="26"/>
      <c r="AT44" t="s" s="47">
        <v>87</v>
      </c>
      <c r="AU44" t="s" s="48">
        <v>88</v>
      </c>
      <c r="AV44" s="26"/>
      <c r="AW44" t="s" s="47">
        <v>87</v>
      </c>
      <c r="AX44" t="s" s="48">
        <v>88</v>
      </c>
      <c r="AY44" s="26"/>
      <c r="AZ44" t="s" s="71">
        <v>14</v>
      </c>
      <c r="BA44" t="s" s="72">
        <v>14</v>
      </c>
      <c r="BB44" s="26"/>
      <c r="BC44" t="s" s="47">
        <v>25</v>
      </c>
      <c r="BD44" t="s" s="48">
        <v>26</v>
      </c>
      <c r="BE44" s="26"/>
      <c r="BF44" t="s" s="47">
        <v>33</v>
      </c>
      <c r="BG44" t="s" s="48">
        <v>34</v>
      </c>
      <c r="BH44" s="26"/>
      <c r="BI44" t="s" s="47">
        <v>33</v>
      </c>
      <c r="BJ44" t="s" s="48">
        <v>34</v>
      </c>
      <c r="BK44" s="26"/>
      <c r="BL44" t="s" s="47">
        <v>33</v>
      </c>
      <c r="BM44" t="s" s="48">
        <v>34</v>
      </c>
      <c r="BN44" s="26"/>
      <c r="BO44" t="s" s="71">
        <v>14</v>
      </c>
      <c r="BP44" t="s" s="72">
        <v>14</v>
      </c>
      <c r="BQ44" s="26"/>
      <c r="BR44" t="s" s="71">
        <v>14</v>
      </c>
      <c r="BS44" t="s" s="72">
        <v>14</v>
      </c>
      <c r="BT44" s="26"/>
      <c r="BU44" t="s" s="47">
        <v>29</v>
      </c>
      <c r="BV44" t="s" s="48">
        <v>30</v>
      </c>
      <c r="BW44" s="26"/>
      <c r="BX44" t="s" s="47">
        <v>29</v>
      </c>
      <c r="BY44" t="s" s="48">
        <v>30</v>
      </c>
      <c r="BZ44" s="26"/>
      <c r="CA44" t="s" s="47">
        <v>29</v>
      </c>
      <c r="CB44" t="s" s="48">
        <v>30</v>
      </c>
      <c r="CC44" s="26"/>
      <c r="CD44" t="s" s="47">
        <v>35</v>
      </c>
      <c r="CE44" t="s" s="48">
        <v>36</v>
      </c>
      <c r="CF44" s="26"/>
      <c r="CG44" t="s" s="71">
        <v>14</v>
      </c>
      <c r="CH44" t="s" s="72">
        <v>14</v>
      </c>
      <c r="CI44" s="26"/>
      <c r="CJ44" t="s" s="47">
        <v>25</v>
      </c>
      <c r="CK44" t="s" s="48">
        <v>26</v>
      </c>
      <c r="CL44" s="26"/>
      <c r="CM44" t="s" s="47">
        <v>25</v>
      </c>
      <c r="CN44" t="s" s="48">
        <v>26</v>
      </c>
      <c r="CO44" s="26"/>
      <c r="CP44" t="s" s="47">
        <v>33</v>
      </c>
      <c r="CQ44" t="s" s="48">
        <v>34</v>
      </c>
      <c r="CR44" s="26"/>
      <c r="CS44" s="47"/>
      <c r="CT44" s="48"/>
      <c r="CU44" s="26"/>
      <c r="CW44" s="56">
        <f>$CW$3-CY44</f>
        <v>30</v>
      </c>
      <c r="CX44" s="57">
        <v>9</v>
      </c>
      <c r="CY44" s="58"/>
      <c r="CZ44" s="59">
        <f>(CY44-CX44)*8</f>
        <v>-72</v>
      </c>
      <c r="DA44" s="58"/>
      <c r="DB44" s="44">
        <f>COUNTIF(G44:CT44,"от")</f>
        <v>0</v>
      </c>
      <c r="DC44" s="45">
        <f>COUNTIF(G44:CT44,"ЦО")</f>
        <v>0</v>
      </c>
    </row>
    <row r="45" s="4" customFormat="1" ht="15.75" customHeight="1">
      <c r="A45" s="4">
        <v>40</v>
      </c>
      <c r="B45" s="31">
        <v>4444</v>
      </c>
      <c r="C45" t="s" s="32">
        <v>89</v>
      </c>
      <c r="D45" s="33">
        <v>0</v>
      </c>
      <c r="E45" s="33">
        <v>6</v>
      </c>
      <c r="F45" s="46">
        <f>DA45</f>
        <v>0</v>
      </c>
      <c r="G45" t="s" s="47">
        <v>87</v>
      </c>
      <c r="H45" t="s" s="48">
        <v>88</v>
      </c>
      <c r="I45" s="26"/>
      <c r="J45" t="s" s="47">
        <v>35</v>
      </c>
      <c r="K45" t="s" s="48">
        <v>36</v>
      </c>
      <c r="L45" s="26"/>
      <c r="M45" t="s" s="47">
        <v>35</v>
      </c>
      <c r="N45" t="s" s="48">
        <v>36</v>
      </c>
      <c r="O45" s="26"/>
      <c r="P45" t="s" s="71">
        <v>14</v>
      </c>
      <c r="Q45" t="s" s="72">
        <v>14</v>
      </c>
      <c r="R45" s="26"/>
      <c r="S45" t="s" s="71">
        <v>14</v>
      </c>
      <c r="T45" t="s" s="72">
        <v>14</v>
      </c>
      <c r="U45" s="26"/>
      <c r="V45" t="s" s="47">
        <v>25</v>
      </c>
      <c r="W45" t="s" s="48">
        <v>26</v>
      </c>
      <c r="X45" s="26"/>
      <c r="Y45" t="s" s="47">
        <v>69</v>
      </c>
      <c r="Z45" t="s" s="48">
        <v>70</v>
      </c>
      <c r="AA45" s="26"/>
      <c r="AB45" t="s" s="47">
        <v>69</v>
      </c>
      <c r="AC45" t="s" s="48">
        <v>70</v>
      </c>
      <c r="AD45" s="26"/>
      <c r="AE45" t="s" s="47">
        <v>33</v>
      </c>
      <c r="AF45" t="s" s="48">
        <v>34</v>
      </c>
      <c r="AG45" s="26"/>
      <c r="AH45" t="s" s="71">
        <v>14</v>
      </c>
      <c r="AI45" t="s" s="72">
        <v>14</v>
      </c>
      <c r="AJ45" s="26"/>
      <c r="AK45" t="s" s="71">
        <v>14</v>
      </c>
      <c r="AL45" t="s" s="72">
        <v>14</v>
      </c>
      <c r="AM45" s="26"/>
      <c r="AN45" t="s" s="47">
        <v>57</v>
      </c>
      <c r="AO45" t="s" s="48">
        <v>58</v>
      </c>
      <c r="AP45" s="26"/>
      <c r="AQ45" t="s" s="47">
        <v>57</v>
      </c>
      <c r="AR45" t="s" s="48">
        <v>58</v>
      </c>
      <c r="AS45" s="26"/>
      <c r="AT45" t="s" s="47">
        <v>57</v>
      </c>
      <c r="AU45" t="s" s="48">
        <v>58</v>
      </c>
      <c r="AV45" s="26"/>
      <c r="AW45" t="s" s="47">
        <v>57</v>
      </c>
      <c r="AX45" t="s" s="48">
        <v>58</v>
      </c>
      <c r="AY45" s="26"/>
      <c r="AZ45" t="s" s="71">
        <v>14</v>
      </c>
      <c r="BA45" t="s" s="72">
        <v>14</v>
      </c>
      <c r="BB45" s="26"/>
      <c r="BC45" t="s" s="71">
        <v>14</v>
      </c>
      <c r="BD45" t="s" s="72">
        <v>14</v>
      </c>
      <c r="BE45" s="26"/>
      <c r="BF45" t="s" s="47">
        <v>55</v>
      </c>
      <c r="BG45" t="s" s="48">
        <v>56</v>
      </c>
      <c r="BH45" s="26"/>
      <c r="BI45" t="s" s="47">
        <v>55</v>
      </c>
      <c r="BJ45" t="s" s="48">
        <v>56</v>
      </c>
      <c r="BK45" s="26"/>
      <c r="BL45" t="s" s="47">
        <v>35</v>
      </c>
      <c r="BM45" t="s" s="48">
        <v>36</v>
      </c>
      <c r="BN45" s="26"/>
      <c r="BO45" t="s" s="47">
        <v>35</v>
      </c>
      <c r="BP45" t="s" s="48">
        <v>36</v>
      </c>
      <c r="BQ45" s="26"/>
      <c r="BR45" t="s" s="47">
        <v>35</v>
      </c>
      <c r="BS45" t="s" s="48">
        <v>36</v>
      </c>
      <c r="BT45" s="26"/>
      <c r="BU45" t="s" s="71">
        <v>14</v>
      </c>
      <c r="BV45" t="s" s="72">
        <v>14</v>
      </c>
      <c r="BW45" s="26"/>
      <c r="BX45" t="s" s="47">
        <v>33</v>
      </c>
      <c r="BY45" t="s" s="48">
        <v>34</v>
      </c>
      <c r="BZ45" s="26"/>
      <c r="CA45" t="s" s="47">
        <v>33</v>
      </c>
      <c r="CB45" t="s" s="48">
        <v>34</v>
      </c>
      <c r="CC45" s="26"/>
      <c r="CD45" t="s" s="47">
        <v>33</v>
      </c>
      <c r="CE45" t="s" s="48">
        <v>34</v>
      </c>
      <c r="CF45" s="26"/>
      <c r="CG45" t="s" s="47">
        <v>33</v>
      </c>
      <c r="CH45" t="s" s="48">
        <v>34</v>
      </c>
      <c r="CI45" s="26"/>
      <c r="CJ45" t="s" s="71">
        <v>14</v>
      </c>
      <c r="CK45" t="s" s="72">
        <v>14</v>
      </c>
      <c r="CL45" s="26"/>
      <c r="CM45" t="s" s="71">
        <v>14</v>
      </c>
      <c r="CN45" t="s" s="72">
        <v>14</v>
      </c>
      <c r="CO45" s="26"/>
      <c r="CP45" t="s" s="47">
        <v>12</v>
      </c>
      <c r="CQ45" t="s" s="48">
        <v>13</v>
      </c>
      <c r="CR45" s="26"/>
      <c r="CS45" s="47"/>
      <c r="CT45" s="48"/>
      <c r="CU45" s="26"/>
      <c r="CW45" s="56">
        <f>$CW$3-CY45</f>
        <v>30</v>
      </c>
      <c r="CX45" s="57">
        <v>9</v>
      </c>
      <c r="CY45" s="58"/>
      <c r="CZ45" s="59">
        <f>(CY45-CX45)*8</f>
        <v>-72</v>
      </c>
      <c r="DA45" s="58"/>
      <c r="DB45" s="44">
        <f>COUNTIF(G45:CT45,"от")</f>
        <v>0</v>
      </c>
      <c r="DC45" s="45">
        <f>COUNTIF(G45:CT45,"ЦО")</f>
        <v>0</v>
      </c>
    </row>
    <row r="46" s="4" customFormat="1" ht="15.75" customHeight="1">
      <c r="A46" s="4">
        <v>41</v>
      </c>
      <c r="B46" s="82">
        <v>5410</v>
      </c>
      <c r="C46" t="s" s="67">
        <v>90</v>
      </c>
      <c r="D46" s="68">
        <v>0</v>
      </c>
      <c r="E46" s="68">
        <v>15</v>
      </c>
      <c r="F46" s="46">
        <f>DA46</f>
        <v>0</v>
      </c>
      <c r="G46" t="s" s="75">
        <v>91</v>
      </c>
      <c r="H46" t="s" s="76">
        <v>34</v>
      </c>
      <c r="I46" s="79"/>
      <c r="J46" t="s" s="75">
        <v>22</v>
      </c>
      <c r="K46" t="s" s="76">
        <v>58</v>
      </c>
      <c r="L46" s="79"/>
      <c r="M46" t="s" s="77">
        <v>14</v>
      </c>
      <c r="N46" t="s" s="78">
        <v>14</v>
      </c>
      <c r="O46" s="79"/>
      <c r="P46" t="s" s="77">
        <v>14</v>
      </c>
      <c r="Q46" t="s" s="78">
        <v>14</v>
      </c>
      <c r="R46" s="79"/>
      <c r="S46" t="s" s="75">
        <v>91</v>
      </c>
      <c r="T46" t="s" s="76">
        <v>34</v>
      </c>
      <c r="U46" s="79"/>
      <c r="V46" t="s" s="75">
        <v>91</v>
      </c>
      <c r="W46" t="s" s="76">
        <v>34</v>
      </c>
      <c r="X46" s="79"/>
      <c r="Y46" t="s" s="75">
        <v>91</v>
      </c>
      <c r="Z46" t="s" s="76">
        <v>34</v>
      </c>
      <c r="AA46" s="79"/>
      <c r="AB46" t="s" s="75">
        <v>91</v>
      </c>
      <c r="AC46" t="s" s="76">
        <v>34</v>
      </c>
      <c r="AD46" s="26"/>
      <c r="AE46" t="s" s="51">
        <v>18</v>
      </c>
      <c r="AF46" t="s" s="52">
        <v>18</v>
      </c>
      <c r="AG46" s="26"/>
      <c r="AH46" t="s" s="51">
        <v>18</v>
      </c>
      <c r="AI46" t="s" s="52">
        <v>18</v>
      </c>
      <c r="AJ46" s="26"/>
      <c r="AK46" t="s" s="51">
        <v>18</v>
      </c>
      <c r="AL46" t="s" s="52">
        <v>18</v>
      </c>
      <c r="AM46" s="26"/>
      <c r="AN46" t="s" s="51">
        <v>18</v>
      </c>
      <c r="AO46" t="s" s="52">
        <v>18</v>
      </c>
      <c r="AP46" s="26"/>
      <c r="AQ46" t="s" s="51">
        <v>18</v>
      </c>
      <c r="AR46" t="s" s="52">
        <v>18</v>
      </c>
      <c r="AS46" s="26"/>
      <c r="AT46" t="s" s="53">
        <v>14</v>
      </c>
      <c r="AU46" t="s" s="54">
        <v>14</v>
      </c>
      <c r="AV46" s="55"/>
      <c r="AW46" t="s" s="53">
        <v>14</v>
      </c>
      <c r="AX46" t="s" s="54">
        <v>14</v>
      </c>
      <c r="AY46" s="26"/>
      <c r="AZ46" t="s" s="75">
        <v>22</v>
      </c>
      <c r="BA46" t="s" s="76">
        <v>58</v>
      </c>
      <c r="BB46" s="79"/>
      <c r="BC46" t="s" s="77">
        <v>14</v>
      </c>
      <c r="BD46" t="s" s="78">
        <v>14</v>
      </c>
      <c r="BE46" s="79"/>
      <c r="BF46" t="s" s="77">
        <v>14</v>
      </c>
      <c r="BG46" t="s" s="78">
        <v>14</v>
      </c>
      <c r="BH46" s="79"/>
      <c r="BI46" t="s" s="75">
        <v>91</v>
      </c>
      <c r="BJ46" t="s" s="76">
        <v>34</v>
      </c>
      <c r="BK46" s="79"/>
      <c r="BL46" t="s" s="75">
        <v>91</v>
      </c>
      <c r="BM46" t="s" s="76">
        <v>34</v>
      </c>
      <c r="BN46" s="79"/>
      <c r="BO46" t="s" s="75">
        <v>91</v>
      </c>
      <c r="BP46" t="s" s="76">
        <v>34</v>
      </c>
      <c r="BQ46" s="79"/>
      <c r="BR46" t="s" s="75">
        <v>91</v>
      </c>
      <c r="BS46" t="s" s="76">
        <v>34</v>
      </c>
      <c r="BT46" s="79"/>
      <c r="BU46" t="s" s="75">
        <v>22</v>
      </c>
      <c r="BV46" t="s" s="76">
        <v>58</v>
      </c>
      <c r="BW46" s="79"/>
      <c r="BX46" t="s" s="77">
        <v>14</v>
      </c>
      <c r="BY46" t="s" s="78">
        <v>14</v>
      </c>
      <c r="BZ46" s="79"/>
      <c r="CA46" t="s" s="77">
        <v>14</v>
      </c>
      <c r="CB46" t="s" s="78">
        <v>14</v>
      </c>
      <c r="CC46" s="79"/>
      <c r="CD46" t="s" s="75">
        <v>91</v>
      </c>
      <c r="CE46" t="s" s="76">
        <v>34</v>
      </c>
      <c r="CF46" s="79"/>
      <c r="CG46" t="s" s="75">
        <v>91</v>
      </c>
      <c r="CH46" t="s" s="76">
        <v>34</v>
      </c>
      <c r="CI46" s="79"/>
      <c r="CJ46" t="s" s="75">
        <v>91</v>
      </c>
      <c r="CK46" t="s" s="76">
        <v>34</v>
      </c>
      <c r="CL46" s="79"/>
      <c r="CM46" t="s" s="75">
        <v>91</v>
      </c>
      <c r="CN46" t="s" s="76">
        <v>34</v>
      </c>
      <c r="CO46" s="79"/>
      <c r="CP46" t="s" s="75">
        <v>22</v>
      </c>
      <c r="CQ46" t="s" s="76">
        <v>58</v>
      </c>
      <c r="CR46" s="26"/>
      <c r="CS46" s="47"/>
      <c r="CT46" s="48"/>
      <c r="CU46" s="26"/>
      <c r="CW46" s="56">
        <f>$CW$3-CY46</f>
        <v>30</v>
      </c>
      <c r="CX46" s="57">
        <v>9</v>
      </c>
      <c r="CY46" s="58"/>
      <c r="CZ46" s="59">
        <f>(CY46-CX46)*8</f>
        <v>-72</v>
      </c>
      <c r="DA46" s="58"/>
      <c r="DB46" s="44">
        <f>COUNTIF(G46:CT46,"от")</f>
        <v>10</v>
      </c>
      <c r="DC46" s="45">
        <f>COUNTIF(G46:CT46,"ЦО")</f>
        <v>0</v>
      </c>
    </row>
    <row r="47" s="4" customFormat="1" ht="15.75" customHeight="1">
      <c r="A47" s="4">
        <v>42</v>
      </c>
      <c r="B47" s="31">
        <v>30920</v>
      </c>
      <c r="C47" t="s" s="67">
        <v>92</v>
      </c>
      <c r="D47" s="68">
        <v>0</v>
      </c>
      <c r="E47" s="68">
        <v>2</v>
      </c>
      <c r="F47" s="46">
        <f>DA47</f>
        <v>0</v>
      </c>
      <c r="G47" t="s" s="75">
        <v>33</v>
      </c>
      <c r="H47" t="s" s="76">
        <v>34</v>
      </c>
      <c r="I47" s="79"/>
      <c r="J47" t="s" s="75">
        <v>33</v>
      </c>
      <c r="K47" t="s" s="76">
        <v>34</v>
      </c>
      <c r="L47" s="79"/>
      <c r="M47" t="s" s="53">
        <v>14</v>
      </c>
      <c r="N47" t="s" s="54">
        <v>14</v>
      </c>
      <c r="O47" s="79"/>
      <c r="P47" t="s" s="75">
        <v>33</v>
      </c>
      <c r="Q47" t="s" s="76">
        <v>34</v>
      </c>
      <c r="R47" s="79"/>
      <c r="S47" t="s" s="75">
        <v>33</v>
      </c>
      <c r="T47" t="s" s="76">
        <v>34</v>
      </c>
      <c r="U47" s="79"/>
      <c r="V47" t="s" s="75">
        <v>33</v>
      </c>
      <c r="W47" t="s" s="76">
        <v>34</v>
      </c>
      <c r="X47" s="79"/>
      <c r="Y47" t="s" s="75">
        <v>33</v>
      </c>
      <c r="Z47" t="s" s="76">
        <v>34</v>
      </c>
      <c r="AA47" s="79"/>
      <c r="AB47" t="s" s="53">
        <v>14</v>
      </c>
      <c r="AC47" t="s" s="54">
        <v>14</v>
      </c>
      <c r="AD47" s="55"/>
      <c r="AE47" t="s" s="53">
        <v>14</v>
      </c>
      <c r="AF47" t="s" s="54">
        <v>14</v>
      </c>
      <c r="AG47" s="79"/>
      <c r="AH47" t="s" s="75">
        <v>57</v>
      </c>
      <c r="AI47" t="s" s="76">
        <v>58</v>
      </c>
      <c r="AJ47" s="79"/>
      <c r="AK47" t="s" s="75">
        <v>57</v>
      </c>
      <c r="AL47" t="s" s="76">
        <v>58</v>
      </c>
      <c r="AM47" s="79"/>
      <c r="AN47" t="s" s="75">
        <v>57</v>
      </c>
      <c r="AO47" t="s" s="76">
        <v>58</v>
      </c>
      <c r="AP47" s="79"/>
      <c r="AQ47" t="s" s="75">
        <v>57</v>
      </c>
      <c r="AR47" t="s" s="76">
        <v>58</v>
      </c>
      <c r="AS47" s="79"/>
      <c r="AT47" t="s" s="75">
        <v>57</v>
      </c>
      <c r="AU47" t="s" s="76">
        <v>58</v>
      </c>
      <c r="AV47" s="79"/>
      <c r="AW47" t="s" s="77">
        <v>14</v>
      </c>
      <c r="AX47" t="s" s="78">
        <v>14</v>
      </c>
      <c r="AY47" s="79"/>
      <c r="AZ47" t="s" s="75">
        <v>57</v>
      </c>
      <c r="BA47" t="s" s="76">
        <v>58</v>
      </c>
      <c r="BB47" s="79"/>
      <c r="BC47" t="s" s="75">
        <v>57</v>
      </c>
      <c r="BD47" t="s" s="76">
        <v>58</v>
      </c>
      <c r="BE47" s="79"/>
      <c r="BF47" t="s" s="77">
        <v>14</v>
      </c>
      <c r="BG47" t="s" s="78">
        <v>14</v>
      </c>
      <c r="BH47" s="79"/>
      <c r="BI47" t="s" s="75">
        <v>57</v>
      </c>
      <c r="BJ47" t="s" s="76">
        <v>58</v>
      </c>
      <c r="BK47" s="79"/>
      <c r="BL47" t="s" s="75">
        <v>57</v>
      </c>
      <c r="BM47" t="s" s="76">
        <v>58</v>
      </c>
      <c r="BN47" s="79"/>
      <c r="BO47" t="s" s="75">
        <v>57</v>
      </c>
      <c r="BP47" t="s" s="76">
        <v>58</v>
      </c>
      <c r="BQ47" s="79"/>
      <c r="BR47" t="s" s="53">
        <v>14</v>
      </c>
      <c r="BS47" t="s" s="54">
        <v>14</v>
      </c>
      <c r="BT47" s="79"/>
      <c r="BU47" t="s" s="51">
        <v>18</v>
      </c>
      <c r="BV47" t="s" s="52">
        <v>18</v>
      </c>
      <c r="BW47" s="26"/>
      <c r="BX47" t="s" s="51">
        <v>18</v>
      </c>
      <c r="BY47" t="s" s="52">
        <v>18</v>
      </c>
      <c r="BZ47" s="26"/>
      <c r="CA47" t="s" s="51">
        <v>18</v>
      </c>
      <c r="CB47" t="s" s="52">
        <v>18</v>
      </c>
      <c r="CC47" s="26"/>
      <c r="CD47" t="s" s="51">
        <v>18</v>
      </c>
      <c r="CE47" t="s" s="52">
        <v>18</v>
      </c>
      <c r="CF47" s="26"/>
      <c r="CG47" t="s" s="51">
        <v>18</v>
      </c>
      <c r="CH47" t="s" s="52">
        <v>18</v>
      </c>
      <c r="CI47" s="26"/>
      <c r="CJ47" t="s" s="53">
        <v>14</v>
      </c>
      <c r="CK47" t="s" s="54">
        <v>14</v>
      </c>
      <c r="CL47" s="55"/>
      <c r="CM47" t="s" s="53">
        <v>14</v>
      </c>
      <c r="CN47" t="s" s="54">
        <v>14</v>
      </c>
      <c r="CO47" s="26"/>
      <c r="CP47" t="s" s="53">
        <v>14</v>
      </c>
      <c r="CQ47" t="s" s="54">
        <v>14</v>
      </c>
      <c r="CR47" s="26"/>
      <c r="CS47" s="47"/>
      <c r="CT47" s="48"/>
      <c r="CU47" s="26"/>
      <c r="CW47" s="56">
        <f>$CW$3-CY47</f>
        <v>30</v>
      </c>
      <c r="CX47" s="57">
        <v>9</v>
      </c>
      <c r="CY47" s="58"/>
      <c r="CZ47" s="59">
        <f>(CY47-CX47)*8</f>
        <v>-72</v>
      </c>
      <c r="DA47" s="58"/>
      <c r="DB47" s="44">
        <f>COUNTIF(G47:CT47,"от")</f>
        <v>10</v>
      </c>
      <c r="DC47" s="45">
        <f>COUNTIF(G47:CT47,"ЦО")</f>
        <v>0</v>
      </c>
    </row>
    <row r="48" s="4" customFormat="1" ht="15.75" customHeight="1">
      <c r="A48" s="4">
        <v>43</v>
      </c>
      <c r="B48" s="31">
        <v>31283</v>
      </c>
      <c r="C48" t="s" s="32">
        <v>93</v>
      </c>
      <c r="D48" s="33">
        <v>0</v>
      </c>
      <c r="E48" s="33">
        <v>2</v>
      </c>
      <c r="F48" s="46">
        <f>DA48</f>
        <v>0</v>
      </c>
      <c r="G48" t="s" s="47">
        <v>12</v>
      </c>
      <c r="H48" t="s" s="48">
        <v>13</v>
      </c>
      <c r="I48" s="26"/>
      <c r="J48" t="s" s="71">
        <v>14</v>
      </c>
      <c r="K48" t="s" s="72">
        <v>14</v>
      </c>
      <c r="L48" s="26"/>
      <c r="M48" t="s" s="71">
        <v>14</v>
      </c>
      <c r="N48" t="s" s="72">
        <v>14</v>
      </c>
      <c r="O48" s="26"/>
      <c r="P48" t="s" s="47">
        <v>35</v>
      </c>
      <c r="Q48" t="s" s="48">
        <v>36</v>
      </c>
      <c r="R48" s="26"/>
      <c r="S48" t="s" s="47">
        <v>35</v>
      </c>
      <c r="T48" t="s" s="48">
        <v>36</v>
      </c>
      <c r="U48" s="26"/>
      <c r="V48" t="s" s="47">
        <v>35</v>
      </c>
      <c r="W48" t="s" s="48">
        <v>36</v>
      </c>
      <c r="X48" s="26"/>
      <c r="Y48" t="s" s="47">
        <v>35</v>
      </c>
      <c r="Z48" t="s" s="48">
        <v>36</v>
      </c>
      <c r="AA48" s="26"/>
      <c r="AB48" t="s" s="47">
        <v>35</v>
      </c>
      <c r="AC48" t="s" s="48">
        <v>36</v>
      </c>
      <c r="AD48" s="26"/>
      <c r="AE48" t="s" s="71">
        <v>14</v>
      </c>
      <c r="AF48" t="s" s="72">
        <v>14</v>
      </c>
      <c r="AG48" s="26"/>
      <c r="AH48" t="s" s="47">
        <v>33</v>
      </c>
      <c r="AI48" t="s" s="48">
        <v>34</v>
      </c>
      <c r="AJ48" s="26"/>
      <c r="AK48" t="s" s="47">
        <v>33</v>
      </c>
      <c r="AL48" t="s" s="48">
        <v>34</v>
      </c>
      <c r="AM48" s="26"/>
      <c r="AN48" t="s" s="47">
        <v>33</v>
      </c>
      <c r="AO48" t="s" s="48">
        <v>34</v>
      </c>
      <c r="AP48" s="26"/>
      <c r="AQ48" t="s" s="47">
        <v>33</v>
      </c>
      <c r="AR48" t="s" s="48">
        <v>34</v>
      </c>
      <c r="AS48" s="26"/>
      <c r="AT48" t="s" s="71">
        <v>14</v>
      </c>
      <c r="AU48" t="s" s="72">
        <v>14</v>
      </c>
      <c r="AV48" s="26"/>
      <c r="AW48" t="s" s="71">
        <v>14</v>
      </c>
      <c r="AX48" t="s" s="72">
        <v>14</v>
      </c>
      <c r="AY48" s="26"/>
      <c r="AZ48" t="s" s="47">
        <v>35</v>
      </c>
      <c r="BA48" t="s" s="48">
        <v>36</v>
      </c>
      <c r="BB48" s="26"/>
      <c r="BC48" t="s" s="47">
        <v>35</v>
      </c>
      <c r="BD48" t="s" s="48">
        <v>36</v>
      </c>
      <c r="BE48" s="26"/>
      <c r="BF48" t="s" s="47">
        <v>35</v>
      </c>
      <c r="BG48" t="s" s="48">
        <v>36</v>
      </c>
      <c r="BH48" s="26"/>
      <c r="BI48" t="s" s="47">
        <v>35</v>
      </c>
      <c r="BJ48" t="s" s="48">
        <v>36</v>
      </c>
      <c r="BK48" s="26"/>
      <c r="BL48" t="s" s="71">
        <v>14</v>
      </c>
      <c r="BM48" t="s" s="72">
        <v>14</v>
      </c>
      <c r="BN48" s="26"/>
      <c r="BO48" t="s" s="47">
        <v>33</v>
      </c>
      <c r="BP48" t="s" s="48">
        <v>34</v>
      </c>
      <c r="BQ48" s="26"/>
      <c r="BR48" t="s" s="47">
        <v>33</v>
      </c>
      <c r="BS48" t="s" s="48">
        <v>34</v>
      </c>
      <c r="BT48" s="26"/>
      <c r="BU48" t="s" s="47">
        <v>33</v>
      </c>
      <c r="BV48" t="s" s="48">
        <v>34</v>
      </c>
      <c r="BW48" s="26"/>
      <c r="BX48" t="s" s="47">
        <v>33</v>
      </c>
      <c r="BY48" t="s" s="48">
        <v>34</v>
      </c>
      <c r="BZ48" s="26"/>
      <c r="CA48" t="s" s="47">
        <v>33</v>
      </c>
      <c r="CB48" t="s" s="48">
        <v>34</v>
      </c>
      <c r="CC48" s="26"/>
      <c r="CD48" t="s" s="71">
        <v>14</v>
      </c>
      <c r="CE48" t="s" s="72">
        <v>14</v>
      </c>
      <c r="CF48" s="26"/>
      <c r="CG48" t="s" s="71">
        <v>14</v>
      </c>
      <c r="CH48" t="s" s="72">
        <v>14</v>
      </c>
      <c r="CI48" s="26"/>
      <c r="CJ48" t="s" s="47">
        <v>25</v>
      </c>
      <c r="CK48" t="s" s="48">
        <v>26</v>
      </c>
      <c r="CL48" s="26"/>
      <c r="CM48" t="s" s="47">
        <v>25</v>
      </c>
      <c r="CN48" t="s" s="48">
        <v>26</v>
      </c>
      <c r="CO48" s="26"/>
      <c r="CP48" t="s" s="47">
        <v>35</v>
      </c>
      <c r="CQ48" t="s" s="48">
        <v>36</v>
      </c>
      <c r="CR48" s="26"/>
      <c r="CS48" s="47"/>
      <c r="CT48" s="48"/>
      <c r="CU48" s="26"/>
      <c r="CW48" s="56">
        <f>$CW$3-CY48</f>
        <v>30</v>
      </c>
      <c r="CX48" s="57">
        <v>9</v>
      </c>
      <c r="CY48" s="58"/>
      <c r="CZ48" s="59">
        <f>(CY48-CX48)*8</f>
        <v>-72</v>
      </c>
      <c r="DA48" s="58"/>
      <c r="DB48" s="44">
        <f>COUNTIF(G48:CT48,"от")</f>
        <v>0</v>
      </c>
      <c r="DC48" s="45">
        <f>COUNTIF(G48:CT48,"ЦО")</f>
        <v>0</v>
      </c>
    </row>
    <row r="49" s="4" customFormat="1" ht="15.75" customHeight="1">
      <c r="A49" s="4">
        <v>44</v>
      </c>
      <c r="B49" s="31">
        <v>29471</v>
      </c>
      <c r="C49" t="s" s="67">
        <v>94</v>
      </c>
      <c r="D49" s="68">
        <v>0</v>
      </c>
      <c r="E49" s="68">
        <v>3</v>
      </c>
      <c r="F49" s="46">
        <f>DA49</f>
        <v>0</v>
      </c>
      <c r="G49" t="s" s="71">
        <v>14</v>
      </c>
      <c r="H49" t="s" s="72">
        <v>14</v>
      </c>
      <c r="I49" s="26"/>
      <c r="J49" t="s" s="71">
        <v>14</v>
      </c>
      <c r="K49" t="s" s="72">
        <v>14</v>
      </c>
      <c r="L49" s="26"/>
      <c r="M49" t="s" s="75">
        <v>33</v>
      </c>
      <c r="N49" t="s" s="76">
        <v>34</v>
      </c>
      <c r="O49" s="79"/>
      <c r="P49" t="s" s="75">
        <v>33</v>
      </c>
      <c r="Q49" t="s" s="76">
        <v>34</v>
      </c>
      <c r="R49" s="79"/>
      <c r="S49" t="s" s="75">
        <v>33</v>
      </c>
      <c r="T49" t="s" s="76">
        <v>34</v>
      </c>
      <c r="U49" s="79"/>
      <c r="V49" t="s" s="75">
        <v>33</v>
      </c>
      <c r="W49" t="s" s="76">
        <v>34</v>
      </c>
      <c r="X49" s="26"/>
      <c r="Y49" t="s" s="75">
        <v>33</v>
      </c>
      <c r="Z49" t="s" s="76">
        <v>34</v>
      </c>
      <c r="AA49" s="26"/>
      <c r="AB49" t="s" s="71">
        <v>14</v>
      </c>
      <c r="AC49" t="s" s="72">
        <v>14</v>
      </c>
      <c r="AD49" s="26"/>
      <c r="AE49" t="s" s="75">
        <v>33</v>
      </c>
      <c r="AF49" t="s" s="76">
        <v>34</v>
      </c>
      <c r="AG49" s="79"/>
      <c r="AH49" t="s" s="75">
        <v>33</v>
      </c>
      <c r="AI49" t="s" s="76">
        <v>34</v>
      </c>
      <c r="AJ49" s="79"/>
      <c r="AK49" t="s" s="75">
        <v>33</v>
      </c>
      <c r="AL49" t="s" s="76">
        <v>34</v>
      </c>
      <c r="AM49" s="79"/>
      <c r="AN49" t="s" s="75">
        <v>33</v>
      </c>
      <c r="AO49" t="s" s="76">
        <v>34</v>
      </c>
      <c r="AP49" s="26"/>
      <c r="AQ49" t="s" s="71">
        <v>14</v>
      </c>
      <c r="AR49" t="s" s="72">
        <v>14</v>
      </c>
      <c r="AS49" s="26"/>
      <c r="AT49" t="s" s="75">
        <v>33</v>
      </c>
      <c r="AU49" t="s" s="76">
        <v>34</v>
      </c>
      <c r="AV49" s="79"/>
      <c r="AW49" t="s" s="75">
        <v>33</v>
      </c>
      <c r="AX49" t="s" s="76">
        <v>34</v>
      </c>
      <c r="AY49" s="26"/>
      <c r="AZ49" t="s" s="51">
        <v>18</v>
      </c>
      <c r="BA49" t="s" s="52">
        <v>18</v>
      </c>
      <c r="BB49" s="26"/>
      <c r="BC49" t="s" s="51">
        <v>18</v>
      </c>
      <c r="BD49" t="s" s="52">
        <v>18</v>
      </c>
      <c r="BE49" s="26"/>
      <c r="BF49" t="s" s="51">
        <v>18</v>
      </c>
      <c r="BG49" t="s" s="52">
        <v>18</v>
      </c>
      <c r="BH49" s="26"/>
      <c r="BI49" t="s" s="51">
        <v>18</v>
      </c>
      <c r="BJ49" t="s" s="52">
        <v>18</v>
      </c>
      <c r="BK49" s="26"/>
      <c r="BL49" t="s" s="51">
        <v>18</v>
      </c>
      <c r="BM49" t="s" s="52">
        <v>18</v>
      </c>
      <c r="BN49" s="26"/>
      <c r="BO49" t="s" s="53">
        <v>14</v>
      </c>
      <c r="BP49" t="s" s="54">
        <v>14</v>
      </c>
      <c r="BQ49" s="55"/>
      <c r="BR49" t="s" s="53">
        <v>14</v>
      </c>
      <c r="BS49" t="s" s="54">
        <v>14</v>
      </c>
      <c r="BT49" s="26"/>
      <c r="BU49" t="s" s="51">
        <v>18</v>
      </c>
      <c r="BV49" t="s" s="52">
        <v>18</v>
      </c>
      <c r="BW49" s="26"/>
      <c r="BX49" t="s" s="51">
        <v>18</v>
      </c>
      <c r="BY49" t="s" s="52">
        <v>18</v>
      </c>
      <c r="BZ49" s="26"/>
      <c r="CA49" t="s" s="51">
        <v>18</v>
      </c>
      <c r="CB49" t="s" s="52">
        <v>18</v>
      </c>
      <c r="CC49" s="26"/>
      <c r="CD49" t="s" s="51">
        <v>18</v>
      </c>
      <c r="CE49" t="s" s="52">
        <v>18</v>
      </c>
      <c r="CF49" s="26"/>
      <c r="CG49" t="s" s="51">
        <v>18</v>
      </c>
      <c r="CH49" t="s" s="52">
        <v>18</v>
      </c>
      <c r="CI49" s="26"/>
      <c r="CJ49" t="s" s="53">
        <v>14</v>
      </c>
      <c r="CK49" t="s" s="54">
        <v>14</v>
      </c>
      <c r="CL49" s="55"/>
      <c r="CM49" t="s" s="53">
        <v>14</v>
      </c>
      <c r="CN49" t="s" s="54">
        <v>14</v>
      </c>
      <c r="CO49" s="26"/>
      <c r="CP49" t="s" s="75">
        <v>33</v>
      </c>
      <c r="CQ49" t="s" s="76">
        <v>34</v>
      </c>
      <c r="CR49" s="26"/>
      <c r="CS49" s="47"/>
      <c r="CT49" s="48"/>
      <c r="CU49" s="26"/>
      <c r="CW49" s="56">
        <f>$CW$3-CY49</f>
        <v>30</v>
      </c>
      <c r="CX49" s="57">
        <v>9</v>
      </c>
      <c r="CY49" s="58"/>
      <c r="CZ49" s="59">
        <f>(CY49-CX49)*8</f>
        <v>-72</v>
      </c>
      <c r="DA49" s="58"/>
      <c r="DB49" s="44">
        <f>COUNTIF(CR49:CT49,"от")</f>
        <v>0</v>
      </c>
      <c r="DC49" s="45">
        <f>COUNTIF(CR49:CT49,"ЦО")</f>
        <v>0</v>
      </c>
    </row>
    <row r="50" s="4" customFormat="1" ht="15.75" customHeight="1">
      <c r="A50" s="4">
        <v>45</v>
      </c>
      <c r="B50" s="31">
        <v>4634</v>
      </c>
      <c r="C50" t="s" s="67">
        <v>95</v>
      </c>
      <c r="D50" s="68">
        <v>0</v>
      </c>
      <c r="E50" s="68">
        <v>6</v>
      </c>
      <c r="F50" s="46">
        <f>DA50</f>
        <v>0</v>
      </c>
      <c r="G50" t="s" s="75">
        <v>57</v>
      </c>
      <c r="H50" t="s" s="76">
        <v>58</v>
      </c>
      <c r="I50" s="79"/>
      <c r="J50" t="s" s="75">
        <v>57</v>
      </c>
      <c r="K50" t="s" s="76">
        <v>58</v>
      </c>
      <c r="L50" s="79"/>
      <c r="M50" t="s" s="75">
        <v>33</v>
      </c>
      <c r="N50" t="s" s="76">
        <v>34</v>
      </c>
      <c r="O50" s="79"/>
      <c r="P50" t="s" s="77">
        <v>14</v>
      </c>
      <c r="Q50" t="s" s="78">
        <v>14</v>
      </c>
      <c r="R50" s="79"/>
      <c r="S50" t="s" s="77">
        <v>14</v>
      </c>
      <c r="T50" t="s" s="78">
        <v>14</v>
      </c>
      <c r="U50" s="79"/>
      <c r="V50" t="s" s="75">
        <v>33</v>
      </c>
      <c r="W50" t="s" s="76">
        <v>34</v>
      </c>
      <c r="X50" s="79"/>
      <c r="Y50" t="s" s="47">
        <v>57</v>
      </c>
      <c r="Z50" t="s" s="48">
        <v>58</v>
      </c>
      <c r="AA50" s="79"/>
      <c r="AB50" t="s" s="47">
        <v>57</v>
      </c>
      <c r="AC50" t="s" s="48">
        <v>58</v>
      </c>
      <c r="AD50" s="79"/>
      <c r="AE50" t="s" s="47">
        <v>57</v>
      </c>
      <c r="AF50" t="s" s="48">
        <v>58</v>
      </c>
      <c r="AG50" s="79"/>
      <c r="AH50" t="s" s="77">
        <v>14</v>
      </c>
      <c r="AI50" t="s" s="78">
        <v>14</v>
      </c>
      <c r="AJ50" s="79"/>
      <c r="AK50" t="s" s="77">
        <v>14</v>
      </c>
      <c r="AL50" t="s" s="78">
        <v>14</v>
      </c>
      <c r="AM50" s="79"/>
      <c r="AN50" t="s" s="47">
        <v>57</v>
      </c>
      <c r="AO50" t="s" s="48">
        <v>58</v>
      </c>
      <c r="AP50" s="79"/>
      <c r="AQ50" t="s" s="47">
        <v>57</v>
      </c>
      <c r="AR50" t="s" s="48">
        <v>58</v>
      </c>
      <c r="AS50" s="79"/>
      <c r="AT50" t="s" s="47">
        <v>57</v>
      </c>
      <c r="AU50" t="s" s="48">
        <v>58</v>
      </c>
      <c r="AV50" s="79"/>
      <c r="AW50" t="s" s="47">
        <v>57</v>
      </c>
      <c r="AX50" t="s" s="48">
        <v>58</v>
      </c>
      <c r="AY50" s="79"/>
      <c r="AZ50" t="s" s="77">
        <v>14</v>
      </c>
      <c r="BA50" t="s" s="78">
        <v>14</v>
      </c>
      <c r="BB50" s="79"/>
      <c r="BC50" t="s" s="77">
        <v>14</v>
      </c>
      <c r="BD50" t="s" s="78">
        <v>14</v>
      </c>
      <c r="BE50" s="79"/>
      <c r="BF50" t="s" s="47">
        <v>57</v>
      </c>
      <c r="BG50" t="s" s="48">
        <v>58</v>
      </c>
      <c r="BH50" s="79"/>
      <c r="BI50" t="s" s="47">
        <v>57</v>
      </c>
      <c r="BJ50" t="s" s="48">
        <v>58</v>
      </c>
      <c r="BK50" s="79"/>
      <c r="BL50" t="s" s="47">
        <v>57</v>
      </c>
      <c r="BM50" t="s" s="48">
        <v>58</v>
      </c>
      <c r="BN50" s="79"/>
      <c r="BO50" t="s" s="47">
        <v>57</v>
      </c>
      <c r="BP50" t="s" s="48">
        <v>58</v>
      </c>
      <c r="BQ50" s="79"/>
      <c r="BR50" t="s" s="47">
        <v>57</v>
      </c>
      <c r="BS50" t="s" s="48">
        <v>58</v>
      </c>
      <c r="BT50" s="79"/>
      <c r="BU50" t="s" s="77">
        <v>14</v>
      </c>
      <c r="BV50" t="s" s="78">
        <v>14</v>
      </c>
      <c r="BW50" s="79"/>
      <c r="BX50" t="s" s="47">
        <v>57</v>
      </c>
      <c r="BY50" t="s" s="48">
        <v>58</v>
      </c>
      <c r="BZ50" s="79"/>
      <c r="CA50" t="s" s="47">
        <v>57</v>
      </c>
      <c r="CB50" t="s" s="48">
        <v>58</v>
      </c>
      <c r="CC50" s="79"/>
      <c r="CD50" t="s" s="47">
        <v>57</v>
      </c>
      <c r="CE50" t="s" s="48">
        <v>58</v>
      </c>
      <c r="CF50" s="79"/>
      <c r="CG50" t="s" s="47">
        <v>57</v>
      </c>
      <c r="CH50" t="s" s="48">
        <v>58</v>
      </c>
      <c r="CI50" s="79"/>
      <c r="CJ50" t="s" s="77">
        <v>14</v>
      </c>
      <c r="CK50" t="s" s="78">
        <v>14</v>
      </c>
      <c r="CL50" s="79"/>
      <c r="CM50" t="s" s="77">
        <v>14</v>
      </c>
      <c r="CN50" t="s" s="78">
        <v>14</v>
      </c>
      <c r="CO50" s="79"/>
      <c r="CP50" t="s" s="75">
        <v>33</v>
      </c>
      <c r="CQ50" t="s" s="76">
        <v>34</v>
      </c>
      <c r="CR50" s="26"/>
      <c r="CS50" s="47"/>
      <c r="CT50" s="48"/>
      <c r="CU50" s="26"/>
      <c r="CW50" s="56">
        <f>$CW$3-CY50</f>
        <v>30</v>
      </c>
      <c r="CX50" s="57">
        <v>9</v>
      </c>
      <c r="CY50" s="58"/>
      <c r="CZ50" s="59">
        <f>(CY50-CX50)*8</f>
        <v>-72</v>
      </c>
      <c r="DA50" s="58"/>
      <c r="DB50" s="44">
        <f>COUNTIF(CR50:CT50,"от")</f>
        <v>0</v>
      </c>
      <c r="DC50" s="45">
        <f>COUNTIF(CR50:CT50,"ЦО")</f>
        <v>0</v>
      </c>
    </row>
    <row r="51" s="4" customFormat="1" ht="15.75" customHeight="1">
      <c r="A51" s="4">
        <v>46</v>
      </c>
      <c r="B51" s="31">
        <v>21801</v>
      </c>
      <c r="C51" t="s" s="67">
        <v>96</v>
      </c>
      <c r="D51" s="68">
        <v>0</v>
      </c>
      <c r="E51" s="68">
        <v>6</v>
      </c>
      <c r="F51" s="46">
        <f>DA51</f>
        <v>0</v>
      </c>
      <c r="G51" t="s" s="75">
        <v>43</v>
      </c>
      <c r="H51" t="s" s="76">
        <v>44</v>
      </c>
      <c r="I51" s="79"/>
      <c r="J51" t="s" s="75">
        <v>43</v>
      </c>
      <c r="K51" t="s" s="76">
        <v>44</v>
      </c>
      <c r="L51" s="79"/>
      <c r="M51" t="s" s="75">
        <v>43</v>
      </c>
      <c r="N51" t="s" s="76">
        <v>44</v>
      </c>
      <c r="O51" s="79"/>
      <c r="P51" t="s" s="71">
        <v>14</v>
      </c>
      <c r="Q51" t="s" s="72">
        <v>14</v>
      </c>
      <c r="R51" s="26"/>
      <c r="S51" t="s" s="71">
        <v>14</v>
      </c>
      <c r="T51" t="s" s="72">
        <v>14</v>
      </c>
      <c r="U51" s="26"/>
      <c r="V51" t="s" s="75">
        <v>43</v>
      </c>
      <c r="W51" t="s" s="76">
        <v>44</v>
      </c>
      <c r="X51" s="79"/>
      <c r="Y51" t="s" s="75">
        <v>43</v>
      </c>
      <c r="Z51" t="s" s="76">
        <v>44</v>
      </c>
      <c r="AA51" s="79"/>
      <c r="AB51" t="s" s="75">
        <v>43</v>
      </c>
      <c r="AC51" t="s" s="76">
        <v>44</v>
      </c>
      <c r="AD51" s="79"/>
      <c r="AE51" t="s" s="75">
        <v>43</v>
      </c>
      <c r="AF51" t="s" s="76">
        <v>44</v>
      </c>
      <c r="AG51" s="79"/>
      <c r="AH51" t="s" s="71">
        <v>14</v>
      </c>
      <c r="AI51" t="s" s="72">
        <v>14</v>
      </c>
      <c r="AJ51" s="26"/>
      <c r="AK51" t="s" s="71">
        <v>14</v>
      </c>
      <c r="AL51" t="s" s="72">
        <v>14</v>
      </c>
      <c r="AM51" s="26"/>
      <c r="AN51" t="s" s="75">
        <v>43</v>
      </c>
      <c r="AO51" t="s" s="76">
        <v>44</v>
      </c>
      <c r="AP51" s="79"/>
      <c r="AQ51" t="s" s="75">
        <v>43</v>
      </c>
      <c r="AR51" t="s" s="76">
        <v>44</v>
      </c>
      <c r="AS51" s="79"/>
      <c r="AT51" t="s" s="75">
        <v>43</v>
      </c>
      <c r="AU51" t="s" s="76">
        <v>44</v>
      </c>
      <c r="AV51" s="79"/>
      <c r="AW51" t="s" s="75">
        <v>43</v>
      </c>
      <c r="AX51" t="s" s="76">
        <v>44</v>
      </c>
      <c r="AY51" s="79"/>
      <c r="AZ51" t="s" s="71">
        <v>14</v>
      </c>
      <c r="BA51" t="s" s="72">
        <v>14</v>
      </c>
      <c r="BB51" s="26"/>
      <c r="BC51" t="s" s="71">
        <v>14</v>
      </c>
      <c r="BD51" t="s" s="72">
        <v>14</v>
      </c>
      <c r="BE51" s="26"/>
      <c r="BF51" t="s" s="75">
        <v>43</v>
      </c>
      <c r="BG51" t="s" s="76">
        <v>44</v>
      </c>
      <c r="BH51" s="79"/>
      <c r="BI51" t="s" s="75">
        <v>43</v>
      </c>
      <c r="BJ51" t="s" s="76">
        <v>44</v>
      </c>
      <c r="BK51" s="79"/>
      <c r="BL51" t="s" s="75">
        <v>43</v>
      </c>
      <c r="BM51" t="s" s="76">
        <v>44</v>
      </c>
      <c r="BN51" s="79"/>
      <c r="BO51" t="s" s="75">
        <v>43</v>
      </c>
      <c r="BP51" t="s" s="76">
        <v>44</v>
      </c>
      <c r="BQ51" s="79"/>
      <c r="BR51" t="s" s="75">
        <v>43</v>
      </c>
      <c r="BS51" t="s" s="76">
        <v>44</v>
      </c>
      <c r="BT51" s="79"/>
      <c r="BU51" t="s" s="71">
        <v>14</v>
      </c>
      <c r="BV51" t="s" s="72">
        <v>14</v>
      </c>
      <c r="BW51" s="26"/>
      <c r="BX51" t="s" s="75">
        <v>43</v>
      </c>
      <c r="BY51" t="s" s="76">
        <v>44</v>
      </c>
      <c r="BZ51" s="79"/>
      <c r="CA51" t="s" s="75">
        <v>43</v>
      </c>
      <c r="CB51" t="s" s="76">
        <v>44</v>
      </c>
      <c r="CC51" s="79"/>
      <c r="CD51" t="s" s="75">
        <v>43</v>
      </c>
      <c r="CE51" t="s" s="76">
        <v>44</v>
      </c>
      <c r="CF51" s="79"/>
      <c r="CG51" t="s" s="75">
        <v>43</v>
      </c>
      <c r="CH51" t="s" s="76">
        <v>44</v>
      </c>
      <c r="CI51" s="79"/>
      <c r="CJ51" t="s" s="71">
        <v>14</v>
      </c>
      <c r="CK51" t="s" s="72">
        <v>14</v>
      </c>
      <c r="CL51" s="26"/>
      <c r="CM51" t="s" s="71">
        <v>14</v>
      </c>
      <c r="CN51" t="s" s="72">
        <v>14</v>
      </c>
      <c r="CO51" s="26"/>
      <c r="CP51" t="s" s="75">
        <v>43</v>
      </c>
      <c r="CQ51" t="s" s="76">
        <v>44</v>
      </c>
      <c r="CR51" s="26"/>
      <c r="CS51" s="47"/>
      <c r="CT51" s="48"/>
      <c r="CU51" s="26"/>
      <c r="CW51" s="56">
        <f>$CW$3-CY51</f>
        <v>30</v>
      </c>
      <c r="CX51" s="57">
        <v>9</v>
      </c>
      <c r="CY51" s="58"/>
      <c r="CZ51" s="59">
        <f>(CY51-CX51)*8</f>
        <v>-72</v>
      </c>
      <c r="DA51" s="58"/>
    </row>
    <row r="52" s="4" customFormat="1" ht="15.75" customHeight="1">
      <c r="A52" s="4">
        <v>47</v>
      </c>
      <c r="B52" s="31">
        <v>23157</v>
      </c>
      <c r="C52" t="s" s="67">
        <v>97</v>
      </c>
      <c r="D52" s="68">
        <v>0</v>
      </c>
      <c r="E52" s="83"/>
      <c r="F52" s="46">
        <f>DA52</f>
        <v>0</v>
      </c>
      <c r="G52" t="s" s="47">
        <v>35</v>
      </c>
      <c r="H52" t="s" s="48">
        <v>36</v>
      </c>
      <c r="I52" s="26"/>
      <c r="J52" t="s" s="71">
        <v>14</v>
      </c>
      <c r="K52" t="s" s="72">
        <v>14</v>
      </c>
      <c r="L52" s="26"/>
      <c r="M52" t="s" s="71">
        <v>14</v>
      </c>
      <c r="N52" t="s" s="72">
        <v>14</v>
      </c>
      <c r="O52" s="26"/>
      <c r="P52" t="s" s="71">
        <v>14</v>
      </c>
      <c r="Q52" t="s" s="72">
        <v>14</v>
      </c>
      <c r="R52" s="26"/>
      <c r="S52" t="s" s="71">
        <v>14</v>
      </c>
      <c r="T52" t="s" s="72">
        <v>14</v>
      </c>
      <c r="U52" s="26"/>
      <c r="V52" t="s" s="47">
        <v>87</v>
      </c>
      <c r="W52" t="s" s="48">
        <v>88</v>
      </c>
      <c r="X52" s="26"/>
      <c r="Y52" t="s" s="47">
        <v>87</v>
      </c>
      <c r="Z52" t="s" s="48">
        <v>88</v>
      </c>
      <c r="AA52" s="26"/>
      <c r="AB52" t="s" s="47">
        <v>87</v>
      </c>
      <c r="AC52" t="s" s="48">
        <v>88</v>
      </c>
      <c r="AD52" s="26"/>
      <c r="AE52" t="s" s="47">
        <v>35</v>
      </c>
      <c r="AF52" t="s" s="48">
        <v>36</v>
      </c>
      <c r="AG52" s="26"/>
      <c r="AH52" t="s" s="71">
        <v>14</v>
      </c>
      <c r="AI52" t="s" s="72">
        <v>14</v>
      </c>
      <c r="AJ52" s="26"/>
      <c r="AK52" t="s" s="71">
        <v>14</v>
      </c>
      <c r="AL52" t="s" s="72">
        <v>14</v>
      </c>
      <c r="AM52" s="26"/>
      <c r="AN52" t="s" s="71">
        <v>14</v>
      </c>
      <c r="AO52" t="s" s="72">
        <v>14</v>
      </c>
      <c r="AP52" s="26"/>
      <c r="AQ52" t="s" s="71">
        <v>14</v>
      </c>
      <c r="AR52" t="s" s="72">
        <v>14</v>
      </c>
      <c r="AS52" s="26"/>
      <c r="AT52" t="s" s="47">
        <v>55</v>
      </c>
      <c r="AU52" t="s" s="48">
        <v>56</v>
      </c>
      <c r="AV52" s="26"/>
      <c r="AW52" t="s" s="47">
        <v>55</v>
      </c>
      <c r="AX52" t="s" s="48">
        <v>56</v>
      </c>
      <c r="AY52" s="26"/>
      <c r="AZ52" t="s" s="47">
        <v>55</v>
      </c>
      <c r="BA52" t="s" s="48">
        <v>56</v>
      </c>
      <c r="BB52" s="26"/>
      <c r="BC52" t="s" s="47">
        <v>33</v>
      </c>
      <c r="BD52" t="s" s="48">
        <v>34</v>
      </c>
      <c r="BE52" s="26"/>
      <c r="BF52" t="s" s="71">
        <v>14</v>
      </c>
      <c r="BG52" t="s" s="72">
        <v>14</v>
      </c>
      <c r="BH52" s="26"/>
      <c r="BI52" t="s" s="71">
        <v>14</v>
      </c>
      <c r="BJ52" t="s" s="72">
        <v>14</v>
      </c>
      <c r="BK52" s="26"/>
      <c r="BL52" t="s" s="47">
        <v>55</v>
      </c>
      <c r="BM52" t="s" s="48">
        <v>56</v>
      </c>
      <c r="BN52" s="26"/>
      <c r="BO52" t="s" s="47">
        <v>55</v>
      </c>
      <c r="BP52" t="s" s="48">
        <v>56</v>
      </c>
      <c r="BQ52" s="26"/>
      <c r="BR52" t="s" s="47">
        <v>55</v>
      </c>
      <c r="BS52" t="s" s="48">
        <v>56</v>
      </c>
      <c r="BT52" s="26"/>
      <c r="BU52" t="s" s="47">
        <v>33</v>
      </c>
      <c r="BV52" t="s" s="48">
        <v>34</v>
      </c>
      <c r="BW52" s="26"/>
      <c r="BX52" t="s" s="71">
        <v>14</v>
      </c>
      <c r="BY52" t="s" s="72">
        <v>14</v>
      </c>
      <c r="BZ52" s="26"/>
      <c r="CA52" t="s" s="71">
        <v>14</v>
      </c>
      <c r="CB52" t="s" s="72">
        <v>14</v>
      </c>
      <c r="CC52" s="26"/>
      <c r="CD52" t="s" s="71">
        <v>14</v>
      </c>
      <c r="CE52" t="s" s="72">
        <v>14</v>
      </c>
      <c r="CF52" s="26"/>
      <c r="CG52" t="s" s="47">
        <v>35</v>
      </c>
      <c r="CH52" t="s" s="48">
        <v>36</v>
      </c>
      <c r="CI52" s="26"/>
      <c r="CJ52" t="s" s="47">
        <v>35</v>
      </c>
      <c r="CK52" t="s" s="48">
        <v>36</v>
      </c>
      <c r="CL52" s="26"/>
      <c r="CM52" t="s" s="47">
        <v>35</v>
      </c>
      <c r="CN52" t="s" s="48">
        <v>36</v>
      </c>
      <c r="CO52" s="26"/>
      <c r="CP52" t="s" s="47">
        <v>35</v>
      </c>
      <c r="CQ52" t="s" s="48">
        <v>36</v>
      </c>
      <c r="CR52" s="26"/>
      <c r="CS52" s="47"/>
      <c r="CT52" s="48"/>
      <c r="CU52" s="26"/>
      <c r="CW52" s="56">
        <f>$CW$3-CY52</f>
        <v>30</v>
      </c>
      <c r="CX52" s="57">
        <v>9</v>
      </c>
      <c r="CY52" s="58"/>
      <c r="CZ52" s="59">
        <f>(CY52-CX52)*8</f>
        <v>-72</v>
      </c>
      <c r="DA52" s="58"/>
      <c r="DB52" s="44">
        <f>COUNTIF(G52:CT52,"от")</f>
        <v>0</v>
      </c>
      <c r="DC52" s="45">
        <f>COUNTIF(G52:CT52,"ЦО")</f>
        <v>0</v>
      </c>
    </row>
    <row r="53" s="4" customFormat="1" ht="15.75" customHeight="1">
      <c r="A53" s="4">
        <v>48</v>
      </c>
      <c r="B53" s="31">
        <v>29953</v>
      </c>
      <c r="C53" t="s" s="32">
        <v>98</v>
      </c>
      <c r="D53" s="33">
        <v>0</v>
      </c>
      <c r="E53" s="33">
        <v>5</v>
      </c>
      <c r="F53" s="46">
        <f>DA53</f>
        <v>0</v>
      </c>
      <c r="G53" t="s" s="47">
        <v>35</v>
      </c>
      <c r="H53" t="s" s="48">
        <v>36</v>
      </c>
      <c r="I53" s="26"/>
      <c r="J53" t="s" s="47">
        <v>35</v>
      </c>
      <c r="K53" t="s" s="48">
        <v>36</v>
      </c>
      <c r="L53" s="26"/>
      <c r="M53" t="s" s="47">
        <v>33</v>
      </c>
      <c r="N53" t="s" s="48">
        <v>34</v>
      </c>
      <c r="O53" s="26"/>
      <c r="P53" t="s" s="47">
        <v>33</v>
      </c>
      <c r="Q53" t="s" s="48">
        <v>34</v>
      </c>
      <c r="R53" s="26"/>
      <c r="S53" t="s" s="71">
        <v>14</v>
      </c>
      <c r="T53" t="s" s="72">
        <v>14</v>
      </c>
      <c r="U53" s="26"/>
      <c r="V53" t="s" s="47">
        <v>87</v>
      </c>
      <c r="W53" t="s" s="48">
        <v>88</v>
      </c>
      <c r="X53" s="26"/>
      <c r="Y53" t="s" s="47">
        <v>25</v>
      </c>
      <c r="Z53" t="s" s="48">
        <v>26</v>
      </c>
      <c r="AA53" s="26"/>
      <c r="AB53" t="s" s="53">
        <v>14</v>
      </c>
      <c r="AC53" t="s" s="54">
        <v>14</v>
      </c>
      <c r="AD53" s="55"/>
      <c r="AE53" t="s" s="51">
        <v>18</v>
      </c>
      <c r="AF53" t="s" s="52">
        <v>18</v>
      </c>
      <c r="AG53" s="26"/>
      <c r="AH53" t="s" s="51">
        <v>18</v>
      </c>
      <c r="AI53" t="s" s="52">
        <v>18</v>
      </c>
      <c r="AJ53" s="26"/>
      <c r="AK53" t="s" s="51">
        <v>18</v>
      </c>
      <c r="AL53" t="s" s="52">
        <v>18</v>
      </c>
      <c r="AM53" s="26"/>
      <c r="AN53" t="s" s="51">
        <v>18</v>
      </c>
      <c r="AO53" t="s" s="52">
        <v>18</v>
      </c>
      <c r="AP53" s="26"/>
      <c r="AQ53" t="s" s="51">
        <v>18</v>
      </c>
      <c r="AR53" t="s" s="52">
        <v>18</v>
      </c>
      <c r="AS53" s="26"/>
      <c r="AT53" t="s" s="53">
        <v>14</v>
      </c>
      <c r="AU53" t="s" s="54">
        <v>14</v>
      </c>
      <c r="AV53" s="55"/>
      <c r="AW53" t="s" s="53">
        <v>14</v>
      </c>
      <c r="AX53" t="s" s="54">
        <v>14</v>
      </c>
      <c r="AY53" s="26"/>
      <c r="AZ53" t="s" s="53">
        <v>14</v>
      </c>
      <c r="BA53" t="s" s="54">
        <v>14</v>
      </c>
      <c r="BB53" s="26"/>
      <c r="BC53" t="s" s="47">
        <v>12</v>
      </c>
      <c r="BD53" t="s" s="48">
        <v>13</v>
      </c>
      <c r="BE53" s="26"/>
      <c r="BF53" t="s" s="47">
        <v>33</v>
      </c>
      <c r="BG53" t="s" s="48">
        <v>34</v>
      </c>
      <c r="BH53" s="26"/>
      <c r="BI53" t="s" s="71">
        <v>14</v>
      </c>
      <c r="BJ53" t="s" s="72">
        <v>14</v>
      </c>
      <c r="BK53" s="26"/>
      <c r="BL53" t="s" s="47">
        <v>33</v>
      </c>
      <c r="BM53" t="s" s="48">
        <v>34</v>
      </c>
      <c r="BN53" s="26"/>
      <c r="BO53" t="s" s="47">
        <v>33</v>
      </c>
      <c r="BP53" t="s" s="48">
        <v>34</v>
      </c>
      <c r="BQ53" s="26"/>
      <c r="BR53" t="s" s="47">
        <v>33</v>
      </c>
      <c r="BS53" t="s" s="48">
        <v>34</v>
      </c>
      <c r="BT53" s="26"/>
      <c r="BU53" t="s" s="71">
        <v>14</v>
      </c>
      <c r="BV53" t="s" s="72">
        <v>14</v>
      </c>
      <c r="BW53" s="26"/>
      <c r="BX53" t="s" s="71">
        <v>14</v>
      </c>
      <c r="BY53" t="s" s="72">
        <v>14</v>
      </c>
      <c r="BZ53" s="26"/>
      <c r="CA53" t="s" s="47">
        <v>35</v>
      </c>
      <c r="CB53" t="s" s="48">
        <v>36</v>
      </c>
      <c r="CC53" s="26"/>
      <c r="CD53" t="s" s="47">
        <v>35</v>
      </c>
      <c r="CE53" t="s" s="48">
        <v>36</v>
      </c>
      <c r="CF53" s="26"/>
      <c r="CG53" t="s" s="47">
        <v>35</v>
      </c>
      <c r="CH53" t="s" s="48">
        <v>36</v>
      </c>
      <c r="CI53" s="26"/>
      <c r="CJ53" t="s" s="47">
        <v>35</v>
      </c>
      <c r="CK53" t="s" s="48">
        <v>36</v>
      </c>
      <c r="CL53" s="26"/>
      <c r="CM53" t="s" s="47">
        <v>35</v>
      </c>
      <c r="CN53" t="s" s="48">
        <v>36</v>
      </c>
      <c r="CO53" s="26"/>
      <c r="CP53" t="s" s="71">
        <v>14</v>
      </c>
      <c r="CQ53" t="s" s="72">
        <v>14</v>
      </c>
      <c r="CR53" s="26"/>
      <c r="CS53" s="47"/>
      <c r="CT53" s="48"/>
      <c r="CU53" s="26"/>
      <c r="CW53" s="56">
        <f>$CW$3-CY53</f>
        <v>30</v>
      </c>
      <c r="CX53" s="57">
        <v>9</v>
      </c>
      <c r="CY53" s="58"/>
      <c r="CZ53" s="59">
        <f>(CY53-CX53)*8</f>
        <v>-72</v>
      </c>
      <c r="DA53" s="58"/>
      <c r="DB53" s="44">
        <f>COUNTIF(G53:CT53,"от")</f>
        <v>10</v>
      </c>
      <c r="DC53" s="45">
        <f>COUNTIF(G53:CT53,"ЦО")</f>
        <v>0</v>
      </c>
    </row>
    <row r="54" s="4" customFormat="1" ht="15.75" customHeight="1">
      <c r="A54" s="4">
        <v>49</v>
      </c>
      <c r="B54" s="31">
        <v>9373</v>
      </c>
      <c r="C54" t="s" s="32">
        <v>99</v>
      </c>
      <c r="D54" s="33">
        <v>0</v>
      </c>
      <c r="E54" s="33">
        <v>4</v>
      </c>
      <c r="F54" s="46">
        <f>DA54</f>
        <v>0</v>
      </c>
      <c r="G54" t="s" s="71">
        <v>14</v>
      </c>
      <c r="H54" t="s" s="72">
        <v>14</v>
      </c>
      <c r="I54" s="26"/>
      <c r="J54" t="s" s="47">
        <v>55</v>
      </c>
      <c r="K54" t="s" s="48">
        <v>56</v>
      </c>
      <c r="L54" s="26"/>
      <c r="M54" t="s" s="47">
        <v>55</v>
      </c>
      <c r="N54" t="s" s="48">
        <v>56</v>
      </c>
      <c r="O54" s="26"/>
      <c r="P54" t="s" s="47">
        <v>87</v>
      </c>
      <c r="Q54" t="s" s="48">
        <v>88</v>
      </c>
      <c r="R54" s="26"/>
      <c r="S54" t="s" s="47">
        <v>87</v>
      </c>
      <c r="T54" t="s" s="48">
        <v>88</v>
      </c>
      <c r="U54" s="26"/>
      <c r="V54" t="s" s="71">
        <v>14</v>
      </c>
      <c r="W54" t="s" s="72">
        <v>14</v>
      </c>
      <c r="X54" s="26"/>
      <c r="Y54" t="s" s="47">
        <v>35</v>
      </c>
      <c r="Z54" t="s" s="48">
        <v>36</v>
      </c>
      <c r="AA54" s="26"/>
      <c r="AB54" t="s" s="47">
        <v>35</v>
      </c>
      <c r="AC54" t="s" s="48">
        <v>36</v>
      </c>
      <c r="AD54" s="26"/>
      <c r="AE54" t="s" s="47">
        <v>33</v>
      </c>
      <c r="AF54" t="s" s="48">
        <v>34</v>
      </c>
      <c r="AG54" s="26"/>
      <c r="AH54" t="s" s="47">
        <v>57</v>
      </c>
      <c r="AI54" t="s" s="48">
        <v>58</v>
      </c>
      <c r="AJ54" s="26"/>
      <c r="AK54" t="s" s="47">
        <v>57</v>
      </c>
      <c r="AL54" t="s" s="48">
        <v>58</v>
      </c>
      <c r="AM54" s="26"/>
      <c r="AN54" t="s" s="71">
        <v>14</v>
      </c>
      <c r="AO54" t="s" s="72">
        <v>14</v>
      </c>
      <c r="AP54" s="26"/>
      <c r="AQ54" t="s" s="71">
        <v>14</v>
      </c>
      <c r="AR54" t="s" s="72">
        <v>14</v>
      </c>
      <c r="AS54" s="26"/>
      <c r="AT54" t="s" s="47">
        <v>69</v>
      </c>
      <c r="AU54" t="s" s="48">
        <v>70</v>
      </c>
      <c r="AV54" s="26"/>
      <c r="AW54" t="s" s="47">
        <v>69</v>
      </c>
      <c r="AX54" t="s" s="48">
        <v>70</v>
      </c>
      <c r="AY54" s="26"/>
      <c r="AZ54" t="s" s="47">
        <v>29</v>
      </c>
      <c r="BA54" t="s" s="48">
        <v>30</v>
      </c>
      <c r="BB54" s="26"/>
      <c r="BC54" t="s" s="47">
        <v>29</v>
      </c>
      <c r="BD54" t="s" s="48">
        <v>30</v>
      </c>
      <c r="BE54" s="26"/>
      <c r="BF54" t="s" s="71">
        <v>14</v>
      </c>
      <c r="BG54" t="s" s="72">
        <v>14</v>
      </c>
      <c r="BH54" s="26"/>
      <c r="BI54" t="s" s="71">
        <v>14</v>
      </c>
      <c r="BJ54" t="s" s="72">
        <v>14</v>
      </c>
      <c r="BK54" s="26"/>
      <c r="BL54" t="s" s="47">
        <v>35</v>
      </c>
      <c r="BM54" t="s" s="48">
        <v>36</v>
      </c>
      <c r="BN54" s="26"/>
      <c r="BO54" t="s" s="47">
        <v>55</v>
      </c>
      <c r="BP54" t="s" s="48">
        <v>56</v>
      </c>
      <c r="BQ54" s="26"/>
      <c r="BR54" t="s" s="47">
        <v>55</v>
      </c>
      <c r="BS54" t="s" s="48">
        <v>56</v>
      </c>
      <c r="BT54" s="26"/>
      <c r="BU54" t="s" s="47">
        <v>57</v>
      </c>
      <c r="BV54" t="s" s="48">
        <v>58</v>
      </c>
      <c r="BW54" s="26"/>
      <c r="BX54" t="s" s="71">
        <v>14</v>
      </c>
      <c r="BY54" t="s" s="72">
        <v>14</v>
      </c>
      <c r="BZ54" s="26"/>
      <c r="CA54" t="s" s="71">
        <v>14</v>
      </c>
      <c r="CB54" t="s" s="72">
        <v>14</v>
      </c>
      <c r="CC54" s="26"/>
      <c r="CD54" t="s" s="47">
        <v>33</v>
      </c>
      <c r="CE54" t="s" s="48">
        <v>34</v>
      </c>
      <c r="CF54" s="26"/>
      <c r="CG54" t="s" s="47">
        <v>33</v>
      </c>
      <c r="CH54" t="s" s="48">
        <v>34</v>
      </c>
      <c r="CI54" s="26"/>
      <c r="CJ54" t="s" s="47">
        <v>33</v>
      </c>
      <c r="CK54" t="s" s="48">
        <v>34</v>
      </c>
      <c r="CL54" s="26"/>
      <c r="CM54" t="s" s="75">
        <v>57</v>
      </c>
      <c r="CN54" t="s" s="76">
        <v>58</v>
      </c>
      <c r="CO54" s="26"/>
      <c r="CP54" t="s" s="71">
        <v>14</v>
      </c>
      <c r="CQ54" t="s" s="72">
        <v>14</v>
      </c>
      <c r="CR54" s="26"/>
      <c r="CS54" s="47"/>
      <c r="CT54" s="48"/>
      <c r="CU54" s="26"/>
      <c r="CW54" s="56">
        <f>$CW$3-CY54</f>
        <v>30</v>
      </c>
      <c r="CX54" s="57">
        <v>9</v>
      </c>
      <c r="CY54" s="58"/>
      <c r="CZ54" s="59">
        <f>(CY54-CX54)*8</f>
        <v>-72</v>
      </c>
      <c r="DA54" s="58"/>
      <c r="DB54" s="44">
        <f>COUNTIF(G54:CT54,"от")</f>
        <v>0</v>
      </c>
      <c r="DC54" s="45">
        <f>COUNTIF(G54:CT54,"ЦО")</f>
        <v>0</v>
      </c>
    </row>
    <row r="55" s="4" customFormat="1" ht="15.75" customHeight="1">
      <c r="A55" s="4">
        <v>50</v>
      </c>
      <c r="B55" s="31">
        <v>5908</v>
      </c>
      <c r="C55" t="s" s="67">
        <v>100</v>
      </c>
      <c r="D55" s="68">
        <v>0</v>
      </c>
      <c r="E55" s="68">
        <v>15</v>
      </c>
      <c r="F55" s="46">
        <f>DA55</f>
        <v>0</v>
      </c>
      <c r="G55" t="s" s="53">
        <v>14</v>
      </c>
      <c r="H55" t="s" s="54">
        <v>14</v>
      </c>
      <c r="I55" s="79"/>
      <c r="J55" t="s" s="51">
        <v>18</v>
      </c>
      <c r="K55" t="s" s="52">
        <v>18</v>
      </c>
      <c r="L55" s="26"/>
      <c r="M55" t="s" s="51">
        <v>18</v>
      </c>
      <c r="N55" t="s" s="52">
        <v>18</v>
      </c>
      <c r="O55" s="26"/>
      <c r="P55" t="s" s="51">
        <v>18</v>
      </c>
      <c r="Q55" t="s" s="52">
        <v>18</v>
      </c>
      <c r="R55" s="26"/>
      <c r="S55" t="s" s="51">
        <v>18</v>
      </c>
      <c r="T55" t="s" s="52">
        <v>18</v>
      </c>
      <c r="U55" s="26"/>
      <c r="V55" t="s" s="51">
        <v>18</v>
      </c>
      <c r="W55" t="s" s="52">
        <v>18</v>
      </c>
      <c r="X55" s="26"/>
      <c r="Y55" t="s" s="53">
        <v>14</v>
      </c>
      <c r="Z55" t="s" s="54">
        <v>14</v>
      </c>
      <c r="AA55" s="55"/>
      <c r="AB55" t="s" s="53">
        <v>14</v>
      </c>
      <c r="AC55" t="s" s="54">
        <v>14</v>
      </c>
      <c r="AD55" s="26"/>
      <c r="AE55" t="s" s="75">
        <v>22</v>
      </c>
      <c r="AF55" t="s" s="76">
        <v>23</v>
      </c>
      <c r="AG55" s="79"/>
      <c r="AH55" t="s" s="75">
        <v>22</v>
      </c>
      <c r="AI55" t="s" s="76">
        <v>23</v>
      </c>
      <c r="AJ55" s="79"/>
      <c r="AK55" t="s" s="75">
        <v>22</v>
      </c>
      <c r="AL55" t="s" s="76">
        <v>23</v>
      </c>
      <c r="AM55" s="79"/>
      <c r="AN55" t="s" s="77">
        <v>14</v>
      </c>
      <c r="AO55" t="s" s="78">
        <v>14</v>
      </c>
      <c r="AP55" s="79"/>
      <c r="AQ55" t="s" s="77">
        <v>14</v>
      </c>
      <c r="AR55" t="s" s="78">
        <v>14</v>
      </c>
      <c r="AS55" s="79"/>
      <c r="AT55" t="s" s="75">
        <v>22</v>
      </c>
      <c r="AU55" t="s" s="76">
        <v>23</v>
      </c>
      <c r="AV55" s="26"/>
      <c r="AW55" t="s" s="75">
        <v>22</v>
      </c>
      <c r="AX55" t="s" s="76">
        <v>23</v>
      </c>
      <c r="AY55" s="79"/>
      <c r="AZ55" t="s" s="75">
        <v>22</v>
      </c>
      <c r="BA55" t="s" s="76">
        <v>23</v>
      </c>
      <c r="BB55" s="79"/>
      <c r="BC55" t="s" s="75">
        <v>22</v>
      </c>
      <c r="BD55" t="s" s="76">
        <v>23</v>
      </c>
      <c r="BE55" s="79"/>
      <c r="BF55" t="s" s="77">
        <v>14</v>
      </c>
      <c r="BG55" t="s" s="78">
        <v>14</v>
      </c>
      <c r="BH55" s="79"/>
      <c r="BI55" t="s" s="77">
        <v>14</v>
      </c>
      <c r="BJ55" t="s" s="78">
        <v>14</v>
      </c>
      <c r="BK55" s="79"/>
      <c r="BL55" t="s" s="75">
        <v>22</v>
      </c>
      <c r="BM55" t="s" s="76">
        <v>23</v>
      </c>
      <c r="BN55" s="26"/>
      <c r="BO55" t="s" s="75">
        <v>22</v>
      </c>
      <c r="BP55" t="s" s="76">
        <v>23</v>
      </c>
      <c r="BQ55" s="79"/>
      <c r="BR55" t="s" s="75">
        <v>22</v>
      </c>
      <c r="BS55" t="s" s="76">
        <v>23</v>
      </c>
      <c r="BT55" s="79"/>
      <c r="BU55" t="s" s="75">
        <v>22</v>
      </c>
      <c r="BV55" t="s" s="76">
        <v>23</v>
      </c>
      <c r="BW55" s="79"/>
      <c r="BX55" t="s" s="77">
        <v>14</v>
      </c>
      <c r="BY55" t="s" s="78">
        <v>14</v>
      </c>
      <c r="BZ55" s="79"/>
      <c r="CA55" t="s" s="77">
        <v>14</v>
      </c>
      <c r="CB55" t="s" s="78">
        <v>14</v>
      </c>
      <c r="CC55" s="79"/>
      <c r="CD55" t="s" s="75">
        <v>22</v>
      </c>
      <c r="CE55" t="s" s="76">
        <v>23</v>
      </c>
      <c r="CF55" s="26"/>
      <c r="CG55" t="s" s="75">
        <v>22</v>
      </c>
      <c r="CH55" t="s" s="76">
        <v>23</v>
      </c>
      <c r="CI55" s="79"/>
      <c r="CJ55" t="s" s="75">
        <v>22</v>
      </c>
      <c r="CK55" t="s" s="76">
        <v>23</v>
      </c>
      <c r="CL55" s="79"/>
      <c r="CM55" t="s" s="75">
        <v>22</v>
      </c>
      <c r="CN55" t="s" s="76">
        <v>23</v>
      </c>
      <c r="CO55" s="79"/>
      <c r="CP55" t="s" s="77">
        <v>14</v>
      </c>
      <c r="CQ55" t="s" s="78">
        <v>14</v>
      </c>
      <c r="CR55" s="26"/>
      <c r="CS55" s="47"/>
      <c r="CT55" s="48"/>
      <c r="CU55" s="26"/>
      <c r="CW55" s="56">
        <f>$CW$3-CY55</f>
        <v>30</v>
      </c>
      <c r="CX55" s="57">
        <v>9</v>
      </c>
      <c r="CY55" s="58"/>
      <c r="CZ55" s="59">
        <f>(CY55-CX55)*8</f>
        <v>-72</v>
      </c>
      <c r="DA55" s="58"/>
      <c r="DB55" s="44">
        <f>COUNTIF(G55:CT55,"от")</f>
        <v>10</v>
      </c>
      <c r="DC55" s="45">
        <f>COUNTIF(G55:CT55,"ЦО")</f>
        <v>0</v>
      </c>
    </row>
    <row r="56" s="4" customFormat="1" ht="15.75" customHeight="1">
      <c r="A56" s="4">
        <v>51</v>
      </c>
      <c r="B56" s="31">
        <v>26289</v>
      </c>
      <c r="C56" t="s" s="32">
        <v>101</v>
      </c>
      <c r="D56" s="33">
        <v>0</v>
      </c>
      <c r="E56" s="33">
        <v>5</v>
      </c>
      <c r="F56" s="46">
        <f>DA56</f>
        <v>0</v>
      </c>
      <c r="G56" t="s" s="53">
        <v>14</v>
      </c>
      <c r="H56" t="s" s="54">
        <v>14</v>
      </c>
      <c r="I56" s="26"/>
      <c r="J56" t="s" s="47">
        <v>33</v>
      </c>
      <c r="K56" t="s" s="48">
        <v>34</v>
      </c>
      <c r="L56" s="26"/>
      <c r="M56" t="s" s="47">
        <v>33</v>
      </c>
      <c r="N56" t="s" s="48">
        <v>34</v>
      </c>
      <c r="O56" s="26"/>
      <c r="P56" t="s" s="47">
        <v>33</v>
      </c>
      <c r="Q56" t="s" s="48">
        <v>34</v>
      </c>
      <c r="R56" s="26"/>
      <c r="S56" t="s" s="71">
        <v>14</v>
      </c>
      <c r="T56" t="s" s="72">
        <v>14</v>
      </c>
      <c r="U56" s="26"/>
      <c r="V56" t="s" s="71">
        <v>14</v>
      </c>
      <c r="W56" t="s" s="72">
        <v>14</v>
      </c>
      <c r="X56" s="26"/>
      <c r="Y56" t="s" s="47">
        <v>69</v>
      </c>
      <c r="Z56" t="s" s="48">
        <v>70</v>
      </c>
      <c r="AA56" s="26"/>
      <c r="AB56" t="s" s="47">
        <v>69</v>
      </c>
      <c r="AC56" t="s" s="48">
        <v>70</v>
      </c>
      <c r="AD56" s="26"/>
      <c r="AE56" t="s" s="47">
        <v>12</v>
      </c>
      <c r="AF56" t="s" s="48">
        <v>13</v>
      </c>
      <c r="AG56" s="26"/>
      <c r="AH56" t="s" s="47">
        <v>12</v>
      </c>
      <c r="AI56" t="s" s="48">
        <v>13</v>
      </c>
      <c r="AJ56" s="26"/>
      <c r="AK56" t="s" s="71">
        <v>14</v>
      </c>
      <c r="AL56" t="s" s="72">
        <v>14</v>
      </c>
      <c r="AM56" s="26"/>
      <c r="AN56" t="s" s="71">
        <v>14</v>
      </c>
      <c r="AO56" t="s" s="72">
        <v>14</v>
      </c>
      <c r="AP56" s="26"/>
      <c r="AQ56" t="s" s="47">
        <v>25</v>
      </c>
      <c r="AR56" t="s" s="48">
        <v>26</v>
      </c>
      <c r="AS56" s="26"/>
      <c r="AT56" t="s" s="47">
        <v>25</v>
      </c>
      <c r="AU56" t="s" s="48">
        <v>23</v>
      </c>
      <c r="AV56" s="26"/>
      <c r="AW56" t="s" s="47">
        <v>25</v>
      </c>
      <c r="AX56" t="s" s="48">
        <v>26</v>
      </c>
      <c r="AY56" s="26"/>
      <c r="AZ56" t="s" s="47">
        <v>33</v>
      </c>
      <c r="BA56" t="s" s="48">
        <v>34</v>
      </c>
      <c r="BB56" s="26"/>
      <c r="BC56" t="s" s="71">
        <v>14</v>
      </c>
      <c r="BD56" t="s" s="72">
        <v>14</v>
      </c>
      <c r="BE56" s="26"/>
      <c r="BF56" t="s" s="71">
        <v>14</v>
      </c>
      <c r="BG56" t="s" s="72">
        <v>14</v>
      </c>
      <c r="BH56" s="26"/>
      <c r="BI56" t="s" s="47">
        <v>33</v>
      </c>
      <c r="BJ56" t="s" s="48">
        <v>34</v>
      </c>
      <c r="BK56" s="26"/>
      <c r="BL56" t="s" s="47">
        <v>33</v>
      </c>
      <c r="BM56" t="s" s="48">
        <v>34</v>
      </c>
      <c r="BN56" s="26"/>
      <c r="BO56" t="s" s="47">
        <v>33</v>
      </c>
      <c r="BP56" t="s" s="48">
        <v>34</v>
      </c>
      <c r="BQ56" s="26"/>
      <c r="BR56" t="s" s="47">
        <v>33</v>
      </c>
      <c r="BS56" t="s" s="48">
        <v>34</v>
      </c>
      <c r="BT56" s="26"/>
      <c r="BU56" t="s" s="71">
        <v>14</v>
      </c>
      <c r="BV56" t="s" s="72">
        <v>14</v>
      </c>
      <c r="BW56" s="26"/>
      <c r="BX56" t="s" s="71">
        <v>14</v>
      </c>
      <c r="BY56" t="s" s="72">
        <v>14</v>
      </c>
      <c r="BZ56" s="26"/>
      <c r="CA56" t="s" s="47">
        <v>29</v>
      </c>
      <c r="CB56" t="s" s="48">
        <v>30</v>
      </c>
      <c r="CC56" s="26"/>
      <c r="CD56" t="s" s="47">
        <v>29</v>
      </c>
      <c r="CE56" t="s" s="48">
        <v>30</v>
      </c>
      <c r="CF56" s="26"/>
      <c r="CG56" t="s" s="47">
        <v>25</v>
      </c>
      <c r="CH56" t="s" s="48">
        <v>26</v>
      </c>
      <c r="CI56" s="26"/>
      <c r="CJ56" t="s" s="47">
        <v>29</v>
      </c>
      <c r="CK56" t="s" s="48">
        <v>30</v>
      </c>
      <c r="CL56" s="26"/>
      <c r="CM56" t="s" s="47">
        <v>29</v>
      </c>
      <c r="CN56" t="s" s="48">
        <v>30</v>
      </c>
      <c r="CO56" s="26"/>
      <c r="CP56" t="s" s="71">
        <v>14</v>
      </c>
      <c r="CQ56" t="s" s="72">
        <v>14</v>
      </c>
      <c r="CR56" s="26"/>
      <c r="CS56" s="47"/>
      <c r="CT56" s="48"/>
      <c r="CU56" s="26"/>
      <c r="CW56" s="56">
        <f>$CW$3-CY56</f>
        <v>30</v>
      </c>
      <c r="CX56" s="57">
        <v>9</v>
      </c>
      <c r="CY56" s="58"/>
      <c r="CZ56" s="59">
        <f>(CY56-CX56)*8</f>
        <v>-72</v>
      </c>
      <c r="DA56" s="58"/>
      <c r="DB56" s="44">
        <f>COUNTIF(G56:CT56,"от")</f>
        <v>0</v>
      </c>
      <c r="DC56" s="45">
        <f>COUNTIF(G56:CT56,"ЦО")</f>
        <v>0</v>
      </c>
    </row>
    <row r="57" s="4" customFormat="1" ht="15.75" customHeight="1">
      <c r="A57" s="4">
        <v>52</v>
      </c>
      <c r="B57" s="31">
        <v>27328</v>
      </c>
      <c r="C57" t="s" s="32">
        <v>102</v>
      </c>
      <c r="D57" s="33">
        <v>0</v>
      </c>
      <c r="E57" s="33">
        <v>4</v>
      </c>
      <c r="F57" s="46">
        <f>DA57</f>
        <v>0</v>
      </c>
      <c r="G57" t="s" s="71">
        <v>14</v>
      </c>
      <c r="H57" t="s" s="72">
        <v>14</v>
      </c>
      <c r="I57" s="26"/>
      <c r="J57" t="s" s="47">
        <v>25</v>
      </c>
      <c r="K57" t="s" s="48">
        <v>26</v>
      </c>
      <c r="L57" s="26"/>
      <c r="M57" t="s" s="47">
        <v>12</v>
      </c>
      <c r="N57" t="s" s="48">
        <v>13</v>
      </c>
      <c r="O57" s="26"/>
      <c r="P57" t="s" s="47">
        <v>29</v>
      </c>
      <c r="Q57" t="s" s="48">
        <v>30</v>
      </c>
      <c r="R57" s="26"/>
      <c r="S57" t="s" s="47">
        <v>29</v>
      </c>
      <c r="T57" t="s" s="48">
        <v>30</v>
      </c>
      <c r="U57" s="26"/>
      <c r="V57" t="s" s="71">
        <v>14</v>
      </c>
      <c r="W57" t="s" s="72">
        <v>14</v>
      </c>
      <c r="X57" s="26"/>
      <c r="Y57" t="s" s="47">
        <v>55</v>
      </c>
      <c r="Z57" t="s" s="48">
        <v>56</v>
      </c>
      <c r="AA57" s="26"/>
      <c r="AB57" t="s" s="47">
        <v>55</v>
      </c>
      <c r="AC57" t="s" s="48">
        <v>56</v>
      </c>
      <c r="AD57" s="26"/>
      <c r="AE57" t="s" s="47">
        <v>33</v>
      </c>
      <c r="AF57" t="s" s="48">
        <v>34</v>
      </c>
      <c r="AG57" s="26"/>
      <c r="AH57" t="s" s="75">
        <v>57</v>
      </c>
      <c r="AI57" t="s" s="76">
        <v>58</v>
      </c>
      <c r="AJ57" s="26"/>
      <c r="AK57" t="s" s="47">
        <v>33</v>
      </c>
      <c r="AL57" t="s" s="48">
        <v>34</v>
      </c>
      <c r="AM57" s="26"/>
      <c r="AN57" t="s" s="71">
        <v>14</v>
      </c>
      <c r="AO57" t="s" s="72">
        <v>14</v>
      </c>
      <c r="AP57" s="26"/>
      <c r="AQ57" t="s" s="71">
        <v>14</v>
      </c>
      <c r="AR57" t="s" s="72">
        <v>14</v>
      </c>
      <c r="AS57" s="26"/>
      <c r="AT57" t="s" s="47">
        <v>25</v>
      </c>
      <c r="AU57" t="s" s="48">
        <v>26</v>
      </c>
      <c r="AV57" s="26"/>
      <c r="AW57" t="s" s="47">
        <v>69</v>
      </c>
      <c r="AX57" t="s" s="48">
        <v>70</v>
      </c>
      <c r="AY57" s="26"/>
      <c r="AZ57" t="s" s="47">
        <v>69</v>
      </c>
      <c r="BA57" t="s" s="48">
        <v>70</v>
      </c>
      <c r="BB57" s="26"/>
      <c r="BC57" t="s" s="47">
        <v>35</v>
      </c>
      <c r="BD57" t="s" s="48">
        <v>36</v>
      </c>
      <c r="BE57" s="26"/>
      <c r="BF57" t="s" s="71">
        <v>14</v>
      </c>
      <c r="BG57" t="s" s="72">
        <v>14</v>
      </c>
      <c r="BH57" s="26"/>
      <c r="BI57" t="s" s="71">
        <v>14</v>
      </c>
      <c r="BJ57" t="s" s="72">
        <v>14</v>
      </c>
      <c r="BK57" s="26"/>
      <c r="BL57" t="s" s="47">
        <v>69</v>
      </c>
      <c r="BM57" t="s" s="48">
        <v>70</v>
      </c>
      <c r="BN57" s="26"/>
      <c r="BO57" t="s" s="47">
        <v>69</v>
      </c>
      <c r="BP57" t="s" s="48">
        <v>70</v>
      </c>
      <c r="BQ57" s="26"/>
      <c r="BR57" t="s" s="47">
        <v>35</v>
      </c>
      <c r="BS57" t="s" s="48">
        <v>36</v>
      </c>
      <c r="BT57" s="26"/>
      <c r="BU57" t="s" s="47">
        <v>33</v>
      </c>
      <c r="BV57" t="s" s="48">
        <v>34</v>
      </c>
      <c r="BW57" s="26"/>
      <c r="BX57" t="s" s="71">
        <v>14</v>
      </c>
      <c r="BY57" t="s" s="72">
        <v>14</v>
      </c>
      <c r="BZ57" s="26"/>
      <c r="CA57" t="s" s="71">
        <v>14</v>
      </c>
      <c r="CB57" t="s" s="72">
        <v>14</v>
      </c>
      <c r="CC57" s="26"/>
      <c r="CD57" t="s" s="47">
        <v>33</v>
      </c>
      <c r="CE57" t="s" s="48">
        <v>34</v>
      </c>
      <c r="CF57" s="26"/>
      <c r="CG57" t="s" s="47">
        <v>33</v>
      </c>
      <c r="CH57" t="s" s="48">
        <v>34</v>
      </c>
      <c r="CI57" s="26"/>
      <c r="CJ57" t="s" s="47">
        <v>33</v>
      </c>
      <c r="CK57" t="s" s="48">
        <v>34</v>
      </c>
      <c r="CL57" s="26"/>
      <c r="CM57" t="s" s="75">
        <v>57</v>
      </c>
      <c r="CN57" t="s" s="76">
        <v>58</v>
      </c>
      <c r="CO57" s="26"/>
      <c r="CP57" t="s" s="71">
        <v>14</v>
      </c>
      <c r="CQ57" t="s" s="72">
        <v>14</v>
      </c>
      <c r="CR57" s="26"/>
      <c r="CS57" s="47"/>
      <c r="CT57" s="48"/>
      <c r="CU57" s="26"/>
      <c r="CW57" s="56">
        <f>$CW$3-CY57</f>
        <v>30</v>
      </c>
      <c r="CX57" s="57">
        <v>9</v>
      </c>
      <c r="CY57" s="58"/>
      <c r="CZ57" s="59">
        <f>(CY57-CX57)*8</f>
        <v>-72</v>
      </c>
      <c r="DA57" s="58"/>
      <c r="DB57" s="44">
        <f>COUNTIF(G57:CT57,"от")</f>
        <v>0</v>
      </c>
      <c r="DC57" s="45">
        <f>COUNTIF(G57:CT57,"ЦО")</f>
        <v>0</v>
      </c>
    </row>
    <row r="58" s="4" customFormat="1" ht="15.75" customHeight="1">
      <c r="A58" s="4">
        <v>53</v>
      </c>
      <c r="B58" s="31">
        <v>3684</v>
      </c>
      <c r="C58" t="s" s="67">
        <v>103</v>
      </c>
      <c r="D58" t="s" s="67">
        <v>82</v>
      </c>
      <c r="E58" s="68">
        <v>15</v>
      </c>
      <c r="F58" s="46">
        <f>DA58</f>
        <v>0</v>
      </c>
      <c r="G58" t="s" s="75">
        <v>87</v>
      </c>
      <c r="H58" t="s" s="76">
        <v>104</v>
      </c>
      <c r="I58" s="79"/>
      <c r="J58" t="s" s="77">
        <v>14</v>
      </c>
      <c r="K58" t="s" s="78">
        <v>14</v>
      </c>
      <c r="L58" s="79"/>
      <c r="M58" t="s" s="75">
        <v>87</v>
      </c>
      <c r="N58" t="s" s="76">
        <v>104</v>
      </c>
      <c r="O58" s="79"/>
      <c r="P58" t="s" s="75">
        <v>87</v>
      </c>
      <c r="Q58" t="s" s="76">
        <v>104</v>
      </c>
      <c r="R58" s="79"/>
      <c r="S58" t="s" s="77">
        <v>14</v>
      </c>
      <c r="T58" t="s" s="78">
        <v>14</v>
      </c>
      <c r="U58" s="79"/>
      <c r="V58" t="s" s="77">
        <v>14</v>
      </c>
      <c r="W58" t="s" s="78">
        <v>14</v>
      </c>
      <c r="X58" s="79"/>
      <c r="Y58" t="s" s="75">
        <v>87</v>
      </c>
      <c r="Z58" t="s" s="76">
        <v>104</v>
      </c>
      <c r="AA58" s="79"/>
      <c r="AB58" t="s" s="75">
        <v>87</v>
      </c>
      <c r="AC58" t="s" s="76">
        <v>104</v>
      </c>
      <c r="AD58" s="79"/>
      <c r="AE58" t="s" s="77">
        <v>14</v>
      </c>
      <c r="AF58" t="s" s="78">
        <v>14</v>
      </c>
      <c r="AG58" s="79"/>
      <c r="AH58" t="s" s="75">
        <v>87</v>
      </c>
      <c r="AI58" t="s" s="76">
        <v>104</v>
      </c>
      <c r="AJ58" s="79"/>
      <c r="AK58" t="s" s="75">
        <v>87</v>
      </c>
      <c r="AL58" t="s" s="76">
        <v>104</v>
      </c>
      <c r="AM58" s="79"/>
      <c r="AN58" t="s" s="77">
        <v>14</v>
      </c>
      <c r="AO58" t="s" s="78">
        <v>14</v>
      </c>
      <c r="AP58" s="79"/>
      <c r="AQ58" t="s" s="77">
        <v>14</v>
      </c>
      <c r="AR58" t="s" s="78">
        <v>14</v>
      </c>
      <c r="AS58" s="79"/>
      <c r="AT58" t="s" s="75">
        <v>87</v>
      </c>
      <c r="AU58" t="s" s="76">
        <v>104</v>
      </c>
      <c r="AV58" s="79"/>
      <c r="AW58" t="s" s="75">
        <v>87</v>
      </c>
      <c r="AX58" t="s" s="76">
        <v>104</v>
      </c>
      <c r="AY58" s="79"/>
      <c r="AZ58" t="s" s="77">
        <v>14</v>
      </c>
      <c r="BA58" t="s" s="78">
        <v>14</v>
      </c>
      <c r="BB58" s="79"/>
      <c r="BC58" t="s" s="75">
        <v>87</v>
      </c>
      <c r="BD58" t="s" s="76">
        <v>104</v>
      </c>
      <c r="BE58" s="79"/>
      <c r="BF58" t="s" s="75">
        <v>87</v>
      </c>
      <c r="BG58" t="s" s="76">
        <v>104</v>
      </c>
      <c r="BH58" s="79"/>
      <c r="BI58" t="s" s="77">
        <v>14</v>
      </c>
      <c r="BJ58" t="s" s="78">
        <v>14</v>
      </c>
      <c r="BK58" s="79"/>
      <c r="BL58" t="s" s="77">
        <v>14</v>
      </c>
      <c r="BM58" t="s" s="78">
        <v>14</v>
      </c>
      <c r="BN58" s="79"/>
      <c r="BO58" t="s" s="53">
        <v>14</v>
      </c>
      <c r="BP58" t="s" s="54">
        <v>14</v>
      </c>
      <c r="BQ58" s="55"/>
      <c r="BR58" t="s" s="53">
        <v>14</v>
      </c>
      <c r="BS58" t="s" s="54">
        <v>14</v>
      </c>
      <c r="BT58" s="26"/>
      <c r="BU58" t="s" s="77">
        <v>14</v>
      </c>
      <c r="BV58" t="s" s="78">
        <v>14</v>
      </c>
      <c r="BW58" s="79"/>
      <c r="BX58" t="s" s="77">
        <v>14</v>
      </c>
      <c r="BY58" t="s" s="78">
        <v>14</v>
      </c>
      <c r="BZ58" s="79"/>
      <c r="CA58" t="s" s="77">
        <v>14</v>
      </c>
      <c r="CB58" t="s" s="78">
        <v>14</v>
      </c>
      <c r="CC58" s="79"/>
      <c r="CD58" t="s" s="77">
        <v>14</v>
      </c>
      <c r="CE58" t="s" s="78">
        <v>14</v>
      </c>
      <c r="CF58" s="79"/>
      <c r="CG58" t="s" s="77">
        <v>14</v>
      </c>
      <c r="CH58" t="s" s="78">
        <v>14</v>
      </c>
      <c r="CI58" s="79"/>
      <c r="CJ58" t="s" s="75">
        <v>87</v>
      </c>
      <c r="CK58" t="s" s="76">
        <v>104</v>
      </c>
      <c r="CL58" s="79"/>
      <c r="CM58" t="s" s="75">
        <v>87</v>
      </c>
      <c r="CN58" t="s" s="76">
        <v>104</v>
      </c>
      <c r="CO58" s="79"/>
      <c r="CP58" t="s" s="77">
        <v>14</v>
      </c>
      <c r="CQ58" t="s" s="78">
        <v>14</v>
      </c>
      <c r="CR58" s="26"/>
      <c r="CS58" s="47"/>
      <c r="CT58" s="48"/>
      <c r="CU58" s="26"/>
      <c r="CW58" s="56">
        <f>$CW$3-CY58</f>
        <v>30</v>
      </c>
      <c r="CX58" s="57">
        <v>9</v>
      </c>
      <c r="CY58" s="58"/>
      <c r="CZ58" s="59">
        <f>(CY58-CX58)*8</f>
        <v>-72</v>
      </c>
      <c r="DA58" s="58"/>
      <c r="DB58" s="44">
        <f>COUNTIF(G58:CT58,"от")</f>
        <v>0</v>
      </c>
      <c r="DC58" s="45">
        <f>COUNTIF(G58:CT58,"ЦО")</f>
        <v>0</v>
      </c>
    </row>
    <row r="59" s="4" customFormat="1" ht="15.75" customHeight="1">
      <c r="A59" s="4">
        <v>54</v>
      </c>
      <c r="B59" s="31">
        <v>6420</v>
      </c>
      <c r="C59" t="s" s="32">
        <v>105</v>
      </c>
      <c r="D59" s="33">
        <v>0</v>
      </c>
      <c r="E59" s="33">
        <v>2</v>
      </c>
      <c r="F59" s="46">
        <f>DA59</f>
        <v>0</v>
      </c>
      <c r="G59" t="s" s="47">
        <v>69</v>
      </c>
      <c r="H59" t="s" s="48">
        <v>70</v>
      </c>
      <c r="I59" s="26"/>
      <c r="J59" t="s" s="71">
        <v>14</v>
      </c>
      <c r="K59" t="s" s="72">
        <v>14</v>
      </c>
      <c r="L59" s="26"/>
      <c r="M59" t="s" s="71">
        <v>14</v>
      </c>
      <c r="N59" t="s" s="72">
        <v>14</v>
      </c>
      <c r="O59" s="26"/>
      <c r="P59" t="s" s="47">
        <v>25</v>
      </c>
      <c r="Q59" t="s" s="48">
        <v>26</v>
      </c>
      <c r="R59" s="26"/>
      <c r="S59" t="s" s="47">
        <v>25</v>
      </c>
      <c r="T59" t="s" s="48">
        <v>26</v>
      </c>
      <c r="U59" s="26"/>
      <c r="V59" t="s" s="47">
        <v>55</v>
      </c>
      <c r="W59" t="s" s="48">
        <v>56</v>
      </c>
      <c r="X59" s="26"/>
      <c r="Y59" t="s" s="47">
        <v>25</v>
      </c>
      <c r="Z59" t="s" s="48">
        <v>26</v>
      </c>
      <c r="AA59" s="26"/>
      <c r="AB59" t="s" s="47">
        <v>25</v>
      </c>
      <c r="AC59" t="s" s="48">
        <v>26</v>
      </c>
      <c r="AD59" s="26"/>
      <c r="AE59" t="s" s="71">
        <v>14</v>
      </c>
      <c r="AF59" t="s" s="72">
        <v>14</v>
      </c>
      <c r="AG59" s="26"/>
      <c r="AH59" t="s" s="47">
        <v>12</v>
      </c>
      <c r="AI59" t="s" s="48">
        <v>13</v>
      </c>
      <c r="AJ59" s="26"/>
      <c r="AK59" t="s" s="47">
        <v>12</v>
      </c>
      <c r="AL59" t="s" s="48">
        <v>13</v>
      </c>
      <c r="AM59" s="26"/>
      <c r="AN59" t="s" s="47">
        <v>12</v>
      </c>
      <c r="AO59" t="s" s="48">
        <v>13</v>
      </c>
      <c r="AP59" s="26"/>
      <c r="AQ59" t="s" s="47">
        <v>12</v>
      </c>
      <c r="AR59" t="s" s="48">
        <v>13</v>
      </c>
      <c r="AS59" s="26"/>
      <c r="AT59" t="s" s="71">
        <v>14</v>
      </c>
      <c r="AU59" t="s" s="72">
        <v>14</v>
      </c>
      <c r="AV59" s="26"/>
      <c r="AW59" t="s" s="71">
        <v>14</v>
      </c>
      <c r="AX59" t="s" s="72">
        <v>14</v>
      </c>
      <c r="AY59" s="26"/>
      <c r="AZ59" t="s" s="47">
        <v>69</v>
      </c>
      <c r="BA59" t="s" s="48">
        <v>70</v>
      </c>
      <c r="BB59" s="26"/>
      <c r="BC59" t="s" s="47">
        <v>69</v>
      </c>
      <c r="BD59" t="s" s="48">
        <v>70</v>
      </c>
      <c r="BE59" s="26"/>
      <c r="BF59" t="s" s="47">
        <v>69</v>
      </c>
      <c r="BG59" t="s" s="48">
        <v>70</v>
      </c>
      <c r="BH59" s="26"/>
      <c r="BI59" t="s" s="47">
        <v>25</v>
      </c>
      <c r="BJ59" t="s" s="48">
        <v>26</v>
      </c>
      <c r="BK59" s="26"/>
      <c r="BL59" t="s" s="71">
        <v>14</v>
      </c>
      <c r="BM59" t="s" s="72">
        <v>14</v>
      </c>
      <c r="BN59" s="26"/>
      <c r="BO59" t="s" s="47">
        <v>25</v>
      </c>
      <c r="BP59" t="s" s="48">
        <v>26</v>
      </c>
      <c r="BQ59" s="26"/>
      <c r="BR59" t="s" s="47">
        <v>12</v>
      </c>
      <c r="BS59" t="s" s="48">
        <v>13</v>
      </c>
      <c r="BT59" s="26"/>
      <c r="BU59" t="s" s="47">
        <v>12</v>
      </c>
      <c r="BV59" t="s" s="48">
        <v>13</v>
      </c>
      <c r="BW59" s="26"/>
      <c r="BX59" t="s" s="47">
        <v>33</v>
      </c>
      <c r="BY59" t="s" s="48">
        <v>34</v>
      </c>
      <c r="BZ59" s="26"/>
      <c r="CA59" t="s" s="47">
        <v>33</v>
      </c>
      <c r="CB59" t="s" s="48">
        <v>34</v>
      </c>
      <c r="CC59" s="26"/>
      <c r="CD59" t="s" s="71">
        <v>14</v>
      </c>
      <c r="CE59" t="s" s="72">
        <v>14</v>
      </c>
      <c r="CF59" s="26"/>
      <c r="CG59" t="s" s="71">
        <v>14</v>
      </c>
      <c r="CH59" t="s" s="72">
        <v>14</v>
      </c>
      <c r="CI59" s="26"/>
      <c r="CJ59" t="s" s="47">
        <v>29</v>
      </c>
      <c r="CK59" t="s" s="48">
        <v>30</v>
      </c>
      <c r="CL59" s="26"/>
      <c r="CM59" t="s" s="47">
        <v>29</v>
      </c>
      <c r="CN59" t="s" s="48">
        <v>30</v>
      </c>
      <c r="CO59" s="26"/>
      <c r="CP59" t="s" s="47">
        <v>69</v>
      </c>
      <c r="CQ59" t="s" s="48">
        <v>70</v>
      </c>
      <c r="CR59" s="26"/>
      <c r="CS59" s="47"/>
      <c r="CT59" s="48"/>
      <c r="CU59" s="26"/>
      <c r="CW59" s="56">
        <f>$CW$3-CY59</f>
        <v>30</v>
      </c>
      <c r="CX59" s="57">
        <v>9</v>
      </c>
      <c r="CY59" s="58"/>
      <c r="CZ59" s="59">
        <f>(CY59-CX59)*8</f>
        <v>-72</v>
      </c>
      <c r="DA59" s="58"/>
      <c r="DB59" s="44">
        <f>COUNTIF(G59:CT59,"от")</f>
        <v>0</v>
      </c>
      <c r="DC59" s="45">
        <f>COUNTIF(G59:CT59,"ЦО")</f>
        <v>0</v>
      </c>
    </row>
    <row r="60" s="4" customFormat="1" ht="15.75" customHeight="1">
      <c r="A60" s="4">
        <v>55</v>
      </c>
      <c r="B60" s="31">
        <v>30587</v>
      </c>
      <c r="C60" t="s" s="67">
        <v>106</v>
      </c>
      <c r="D60" t="s" s="67">
        <v>82</v>
      </c>
      <c r="E60" s="68">
        <v>12</v>
      </c>
      <c r="F60" s="46">
        <f>DA60</f>
        <v>0</v>
      </c>
      <c r="G60" t="s" s="75">
        <v>107</v>
      </c>
      <c r="H60" t="s" s="76">
        <v>36</v>
      </c>
      <c r="I60" s="26"/>
      <c r="J60" t="s" s="77">
        <v>31</v>
      </c>
      <c r="K60" t="s" s="78">
        <v>31</v>
      </c>
      <c r="L60" s="79"/>
      <c r="M60" t="s" s="77">
        <v>31</v>
      </c>
      <c r="N60" t="s" s="78">
        <v>31</v>
      </c>
      <c r="O60" s="26"/>
      <c r="P60" t="s" s="75">
        <v>107</v>
      </c>
      <c r="Q60" t="s" s="76">
        <v>36</v>
      </c>
      <c r="R60" s="26"/>
      <c r="S60" t="s" s="75">
        <v>107</v>
      </c>
      <c r="T60" t="s" s="76">
        <v>36</v>
      </c>
      <c r="U60" s="79"/>
      <c r="V60" t="s" s="77">
        <v>31</v>
      </c>
      <c r="W60" t="s" s="78">
        <v>31</v>
      </c>
      <c r="X60" s="26"/>
      <c r="Y60" t="s" s="77">
        <v>31</v>
      </c>
      <c r="Z60" t="s" s="78">
        <v>31</v>
      </c>
      <c r="AA60" s="26"/>
      <c r="AB60" t="s" s="75">
        <v>107</v>
      </c>
      <c r="AC60" t="s" s="76">
        <v>36</v>
      </c>
      <c r="AD60" s="26"/>
      <c r="AE60" t="s" s="77">
        <v>31</v>
      </c>
      <c r="AF60" t="s" s="78">
        <v>31</v>
      </c>
      <c r="AG60" s="79"/>
      <c r="AH60" t="s" s="77">
        <v>31</v>
      </c>
      <c r="AI60" t="s" s="78">
        <v>31</v>
      </c>
      <c r="AJ60" s="26"/>
      <c r="AK60" t="s" s="75">
        <v>107</v>
      </c>
      <c r="AL60" t="s" s="76">
        <v>36</v>
      </c>
      <c r="AM60" s="26"/>
      <c r="AN60" t="s" s="75">
        <v>107</v>
      </c>
      <c r="AO60" t="s" s="76">
        <v>36</v>
      </c>
      <c r="AP60" s="79"/>
      <c r="AQ60" t="s" s="77">
        <v>31</v>
      </c>
      <c r="AR60" t="s" s="78">
        <v>31</v>
      </c>
      <c r="AS60" s="26"/>
      <c r="AT60" t="s" s="77">
        <v>31</v>
      </c>
      <c r="AU60" t="s" s="78">
        <v>31</v>
      </c>
      <c r="AV60" s="26"/>
      <c r="AW60" t="s" s="75">
        <v>107</v>
      </c>
      <c r="AX60" t="s" s="76">
        <v>36</v>
      </c>
      <c r="AY60" s="26"/>
      <c r="AZ60" t="s" s="77">
        <v>31</v>
      </c>
      <c r="BA60" t="s" s="78">
        <v>31</v>
      </c>
      <c r="BB60" s="79"/>
      <c r="BC60" t="s" s="77">
        <v>31</v>
      </c>
      <c r="BD60" t="s" s="78">
        <v>31</v>
      </c>
      <c r="BE60" s="26"/>
      <c r="BF60" t="s" s="75">
        <v>107</v>
      </c>
      <c r="BG60" t="s" s="76">
        <v>36</v>
      </c>
      <c r="BH60" s="26"/>
      <c r="BI60" t="s" s="75">
        <v>107</v>
      </c>
      <c r="BJ60" t="s" s="76">
        <v>36</v>
      </c>
      <c r="BK60" s="79"/>
      <c r="BL60" t="s" s="77">
        <v>31</v>
      </c>
      <c r="BM60" t="s" s="78">
        <v>31</v>
      </c>
      <c r="BN60" s="26"/>
      <c r="BO60" t="s" s="77">
        <v>31</v>
      </c>
      <c r="BP60" t="s" s="78">
        <v>31</v>
      </c>
      <c r="BQ60" s="26"/>
      <c r="BR60" t="s" s="75">
        <v>107</v>
      </c>
      <c r="BS60" t="s" s="76">
        <v>36</v>
      </c>
      <c r="BT60" s="26"/>
      <c r="BU60" t="s" s="77">
        <v>31</v>
      </c>
      <c r="BV60" t="s" s="78">
        <v>31</v>
      </c>
      <c r="BW60" s="79"/>
      <c r="BX60" t="s" s="77">
        <v>31</v>
      </c>
      <c r="BY60" t="s" s="78">
        <v>31</v>
      </c>
      <c r="BZ60" s="26"/>
      <c r="CA60" t="s" s="77">
        <v>31</v>
      </c>
      <c r="CB60" t="s" s="78">
        <v>31</v>
      </c>
      <c r="CC60" s="26"/>
      <c r="CD60" t="s" s="75">
        <v>107</v>
      </c>
      <c r="CE60" t="s" s="76">
        <v>36</v>
      </c>
      <c r="CF60" s="79"/>
      <c r="CG60" t="s" s="75">
        <v>107</v>
      </c>
      <c r="CH60" t="s" s="76">
        <v>36</v>
      </c>
      <c r="CI60" s="26"/>
      <c r="CJ60" t="s" s="77">
        <v>31</v>
      </c>
      <c r="CK60" t="s" s="78">
        <v>31</v>
      </c>
      <c r="CL60" s="26"/>
      <c r="CM60" t="s" s="75">
        <v>107</v>
      </c>
      <c r="CN60" t="s" s="76">
        <v>36</v>
      </c>
      <c r="CO60" s="26"/>
      <c r="CP60" t="s" s="71">
        <v>14</v>
      </c>
      <c r="CQ60" t="s" s="72">
        <v>14</v>
      </c>
      <c r="CR60" s="26"/>
      <c r="CS60" s="47"/>
      <c r="CT60" s="48"/>
      <c r="CU60" s="26"/>
      <c r="CW60" s="56">
        <f>$CW$3-CY60</f>
        <v>30</v>
      </c>
      <c r="CX60" s="57">
        <v>9</v>
      </c>
      <c r="CY60" s="58"/>
      <c r="CZ60" s="59">
        <f>(CY60-CX60)*8</f>
        <v>-72</v>
      </c>
      <c r="DA60" s="58"/>
      <c r="DB60" s="44">
        <f>COUNTIF(G60:CT60,"от")</f>
        <v>0</v>
      </c>
      <c r="DC60" s="45">
        <f>COUNTIF(G60:CT60,"ЦО")</f>
        <v>0</v>
      </c>
    </row>
    <row r="61" s="4" customFormat="1" ht="15.75" customHeight="1">
      <c r="A61" s="4">
        <v>56</v>
      </c>
      <c r="B61" s="31">
        <v>19429</v>
      </c>
      <c r="C61" t="s" s="67">
        <v>108</v>
      </c>
      <c r="D61" s="68">
        <v>0</v>
      </c>
      <c r="E61" s="68">
        <v>5</v>
      </c>
      <c r="F61" s="46">
        <f>DA61</f>
        <v>0</v>
      </c>
      <c r="G61" t="s" s="75">
        <v>22</v>
      </c>
      <c r="H61" t="s" s="76">
        <v>23</v>
      </c>
      <c r="I61" s="26"/>
      <c r="J61" t="s" s="53">
        <v>14</v>
      </c>
      <c r="K61" t="s" s="54">
        <v>14</v>
      </c>
      <c r="L61" s="26"/>
      <c r="M61" t="s" s="75">
        <v>22</v>
      </c>
      <c r="N61" t="s" s="76">
        <v>23</v>
      </c>
      <c r="O61" s="26"/>
      <c r="P61" t="s" s="75">
        <v>22</v>
      </c>
      <c r="Q61" t="s" s="76">
        <v>23</v>
      </c>
      <c r="R61" s="26"/>
      <c r="S61" t="s" s="71">
        <v>14</v>
      </c>
      <c r="T61" t="s" s="72">
        <v>14</v>
      </c>
      <c r="U61" s="26"/>
      <c r="V61" t="s" s="71">
        <v>14</v>
      </c>
      <c r="W61" t="s" s="72">
        <v>14</v>
      </c>
      <c r="X61" s="26"/>
      <c r="Y61" t="s" s="75">
        <v>57</v>
      </c>
      <c r="Z61" t="s" s="76">
        <v>58</v>
      </c>
      <c r="AA61" s="26"/>
      <c r="AB61" t="s" s="47">
        <v>57</v>
      </c>
      <c r="AC61" t="s" s="48">
        <v>58</v>
      </c>
      <c r="AD61" s="26"/>
      <c r="AE61" t="s" s="47">
        <v>57</v>
      </c>
      <c r="AF61" t="s" s="48">
        <v>58</v>
      </c>
      <c r="AG61" s="26"/>
      <c r="AH61" t="s" s="47">
        <v>57</v>
      </c>
      <c r="AI61" t="s" s="48">
        <v>58</v>
      </c>
      <c r="AJ61" s="26"/>
      <c r="AK61" t="s" s="71">
        <v>14</v>
      </c>
      <c r="AL61" t="s" s="72">
        <v>14</v>
      </c>
      <c r="AM61" s="26"/>
      <c r="AN61" t="s" s="71">
        <v>14</v>
      </c>
      <c r="AO61" t="s" s="72">
        <v>14</v>
      </c>
      <c r="AP61" s="26"/>
      <c r="AQ61" t="s" s="75">
        <v>22</v>
      </c>
      <c r="AR61" t="s" s="76">
        <v>23</v>
      </c>
      <c r="AS61" s="26"/>
      <c r="AT61" t="s" s="75">
        <v>57</v>
      </c>
      <c r="AU61" t="s" s="76">
        <v>58</v>
      </c>
      <c r="AV61" s="26"/>
      <c r="AW61" t="s" s="75">
        <v>57</v>
      </c>
      <c r="AX61" t="s" s="76">
        <v>58</v>
      </c>
      <c r="AY61" s="26"/>
      <c r="AZ61" t="s" s="75">
        <v>57</v>
      </c>
      <c r="BA61" t="s" s="76">
        <v>58</v>
      </c>
      <c r="BB61" s="26"/>
      <c r="BC61" t="s" s="71">
        <v>14</v>
      </c>
      <c r="BD61" t="s" s="72">
        <v>14</v>
      </c>
      <c r="BE61" s="26"/>
      <c r="BF61" t="s" s="71">
        <v>14</v>
      </c>
      <c r="BG61" t="s" s="72">
        <v>14</v>
      </c>
      <c r="BH61" s="26"/>
      <c r="BI61" t="s" s="75">
        <v>57</v>
      </c>
      <c r="BJ61" t="s" s="76">
        <v>58</v>
      </c>
      <c r="BK61" s="26"/>
      <c r="BL61" t="s" s="75">
        <v>57</v>
      </c>
      <c r="BM61" t="s" s="76">
        <v>58</v>
      </c>
      <c r="BN61" s="26"/>
      <c r="BO61" t="s" s="75">
        <v>57</v>
      </c>
      <c r="BP61" t="s" s="76">
        <v>58</v>
      </c>
      <c r="BQ61" s="26"/>
      <c r="BR61" t="s" s="75">
        <v>57</v>
      </c>
      <c r="BS61" t="s" s="76">
        <v>58</v>
      </c>
      <c r="BT61" s="26"/>
      <c r="BU61" t="s" s="71">
        <v>14</v>
      </c>
      <c r="BV61" t="s" s="72">
        <v>14</v>
      </c>
      <c r="BW61" s="26"/>
      <c r="BX61" t="s" s="71">
        <v>14</v>
      </c>
      <c r="BY61" t="s" s="72">
        <v>14</v>
      </c>
      <c r="BZ61" s="26"/>
      <c r="CA61" t="s" s="75">
        <v>22</v>
      </c>
      <c r="CB61" t="s" s="76">
        <v>23</v>
      </c>
      <c r="CC61" s="26"/>
      <c r="CD61" t="s" s="75">
        <v>57</v>
      </c>
      <c r="CE61" t="s" s="76">
        <v>58</v>
      </c>
      <c r="CF61" s="26"/>
      <c r="CG61" t="s" s="75">
        <v>57</v>
      </c>
      <c r="CH61" t="s" s="76">
        <v>58</v>
      </c>
      <c r="CI61" s="26"/>
      <c r="CJ61" t="s" s="75">
        <v>57</v>
      </c>
      <c r="CK61" t="s" s="76">
        <v>58</v>
      </c>
      <c r="CL61" s="26"/>
      <c r="CM61" t="s" s="75">
        <v>57</v>
      </c>
      <c r="CN61" t="s" s="76">
        <v>58</v>
      </c>
      <c r="CO61" s="26"/>
      <c r="CP61" t="s" s="71">
        <v>14</v>
      </c>
      <c r="CQ61" t="s" s="72">
        <v>14</v>
      </c>
      <c r="CR61" s="26"/>
      <c r="CS61" s="47"/>
      <c r="CT61" s="48"/>
      <c r="CU61" s="26"/>
      <c r="CW61" s="56">
        <f>$CW$3-CY61</f>
        <v>30</v>
      </c>
      <c r="CX61" s="57">
        <v>9</v>
      </c>
      <c r="CY61" s="58"/>
      <c r="CZ61" s="59">
        <f>(CY61-CX61)*8</f>
        <v>-72</v>
      </c>
      <c r="DA61" s="58"/>
      <c r="DB61" s="44">
        <f>COUNTIF(G61:CT61,"от")</f>
        <v>0</v>
      </c>
      <c r="DC61" s="45">
        <f>COUNTIF(G61:CT61,"ЦО")</f>
        <v>0</v>
      </c>
    </row>
    <row r="62" s="4" customFormat="1" ht="15.75" customHeight="1">
      <c r="A62" s="4">
        <v>57</v>
      </c>
      <c r="B62" s="31">
        <v>10581</v>
      </c>
      <c r="C62" t="s" s="67">
        <v>109</v>
      </c>
      <c r="D62" t="s" s="67">
        <v>82</v>
      </c>
      <c r="E62" s="68">
        <v>15</v>
      </c>
      <c r="F62" s="46">
        <f>DA62</f>
        <v>0</v>
      </c>
      <c r="G62" t="s" s="75">
        <v>110</v>
      </c>
      <c r="H62" t="s" s="76">
        <v>111</v>
      </c>
      <c r="I62" s="79"/>
      <c r="J62" t="s" s="77">
        <v>14</v>
      </c>
      <c r="K62" t="s" s="78">
        <v>14</v>
      </c>
      <c r="L62" s="26"/>
      <c r="M62" t="s" s="75">
        <v>110</v>
      </c>
      <c r="N62" t="s" s="76">
        <v>111</v>
      </c>
      <c r="O62" s="79"/>
      <c r="P62" t="s" s="75">
        <v>110</v>
      </c>
      <c r="Q62" t="s" s="76">
        <v>111</v>
      </c>
      <c r="R62" s="26"/>
      <c r="S62" t="s" s="75">
        <v>110</v>
      </c>
      <c r="T62" t="s" s="76">
        <v>111</v>
      </c>
      <c r="U62" s="26"/>
      <c r="V62" t="s" s="71">
        <v>14</v>
      </c>
      <c r="W62" t="s" s="72">
        <v>14</v>
      </c>
      <c r="X62" s="26"/>
      <c r="Y62" t="s" s="71">
        <v>14</v>
      </c>
      <c r="Z62" t="s" s="72">
        <v>14</v>
      </c>
      <c r="AA62" s="26"/>
      <c r="AB62" t="s" s="71">
        <v>14</v>
      </c>
      <c r="AC62" t="s" s="72">
        <v>14</v>
      </c>
      <c r="AD62" s="26"/>
      <c r="AE62" t="s" s="71">
        <v>14</v>
      </c>
      <c r="AF62" t="s" s="72">
        <v>14</v>
      </c>
      <c r="AG62" s="26"/>
      <c r="AH62" t="s" s="71">
        <v>14</v>
      </c>
      <c r="AI62" t="s" s="72">
        <v>14</v>
      </c>
      <c r="AJ62" s="84"/>
      <c r="AK62" t="s" s="71">
        <v>14</v>
      </c>
      <c r="AL62" t="s" s="72">
        <v>14</v>
      </c>
      <c r="AM62" s="84"/>
      <c r="AN62" t="s" s="71">
        <v>14</v>
      </c>
      <c r="AO62" t="s" s="72">
        <v>14</v>
      </c>
      <c r="AP62" s="26"/>
      <c r="AQ62" t="s" s="71">
        <v>14</v>
      </c>
      <c r="AR62" t="s" s="72">
        <v>14</v>
      </c>
      <c r="AS62" s="26"/>
      <c r="AT62" t="s" s="71">
        <v>14</v>
      </c>
      <c r="AU62" t="s" s="72">
        <v>14</v>
      </c>
      <c r="AV62" s="26"/>
      <c r="AW62" t="s" s="71">
        <v>14</v>
      </c>
      <c r="AX62" t="s" s="72">
        <v>14</v>
      </c>
      <c r="AY62" s="26"/>
      <c r="AZ62" t="s" s="71">
        <v>14</v>
      </c>
      <c r="BA62" t="s" s="72">
        <v>14</v>
      </c>
      <c r="BB62" s="26"/>
      <c r="BC62" t="s" s="75">
        <v>110</v>
      </c>
      <c r="BD62" t="s" s="76">
        <v>111</v>
      </c>
      <c r="BE62" s="79"/>
      <c r="BF62" t="s" s="75">
        <v>110</v>
      </c>
      <c r="BG62" t="s" s="76">
        <v>111</v>
      </c>
      <c r="BH62" s="26"/>
      <c r="BI62" t="s" s="75">
        <v>110</v>
      </c>
      <c r="BJ62" t="s" s="76">
        <v>111</v>
      </c>
      <c r="BK62" s="26"/>
      <c r="BL62" t="s" s="71">
        <v>14</v>
      </c>
      <c r="BM62" t="s" s="72">
        <v>14</v>
      </c>
      <c r="BN62" s="26"/>
      <c r="BO62" t="s" s="75">
        <v>110</v>
      </c>
      <c r="BP62" t="s" s="76">
        <v>111</v>
      </c>
      <c r="BQ62" s="26"/>
      <c r="BR62" t="s" s="71">
        <v>14</v>
      </c>
      <c r="BS62" t="s" s="72">
        <v>14</v>
      </c>
      <c r="BT62" s="26"/>
      <c r="BU62" t="s" s="71">
        <v>14</v>
      </c>
      <c r="BV62" t="s" s="72">
        <v>14</v>
      </c>
      <c r="BW62" s="26"/>
      <c r="BX62" t="s" s="75">
        <v>110</v>
      </c>
      <c r="BY62" t="s" s="76">
        <v>111</v>
      </c>
      <c r="BZ62" s="79"/>
      <c r="CA62" t="s" s="75">
        <v>110</v>
      </c>
      <c r="CB62" t="s" s="76">
        <v>111</v>
      </c>
      <c r="CC62" s="26"/>
      <c r="CD62" t="s" s="75">
        <v>110</v>
      </c>
      <c r="CE62" t="s" s="76">
        <v>111</v>
      </c>
      <c r="CF62" s="26"/>
      <c r="CG62" t="s" s="71">
        <v>14</v>
      </c>
      <c r="CH62" t="s" s="72">
        <v>14</v>
      </c>
      <c r="CI62" s="26"/>
      <c r="CJ62" t="s" s="71">
        <v>14</v>
      </c>
      <c r="CK62" t="s" s="72">
        <v>14</v>
      </c>
      <c r="CL62" s="26"/>
      <c r="CM62" t="s" s="75">
        <v>110</v>
      </c>
      <c r="CN62" t="s" s="76">
        <v>111</v>
      </c>
      <c r="CO62" s="26"/>
      <c r="CP62" t="s" s="71">
        <v>14</v>
      </c>
      <c r="CQ62" t="s" s="72">
        <v>14</v>
      </c>
      <c r="CR62" s="26"/>
      <c r="CS62" s="47"/>
      <c r="CT62" s="48"/>
      <c r="CU62" s="26"/>
      <c r="CW62" s="56">
        <f>$CW$3-CY62</f>
        <v>30</v>
      </c>
      <c r="CX62" s="57">
        <v>9</v>
      </c>
      <c r="CY62" s="58"/>
      <c r="CZ62" s="59">
        <f>(CY62-CX62)*8</f>
        <v>-72</v>
      </c>
      <c r="DA62" s="58"/>
      <c r="DB62" s="44">
        <f>COUNTIF(G62:CT62,"от")</f>
        <v>0</v>
      </c>
      <c r="DC62" s="45">
        <f>COUNTIF(G62:CT62,"ЦО")</f>
        <v>0</v>
      </c>
    </row>
    <row r="63" s="4" customFormat="1" ht="15.75" customHeight="1">
      <c r="A63" s="4">
        <v>58</v>
      </c>
      <c r="B63" s="31">
        <v>20630</v>
      </c>
      <c r="C63" t="s" s="67">
        <v>112</v>
      </c>
      <c r="D63" s="68">
        <v>0</v>
      </c>
      <c r="E63" s="68">
        <v>8</v>
      </c>
      <c r="F63" s="46">
        <f>DA63</f>
        <v>0</v>
      </c>
      <c r="G63" t="s" s="75">
        <v>59</v>
      </c>
      <c r="H63" t="s" s="76">
        <v>58</v>
      </c>
      <c r="I63" s="79"/>
      <c r="J63" t="s" s="77">
        <v>14</v>
      </c>
      <c r="K63" t="s" s="78">
        <v>14</v>
      </c>
      <c r="L63" s="79"/>
      <c r="M63" t="s" s="77">
        <v>14</v>
      </c>
      <c r="N63" t="s" s="78">
        <v>14</v>
      </c>
      <c r="O63" s="79"/>
      <c r="P63" t="s" s="75">
        <v>59</v>
      </c>
      <c r="Q63" t="s" s="76">
        <v>58</v>
      </c>
      <c r="R63" s="79"/>
      <c r="S63" t="s" s="75">
        <v>59</v>
      </c>
      <c r="T63" t="s" s="76">
        <v>58</v>
      </c>
      <c r="U63" s="79"/>
      <c r="V63" t="s" s="77">
        <v>14</v>
      </c>
      <c r="W63" t="s" s="78">
        <v>14</v>
      </c>
      <c r="X63" s="79"/>
      <c r="Y63" t="s" s="77">
        <v>14</v>
      </c>
      <c r="Z63" t="s" s="78">
        <v>14</v>
      </c>
      <c r="AA63" s="79"/>
      <c r="AB63" t="s" s="75">
        <v>59</v>
      </c>
      <c r="AC63" t="s" s="76">
        <v>58</v>
      </c>
      <c r="AD63" s="79"/>
      <c r="AE63" t="s" s="75">
        <v>59</v>
      </c>
      <c r="AF63" t="s" s="76">
        <v>58</v>
      </c>
      <c r="AG63" s="79"/>
      <c r="AH63" t="s" s="77">
        <v>14</v>
      </c>
      <c r="AI63" t="s" s="78">
        <v>14</v>
      </c>
      <c r="AJ63" s="79"/>
      <c r="AK63" t="s" s="77">
        <v>14</v>
      </c>
      <c r="AL63" t="s" s="78">
        <v>14</v>
      </c>
      <c r="AM63" s="79"/>
      <c r="AN63" t="s" s="75">
        <v>59</v>
      </c>
      <c r="AO63" t="s" s="76">
        <v>58</v>
      </c>
      <c r="AP63" s="79"/>
      <c r="AQ63" t="s" s="75">
        <v>59</v>
      </c>
      <c r="AR63" t="s" s="76">
        <v>58</v>
      </c>
      <c r="AS63" s="79"/>
      <c r="AT63" t="s" s="77">
        <v>14</v>
      </c>
      <c r="AU63" t="s" s="78">
        <v>14</v>
      </c>
      <c r="AV63" s="79"/>
      <c r="AW63" t="s" s="77">
        <v>14</v>
      </c>
      <c r="AX63" t="s" s="78">
        <v>14</v>
      </c>
      <c r="AY63" s="79"/>
      <c r="AZ63" t="s" s="75">
        <v>59</v>
      </c>
      <c r="BA63" t="s" s="76">
        <v>58</v>
      </c>
      <c r="BB63" s="79"/>
      <c r="BC63" t="s" s="75">
        <v>59</v>
      </c>
      <c r="BD63" t="s" s="76">
        <v>58</v>
      </c>
      <c r="BE63" s="79"/>
      <c r="BF63" t="s" s="77">
        <v>14</v>
      </c>
      <c r="BG63" t="s" s="78">
        <v>14</v>
      </c>
      <c r="BH63" s="79"/>
      <c r="BI63" t="s" s="77">
        <v>14</v>
      </c>
      <c r="BJ63" t="s" s="78">
        <v>14</v>
      </c>
      <c r="BK63" s="79"/>
      <c r="BL63" t="s" s="75">
        <v>59</v>
      </c>
      <c r="BM63" t="s" s="76">
        <v>58</v>
      </c>
      <c r="BN63" s="79"/>
      <c r="BO63" t="s" s="75">
        <v>59</v>
      </c>
      <c r="BP63" t="s" s="76">
        <v>58</v>
      </c>
      <c r="BQ63" s="79"/>
      <c r="BR63" t="s" s="77">
        <v>14</v>
      </c>
      <c r="BS63" t="s" s="78">
        <v>14</v>
      </c>
      <c r="BT63" s="79"/>
      <c r="BU63" t="s" s="77">
        <v>14</v>
      </c>
      <c r="BV63" t="s" s="78">
        <v>14</v>
      </c>
      <c r="BW63" s="79"/>
      <c r="BX63" t="s" s="75">
        <v>59</v>
      </c>
      <c r="BY63" t="s" s="76">
        <v>58</v>
      </c>
      <c r="BZ63" s="79"/>
      <c r="CA63" t="s" s="75">
        <v>59</v>
      </c>
      <c r="CB63" t="s" s="76">
        <v>58</v>
      </c>
      <c r="CC63" s="79"/>
      <c r="CD63" t="s" s="77">
        <v>14</v>
      </c>
      <c r="CE63" t="s" s="78">
        <v>14</v>
      </c>
      <c r="CF63" s="79"/>
      <c r="CG63" t="s" s="77">
        <v>14</v>
      </c>
      <c r="CH63" t="s" s="78">
        <v>14</v>
      </c>
      <c r="CI63" s="79"/>
      <c r="CJ63" t="s" s="75">
        <v>59</v>
      </c>
      <c r="CK63" t="s" s="76">
        <v>58</v>
      </c>
      <c r="CL63" s="79"/>
      <c r="CM63" t="s" s="75">
        <v>59</v>
      </c>
      <c r="CN63" t="s" s="76">
        <v>58</v>
      </c>
      <c r="CO63" s="79"/>
      <c r="CP63" t="s" s="77">
        <v>14</v>
      </c>
      <c r="CQ63" t="s" s="78">
        <v>14</v>
      </c>
      <c r="CR63" s="26"/>
      <c r="CS63" s="47"/>
      <c r="CT63" s="48"/>
      <c r="CU63" s="26"/>
      <c r="CW63" s="56">
        <f>$CW$3-CY63</f>
        <v>30</v>
      </c>
      <c r="CX63" s="57">
        <v>9</v>
      </c>
      <c r="CY63" s="58"/>
      <c r="CZ63" s="59">
        <f>(CY63-CX63)*8</f>
        <v>-72</v>
      </c>
      <c r="DA63" s="58"/>
      <c r="DB63" s="44">
        <f>COUNTIF(G63:CT63,"от")</f>
        <v>0</v>
      </c>
      <c r="DC63" s="45">
        <f>COUNTIF(G63:CT63,"ЦО")</f>
        <v>0</v>
      </c>
    </row>
    <row r="64" s="4" customFormat="1" ht="16.5" customHeight="1">
      <c r="A64" s="4">
        <v>59</v>
      </c>
      <c r="B64" s="31">
        <v>23558</v>
      </c>
      <c r="C64" t="s" s="32">
        <v>113</v>
      </c>
      <c r="D64" s="33">
        <v>0</v>
      </c>
      <c r="E64" s="33">
        <v>3</v>
      </c>
      <c r="F64" s="46">
        <f>DA64</f>
        <v>0</v>
      </c>
      <c r="G64" t="s" s="53">
        <v>14</v>
      </c>
      <c r="H64" t="s" s="54">
        <v>14</v>
      </c>
      <c r="I64" s="26"/>
      <c r="J64" t="s" s="51">
        <v>18</v>
      </c>
      <c r="K64" t="s" s="52">
        <v>18</v>
      </c>
      <c r="L64" s="26"/>
      <c r="M64" t="s" s="51">
        <v>18</v>
      </c>
      <c r="N64" t="s" s="52">
        <v>18</v>
      </c>
      <c r="O64" s="26"/>
      <c r="P64" t="s" s="51">
        <v>18</v>
      </c>
      <c r="Q64" t="s" s="52">
        <v>18</v>
      </c>
      <c r="R64" s="26"/>
      <c r="S64" t="s" s="51">
        <v>18</v>
      </c>
      <c r="T64" t="s" s="52">
        <v>18</v>
      </c>
      <c r="U64" s="26"/>
      <c r="V64" t="s" s="51">
        <v>18</v>
      </c>
      <c r="W64" t="s" s="52">
        <v>18</v>
      </c>
      <c r="X64" s="26"/>
      <c r="Y64" t="s" s="53">
        <v>14</v>
      </c>
      <c r="Z64" t="s" s="54">
        <v>14</v>
      </c>
      <c r="AA64" s="55"/>
      <c r="AB64" t="s" s="53">
        <v>14</v>
      </c>
      <c r="AC64" t="s" s="54">
        <v>14</v>
      </c>
      <c r="AD64" s="26"/>
      <c r="AE64" t="s" s="47">
        <v>87</v>
      </c>
      <c r="AF64" t="s" s="48">
        <v>88</v>
      </c>
      <c r="AG64" s="26"/>
      <c r="AH64" t="s" s="47">
        <v>87</v>
      </c>
      <c r="AI64" t="s" s="48">
        <v>88</v>
      </c>
      <c r="AJ64" s="26"/>
      <c r="AK64" t="s" s="47">
        <v>55</v>
      </c>
      <c r="AL64" t="s" s="48">
        <v>56</v>
      </c>
      <c r="AM64" s="26"/>
      <c r="AN64" t="s" s="47">
        <v>87</v>
      </c>
      <c r="AO64" t="s" s="48">
        <v>88</v>
      </c>
      <c r="AP64" s="26"/>
      <c r="AQ64" t="s" s="71">
        <v>14</v>
      </c>
      <c r="AR64" t="s" s="72">
        <v>14</v>
      </c>
      <c r="AS64" s="26"/>
      <c r="AT64" t="s" s="47">
        <v>35</v>
      </c>
      <c r="AU64" t="s" s="48">
        <v>36</v>
      </c>
      <c r="AV64" s="26"/>
      <c r="AW64" t="s" s="47">
        <v>35</v>
      </c>
      <c r="AX64" t="s" s="48">
        <v>36</v>
      </c>
      <c r="AY64" s="26"/>
      <c r="AZ64" t="s" s="47">
        <v>33</v>
      </c>
      <c r="BA64" t="s" s="48">
        <v>34</v>
      </c>
      <c r="BB64" s="26"/>
      <c r="BC64" t="s" s="47">
        <v>33</v>
      </c>
      <c r="BD64" t="s" s="48">
        <v>34</v>
      </c>
      <c r="BE64" s="26"/>
      <c r="BF64" t="s" s="47">
        <v>33</v>
      </c>
      <c r="BG64" t="s" s="48">
        <v>34</v>
      </c>
      <c r="BH64" s="26"/>
      <c r="BI64" t="s" s="71">
        <v>14</v>
      </c>
      <c r="BJ64" t="s" s="72">
        <v>14</v>
      </c>
      <c r="BK64" s="26"/>
      <c r="BL64" t="s" s="71">
        <v>14</v>
      </c>
      <c r="BM64" t="s" s="72">
        <v>14</v>
      </c>
      <c r="BN64" s="26"/>
      <c r="BO64" t="s" s="47">
        <v>25</v>
      </c>
      <c r="BP64" t="s" s="48">
        <v>26</v>
      </c>
      <c r="BQ64" s="26"/>
      <c r="BR64" t="s" s="47">
        <v>35</v>
      </c>
      <c r="BS64" t="s" s="48">
        <v>36</v>
      </c>
      <c r="BT64" s="26"/>
      <c r="BU64" t="s" s="47">
        <v>35</v>
      </c>
      <c r="BV64" t="s" s="48">
        <v>36</v>
      </c>
      <c r="BW64" s="26"/>
      <c r="BX64" t="s" s="47">
        <v>35</v>
      </c>
      <c r="BY64" t="s" s="48">
        <v>36</v>
      </c>
      <c r="BZ64" s="26"/>
      <c r="CA64" t="s" s="71">
        <v>14</v>
      </c>
      <c r="CB64" t="s" s="72">
        <v>14</v>
      </c>
      <c r="CC64" s="26"/>
      <c r="CD64" t="s" s="71">
        <v>14</v>
      </c>
      <c r="CE64" t="s" s="72">
        <v>14</v>
      </c>
      <c r="CF64" s="26"/>
      <c r="CG64" t="s" s="47">
        <v>33</v>
      </c>
      <c r="CH64" t="s" s="48">
        <v>34</v>
      </c>
      <c r="CI64" s="26"/>
      <c r="CJ64" t="s" s="47">
        <v>33</v>
      </c>
      <c r="CK64" t="s" s="48">
        <v>34</v>
      </c>
      <c r="CL64" s="26"/>
      <c r="CM64" t="s" s="47">
        <v>33</v>
      </c>
      <c r="CN64" t="s" s="48">
        <v>34</v>
      </c>
      <c r="CO64" s="26"/>
      <c r="CP64" t="s" s="47">
        <v>33</v>
      </c>
      <c r="CQ64" t="s" s="48">
        <v>34</v>
      </c>
      <c r="CR64" s="26"/>
      <c r="CS64" s="47"/>
      <c r="CT64" s="48"/>
      <c r="CU64" s="26"/>
      <c r="CW64" s="56">
        <f>$CW$3-CY64</f>
        <v>30</v>
      </c>
      <c r="CX64" s="57">
        <v>9</v>
      </c>
      <c r="CY64" s="58"/>
      <c r="CZ64" s="59">
        <f>(CY64-CX64)*8</f>
        <v>-72</v>
      </c>
      <c r="DA64" s="58"/>
      <c r="DB64" s="44">
        <f>COUNTIF(G64:CT64,"от")</f>
        <v>10</v>
      </c>
      <c r="DC64" s="45">
        <f>COUNTIF(G64:CT64,"ЦО")</f>
        <v>0</v>
      </c>
    </row>
    <row r="65" s="4" customFormat="1" ht="15.75" customHeight="1">
      <c r="A65" s="4">
        <v>60</v>
      </c>
      <c r="B65" s="31">
        <v>9335</v>
      </c>
      <c r="C65" t="s" s="67">
        <v>114</v>
      </c>
      <c r="D65" s="68">
        <v>0</v>
      </c>
      <c r="E65" s="68">
        <v>7</v>
      </c>
      <c r="F65" s="46">
        <f>DA65</f>
        <v>0</v>
      </c>
      <c r="G65" t="s" s="77">
        <v>14</v>
      </c>
      <c r="H65" t="s" s="78">
        <v>14</v>
      </c>
      <c r="I65" s="79"/>
      <c r="J65" t="s" s="75">
        <v>115</v>
      </c>
      <c r="K65" t="s" s="76">
        <v>34</v>
      </c>
      <c r="L65" s="79"/>
      <c r="M65" t="s" s="75">
        <v>115</v>
      </c>
      <c r="N65" t="s" s="76">
        <v>34</v>
      </c>
      <c r="O65" s="79"/>
      <c r="P65" t="s" s="77">
        <v>14</v>
      </c>
      <c r="Q65" t="s" s="78">
        <v>14</v>
      </c>
      <c r="R65" s="79"/>
      <c r="S65" t="s" s="77">
        <v>14</v>
      </c>
      <c r="T65" t="s" s="78">
        <v>14</v>
      </c>
      <c r="U65" s="79"/>
      <c r="V65" t="s" s="75">
        <v>115</v>
      </c>
      <c r="W65" t="s" s="76">
        <v>34</v>
      </c>
      <c r="X65" s="79"/>
      <c r="Y65" t="s" s="75">
        <v>115</v>
      </c>
      <c r="Z65" t="s" s="76">
        <v>34</v>
      </c>
      <c r="AA65" s="79"/>
      <c r="AB65" t="s" s="77">
        <v>14</v>
      </c>
      <c r="AC65" t="s" s="78">
        <v>14</v>
      </c>
      <c r="AD65" s="79"/>
      <c r="AE65" t="s" s="77">
        <v>14</v>
      </c>
      <c r="AF65" t="s" s="78">
        <v>14</v>
      </c>
      <c r="AG65" s="26"/>
      <c r="AH65" t="s" s="51">
        <v>18</v>
      </c>
      <c r="AI65" t="s" s="52">
        <v>18</v>
      </c>
      <c r="AJ65" s="26"/>
      <c r="AK65" t="s" s="51">
        <v>18</v>
      </c>
      <c r="AL65" t="s" s="52">
        <v>18</v>
      </c>
      <c r="AM65" s="26"/>
      <c r="AN65" t="s" s="71">
        <v>14</v>
      </c>
      <c r="AO65" t="s" s="72">
        <v>14</v>
      </c>
      <c r="AP65" s="26"/>
      <c r="AQ65" t="s" s="71">
        <v>14</v>
      </c>
      <c r="AR65" t="s" s="72">
        <v>14</v>
      </c>
      <c r="AS65" s="26"/>
      <c r="AT65" t="s" s="51">
        <v>18</v>
      </c>
      <c r="AU65" t="s" s="52">
        <v>18</v>
      </c>
      <c r="AV65" s="26"/>
      <c r="AW65" t="s" s="51">
        <v>18</v>
      </c>
      <c r="AX65" t="s" s="52">
        <v>18</v>
      </c>
      <c r="AY65" s="26"/>
      <c r="AZ65" t="s" s="77">
        <v>14</v>
      </c>
      <c r="BA65" t="s" s="78">
        <v>14</v>
      </c>
      <c r="BB65" s="79"/>
      <c r="BC65" t="s" s="77">
        <v>14</v>
      </c>
      <c r="BD65" t="s" s="78">
        <v>14</v>
      </c>
      <c r="BE65" s="79"/>
      <c r="BF65" t="s" s="75">
        <v>115</v>
      </c>
      <c r="BG65" t="s" s="76">
        <v>34</v>
      </c>
      <c r="BH65" s="79"/>
      <c r="BI65" t="s" s="75">
        <v>115</v>
      </c>
      <c r="BJ65" t="s" s="76">
        <v>34</v>
      </c>
      <c r="BK65" s="79"/>
      <c r="BL65" t="s" s="77">
        <v>14</v>
      </c>
      <c r="BM65" t="s" s="78">
        <v>14</v>
      </c>
      <c r="BN65" s="79"/>
      <c r="BO65" t="s" s="77">
        <v>14</v>
      </c>
      <c r="BP65" t="s" s="78">
        <v>14</v>
      </c>
      <c r="BQ65" s="79"/>
      <c r="BR65" t="s" s="75">
        <v>115</v>
      </c>
      <c r="BS65" t="s" s="76">
        <v>34</v>
      </c>
      <c r="BT65" s="79"/>
      <c r="BU65" t="s" s="75">
        <v>115</v>
      </c>
      <c r="BV65" t="s" s="76">
        <v>34</v>
      </c>
      <c r="BW65" s="79"/>
      <c r="BX65" t="s" s="77">
        <v>14</v>
      </c>
      <c r="BY65" t="s" s="78">
        <v>14</v>
      </c>
      <c r="BZ65" s="79"/>
      <c r="CA65" t="s" s="77">
        <v>14</v>
      </c>
      <c r="CB65" t="s" s="78">
        <v>14</v>
      </c>
      <c r="CC65" s="79"/>
      <c r="CD65" t="s" s="75">
        <v>115</v>
      </c>
      <c r="CE65" t="s" s="76">
        <v>34</v>
      </c>
      <c r="CF65" s="79"/>
      <c r="CG65" t="s" s="75">
        <v>115</v>
      </c>
      <c r="CH65" t="s" s="76">
        <v>34</v>
      </c>
      <c r="CI65" s="79"/>
      <c r="CJ65" t="s" s="77">
        <v>14</v>
      </c>
      <c r="CK65" t="s" s="78">
        <v>14</v>
      </c>
      <c r="CL65" s="79"/>
      <c r="CM65" t="s" s="77">
        <v>14</v>
      </c>
      <c r="CN65" t="s" s="78">
        <v>14</v>
      </c>
      <c r="CO65" s="79"/>
      <c r="CP65" t="s" s="75">
        <v>115</v>
      </c>
      <c r="CQ65" t="s" s="76">
        <v>34</v>
      </c>
      <c r="CR65" s="26"/>
      <c r="CS65" s="47"/>
      <c r="CT65" s="48"/>
      <c r="CU65" s="26"/>
      <c r="CW65" s="56">
        <f>$CW$3-CY65</f>
        <v>30</v>
      </c>
      <c r="CX65" s="57">
        <v>9</v>
      </c>
      <c r="CY65" s="58"/>
      <c r="CZ65" s="59">
        <f>(CY65-CX65)*8</f>
        <v>-72</v>
      </c>
      <c r="DA65" s="58"/>
      <c r="DB65" s="44">
        <f>COUNTIF(G65:CT65,"от")</f>
        <v>8</v>
      </c>
      <c r="DC65" s="45">
        <f>COUNTIF(G65:CT65,"ЦО")</f>
        <v>0</v>
      </c>
    </row>
    <row r="66" s="4" customFormat="1" ht="15.75" customHeight="1">
      <c r="A66" s="4">
        <v>61</v>
      </c>
      <c r="B66" s="31">
        <v>5579</v>
      </c>
      <c r="C66" t="s" s="67">
        <v>116</v>
      </c>
      <c r="D66" s="68">
        <v>0</v>
      </c>
      <c r="E66" s="68">
        <v>15</v>
      </c>
      <c r="F66" s="46">
        <f>DA66</f>
        <v>0</v>
      </c>
      <c r="G66" t="s" s="75">
        <v>12</v>
      </c>
      <c r="H66" t="s" s="76">
        <v>13</v>
      </c>
      <c r="I66" s="26"/>
      <c r="J66" t="s" s="75">
        <v>12</v>
      </c>
      <c r="K66" t="s" s="76">
        <v>13</v>
      </c>
      <c r="L66" s="79"/>
      <c r="M66" t="s" s="75">
        <v>12</v>
      </c>
      <c r="N66" t="s" s="76">
        <v>13</v>
      </c>
      <c r="O66" s="79"/>
      <c r="P66" t="s" s="75">
        <v>12</v>
      </c>
      <c r="Q66" t="s" s="76">
        <v>13</v>
      </c>
      <c r="R66" s="79"/>
      <c r="S66" t="s" s="71">
        <v>31</v>
      </c>
      <c r="T66" t="s" s="72">
        <v>31</v>
      </c>
      <c r="U66" s="26"/>
      <c r="V66" t="s" s="71">
        <v>31</v>
      </c>
      <c r="W66" t="s" s="72">
        <v>31</v>
      </c>
      <c r="X66" s="26"/>
      <c r="Y66" t="s" s="75">
        <v>12</v>
      </c>
      <c r="Z66" t="s" s="76">
        <v>13</v>
      </c>
      <c r="AA66" s="26"/>
      <c r="AB66" t="s" s="75">
        <v>12</v>
      </c>
      <c r="AC66" t="s" s="76">
        <v>13</v>
      </c>
      <c r="AD66" s="26"/>
      <c r="AE66" t="s" s="51">
        <v>18</v>
      </c>
      <c r="AF66" t="s" s="52">
        <v>18</v>
      </c>
      <c r="AG66" s="26"/>
      <c r="AH66" t="s" s="51">
        <v>18</v>
      </c>
      <c r="AI66" t="s" s="52">
        <v>18</v>
      </c>
      <c r="AJ66" s="26"/>
      <c r="AK66" t="s" s="51">
        <v>18</v>
      </c>
      <c r="AL66" t="s" s="52">
        <v>18</v>
      </c>
      <c r="AM66" s="26"/>
      <c r="AN66" t="s" s="51">
        <v>18</v>
      </c>
      <c r="AO66" t="s" s="52">
        <v>18</v>
      </c>
      <c r="AP66" s="26"/>
      <c r="AQ66" t="s" s="51">
        <v>18</v>
      </c>
      <c r="AR66" t="s" s="52">
        <v>18</v>
      </c>
      <c r="AS66" s="26"/>
      <c r="AT66" t="s" s="53">
        <v>14</v>
      </c>
      <c r="AU66" t="s" s="54">
        <v>14</v>
      </c>
      <c r="AV66" s="55"/>
      <c r="AW66" t="s" s="53">
        <v>14</v>
      </c>
      <c r="AX66" t="s" s="54">
        <v>14</v>
      </c>
      <c r="AY66" s="26"/>
      <c r="AZ66" t="s" s="75">
        <v>12</v>
      </c>
      <c r="BA66" t="s" s="76">
        <v>13</v>
      </c>
      <c r="BB66" s="26"/>
      <c r="BC66" t="s" s="71">
        <v>14</v>
      </c>
      <c r="BD66" t="s" s="72">
        <v>14</v>
      </c>
      <c r="BE66" s="26"/>
      <c r="BF66" t="s" s="71">
        <v>14</v>
      </c>
      <c r="BG66" t="s" s="72">
        <v>14</v>
      </c>
      <c r="BH66" s="26"/>
      <c r="BI66" t="s" s="75">
        <v>12</v>
      </c>
      <c r="BJ66" t="s" s="76">
        <v>13</v>
      </c>
      <c r="BK66" s="26"/>
      <c r="BL66" t="s" s="75">
        <v>12</v>
      </c>
      <c r="BM66" t="s" s="76">
        <v>13</v>
      </c>
      <c r="BN66" s="26"/>
      <c r="BO66" t="s" s="75">
        <v>12</v>
      </c>
      <c r="BP66" t="s" s="76">
        <v>13</v>
      </c>
      <c r="BQ66" s="26"/>
      <c r="BR66" t="s" s="75">
        <v>12</v>
      </c>
      <c r="BS66" t="s" s="76">
        <v>13</v>
      </c>
      <c r="BT66" s="26"/>
      <c r="BU66" t="s" s="71">
        <v>14</v>
      </c>
      <c r="BV66" t="s" s="72">
        <v>14</v>
      </c>
      <c r="BW66" s="26"/>
      <c r="BX66" t="s" s="71">
        <v>14</v>
      </c>
      <c r="BY66" t="s" s="72">
        <v>14</v>
      </c>
      <c r="BZ66" s="26"/>
      <c r="CA66" t="s" s="75">
        <v>12</v>
      </c>
      <c r="CB66" t="s" s="76">
        <v>13</v>
      </c>
      <c r="CC66" s="26"/>
      <c r="CD66" t="s" s="75">
        <v>12</v>
      </c>
      <c r="CE66" t="s" s="76">
        <v>13</v>
      </c>
      <c r="CF66" s="26"/>
      <c r="CG66" t="s" s="75">
        <v>12</v>
      </c>
      <c r="CH66" t="s" s="76">
        <v>13</v>
      </c>
      <c r="CI66" s="26"/>
      <c r="CJ66" t="s" s="75">
        <v>12</v>
      </c>
      <c r="CK66" t="s" s="76">
        <v>13</v>
      </c>
      <c r="CL66" s="26"/>
      <c r="CM66" t="s" s="71">
        <v>14</v>
      </c>
      <c r="CN66" t="s" s="72">
        <v>14</v>
      </c>
      <c r="CO66" s="26"/>
      <c r="CP66" t="s" s="71">
        <v>14</v>
      </c>
      <c r="CQ66" t="s" s="72">
        <v>14</v>
      </c>
      <c r="CR66" s="26"/>
      <c r="CS66" s="47"/>
      <c r="CT66" s="48"/>
      <c r="CU66" s="26"/>
      <c r="CW66" s="56">
        <f>$CW$3-CY66</f>
        <v>30</v>
      </c>
      <c r="CX66" s="57">
        <v>9</v>
      </c>
      <c r="CY66" s="58"/>
      <c r="CZ66" s="59">
        <f>(CY66-CX66)*8</f>
        <v>-72</v>
      </c>
      <c r="DA66" s="58"/>
      <c r="DB66" s="44">
        <f>COUNTIF(G66:CT66,"от")</f>
        <v>10</v>
      </c>
      <c r="DC66" s="45">
        <f>COUNTIF(G66:CT66,"ЦО")</f>
        <v>0</v>
      </c>
    </row>
    <row r="67" s="4" customFormat="1" ht="15.75" customHeight="1">
      <c r="A67" s="4">
        <v>62</v>
      </c>
      <c r="B67" s="31">
        <v>10634</v>
      </c>
      <c r="C67" t="s" s="32">
        <v>117</v>
      </c>
      <c r="D67" s="33">
        <v>0</v>
      </c>
      <c r="E67" s="33">
        <v>4</v>
      </c>
      <c r="F67" s="46">
        <f>DA67</f>
        <v>0</v>
      </c>
      <c r="G67" t="s" s="71">
        <v>14</v>
      </c>
      <c r="H67" t="s" s="72">
        <v>14</v>
      </c>
      <c r="I67" s="26"/>
      <c r="J67" t="s" s="47">
        <v>25</v>
      </c>
      <c r="K67" t="s" s="48">
        <v>26</v>
      </c>
      <c r="L67" s="26"/>
      <c r="M67" t="s" s="47">
        <v>25</v>
      </c>
      <c r="N67" t="s" s="48">
        <v>26</v>
      </c>
      <c r="O67" s="26"/>
      <c r="P67" t="s" s="47">
        <v>12</v>
      </c>
      <c r="Q67" t="s" s="48">
        <v>13</v>
      </c>
      <c r="R67" s="26"/>
      <c r="S67" t="s" s="47">
        <v>12</v>
      </c>
      <c r="T67" t="s" s="48">
        <v>13</v>
      </c>
      <c r="U67" s="26"/>
      <c r="V67" t="s" s="71">
        <v>14</v>
      </c>
      <c r="W67" t="s" s="72">
        <v>14</v>
      </c>
      <c r="X67" s="26"/>
      <c r="Y67" t="s" s="47">
        <v>55</v>
      </c>
      <c r="Z67" t="s" s="48">
        <v>56</v>
      </c>
      <c r="AA67" s="26"/>
      <c r="AB67" t="s" s="47">
        <v>55</v>
      </c>
      <c r="AC67" t="s" s="48">
        <v>56</v>
      </c>
      <c r="AD67" s="26"/>
      <c r="AE67" t="s" s="47">
        <v>33</v>
      </c>
      <c r="AF67" t="s" s="48">
        <v>34</v>
      </c>
      <c r="AG67" s="26"/>
      <c r="AH67" t="s" s="47">
        <v>33</v>
      </c>
      <c r="AI67" t="s" s="48">
        <v>34</v>
      </c>
      <c r="AJ67" s="26"/>
      <c r="AK67" t="s" s="47">
        <v>33</v>
      </c>
      <c r="AL67" t="s" s="48">
        <v>34</v>
      </c>
      <c r="AM67" s="26"/>
      <c r="AN67" t="s" s="71">
        <v>14</v>
      </c>
      <c r="AO67" t="s" s="72">
        <v>14</v>
      </c>
      <c r="AP67" s="26"/>
      <c r="AQ67" t="s" s="71">
        <v>14</v>
      </c>
      <c r="AR67" t="s" s="72">
        <v>14</v>
      </c>
      <c r="AS67" s="26"/>
      <c r="AT67" t="s" s="47">
        <v>25</v>
      </c>
      <c r="AU67" t="s" s="48">
        <v>26</v>
      </c>
      <c r="AV67" s="26"/>
      <c r="AW67" t="s" s="47">
        <v>25</v>
      </c>
      <c r="AX67" t="s" s="48">
        <v>26</v>
      </c>
      <c r="AY67" s="26"/>
      <c r="AZ67" t="s" s="47">
        <v>25</v>
      </c>
      <c r="BA67" t="s" s="48">
        <v>26</v>
      </c>
      <c r="BB67" s="26"/>
      <c r="BC67" t="s" s="47">
        <v>25</v>
      </c>
      <c r="BD67" t="s" s="48">
        <v>26</v>
      </c>
      <c r="BE67" s="26"/>
      <c r="BF67" t="s" s="71">
        <v>14</v>
      </c>
      <c r="BG67" t="s" s="72">
        <v>14</v>
      </c>
      <c r="BH67" s="26"/>
      <c r="BI67" t="s" s="71">
        <v>14</v>
      </c>
      <c r="BJ67" t="s" s="72">
        <v>14</v>
      </c>
      <c r="BK67" s="26"/>
      <c r="BL67" t="s" s="47">
        <v>25</v>
      </c>
      <c r="BM67" t="s" s="48">
        <v>26</v>
      </c>
      <c r="BN67" s="26"/>
      <c r="BO67" t="s" s="47">
        <v>25</v>
      </c>
      <c r="BP67" t="s" s="48">
        <v>26</v>
      </c>
      <c r="BQ67" s="26"/>
      <c r="BR67" t="s" s="47">
        <v>69</v>
      </c>
      <c r="BS67" t="s" s="48">
        <v>70</v>
      </c>
      <c r="BT67" s="26"/>
      <c r="BU67" t="s" s="47">
        <v>33</v>
      </c>
      <c r="BV67" t="s" s="48">
        <v>34</v>
      </c>
      <c r="BW67" s="26"/>
      <c r="BX67" t="s" s="71">
        <v>14</v>
      </c>
      <c r="BY67" t="s" s="72">
        <v>14</v>
      </c>
      <c r="BZ67" s="26"/>
      <c r="CA67" t="s" s="71">
        <v>14</v>
      </c>
      <c r="CB67" t="s" s="72">
        <v>14</v>
      </c>
      <c r="CC67" s="26"/>
      <c r="CD67" t="s" s="47">
        <v>33</v>
      </c>
      <c r="CE67" t="s" s="48">
        <v>34</v>
      </c>
      <c r="CF67" s="26"/>
      <c r="CG67" t="s" s="47">
        <v>33</v>
      </c>
      <c r="CH67" t="s" s="48">
        <v>34</v>
      </c>
      <c r="CI67" s="26"/>
      <c r="CJ67" t="s" s="47">
        <v>33</v>
      </c>
      <c r="CK67" t="s" s="48">
        <v>34</v>
      </c>
      <c r="CL67" s="26"/>
      <c r="CM67" t="s" s="47">
        <v>33</v>
      </c>
      <c r="CN67" t="s" s="48">
        <v>34</v>
      </c>
      <c r="CO67" s="26"/>
      <c r="CP67" t="s" s="71">
        <v>14</v>
      </c>
      <c r="CQ67" t="s" s="72">
        <v>14</v>
      </c>
      <c r="CR67" s="26"/>
      <c r="CS67" s="47"/>
      <c r="CT67" s="48"/>
      <c r="CU67" s="26"/>
      <c r="CW67" s="56">
        <f>$CW$3-CY67</f>
        <v>30</v>
      </c>
      <c r="CX67" s="57">
        <v>9</v>
      </c>
      <c r="CY67" s="58"/>
      <c r="CZ67" s="59">
        <f>(CY67-CX67)*8</f>
        <v>-72</v>
      </c>
      <c r="DA67" s="58"/>
      <c r="DB67" s="44">
        <f>COUNTIF(G67:CT67,"от")</f>
        <v>0</v>
      </c>
      <c r="DC67" s="45">
        <f>COUNTIF(G67:CT67,"ЦО")</f>
        <v>0</v>
      </c>
    </row>
    <row r="68" s="4" customFormat="1" ht="15.75" customHeight="1">
      <c r="A68" s="4">
        <v>63</v>
      </c>
      <c r="B68" s="31">
        <v>25052</v>
      </c>
      <c r="C68" t="s" s="67">
        <v>118</v>
      </c>
      <c r="D68" s="68">
        <v>0</v>
      </c>
      <c r="E68" s="68">
        <v>6</v>
      </c>
      <c r="F68" s="46">
        <f>DA68</f>
        <v>0</v>
      </c>
      <c r="G68" t="s" s="75">
        <v>33</v>
      </c>
      <c r="H68" t="s" s="76">
        <v>34</v>
      </c>
      <c r="I68" s="79"/>
      <c r="J68" t="s" s="53">
        <v>14</v>
      </c>
      <c r="K68" t="s" s="54">
        <v>14</v>
      </c>
      <c r="L68" s="26"/>
      <c r="M68" t="s" s="53">
        <v>14</v>
      </c>
      <c r="N68" t="s" s="54">
        <v>14</v>
      </c>
      <c r="O68" s="79"/>
      <c r="P68" t="s" s="75">
        <v>33</v>
      </c>
      <c r="Q68" t="s" s="76">
        <v>34</v>
      </c>
      <c r="R68" s="79"/>
      <c r="S68" t="s" s="75">
        <v>33</v>
      </c>
      <c r="T68" t="s" s="76">
        <v>34</v>
      </c>
      <c r="U68" s="79"/>
      <c r="V68" t="s" s="75">
        <v>33</v>
      </c>
      <c r="W68" t="s" s="76">
        <v>34</v>
      </c>
      <c r="X68" s="79"/>
      <c r="Y68" t="s" s="75">
        <v>33</v>
      </c>
      <c r="Z68" t="s" s="76">
        <v>34</v>
      </c>
      <c r="AA68" s="79"/>
      <c r="AB68" t="s" s="75">
        <v>33</v>
      </c>
      <c r="AC68" t="s" s="76">
        <v>34</v>
      </c>
      <c r="AD68" s="79"/>
      <c r="AE68" t="s" s="53">
        <v>14</v>
      </c>
      <c r="AF68" t="s" s="54">
        <v>14</v>
      </c>
      <c r="AG68" s="26"/>
      <c r="AH68" t="s" s="53">
        <v>14</v>
      </c>
      <c r="AI68" t="s" s="54">
        <v>14</v>
      </c>
      <c r="AJ68" s="79"/>
      <c r="AK68" t="s" s="75">
        <v>33</v>
      </c>
      <c r="AL68" t="s" s="76">
        <v>34</v>
      </c>
      <c r="AM68" s="79"/>
      <c r="AN68" t="s" s="75">
        <v>33</v>
      </c>
      <c r="AO68" t="s" s="76">
        <v>34</v>
      </c>
      <c r="AP68" s="79"/>
      <c r="AQ68" t="s" s="75">
        <v>33</v>
      </c>
      <c r="AR68" t="s" s="76">
        <v>34</v>
      </c>
      <c r="AS68" s="79"/>
      <c r="AT68" t="s" s="75">
        <v>33</v>
      </c>
      <c r="AU68" t="s" s="76">
        <v>34</v>
      </c>
      <c r="AV68" s="79"/>
      <c r="AW68" t="s" s="75">
        <v>33</v>
      </c>
      <c r="AX68" t="s" s="76">
        <v>34</v>
      </c>
      <c r="AY68" s="79"/>
      <c r="AZ68" t="s" s="53">
        <v>14</v>
      </c>
      <c r="BA68" t="s" s="54">
        <v>14</v>
      </c>
      <c r="BB68" s="26"/>
      <c r="BC68" t="s" s="53">
        <v>14</v>
      </c>
      <c r="BD68" t="s" s="54">
        <v>14</v>
      </c>
      <c r="BE68" s="79"/>
      <c r="BF68" t="s" s="75">
        <v>33</v>
      </c>
      <c r="BG68" t="s" s="76">
        <v>34</v>
      </c>
      <c r="BH68" s="79"/>
      <c r="BI68" t="s" s="75">
        <v>33</v>
      </c>
      <c r="BJ68" t="s" s="76">
        <v>34</v>
      </c>
      <c r="BK68" s="79"/>
      <c r="BL68" t="s" s="75">
        <v>33</v>
      </c>
      <c r="BM68" t="s" s="76">
        <v>34</v>
      </c>
      <c r="BN68" s="79"/>
      <c r="BO68" t="s" s="75">
        <v>33</v>
      </c>
      <c r="BP68" t="s" s="76">
        <v>34</v>
      </c>
      <c r="BQ68" s="79"/>
      <c r="BR68" t="s" s="75">
        <v>33</v>
      </c>
      <c r="BS68" t="s" s="76">
        <v>34</v>
      </c>
      <c r="BT68" s="79"/>
      <c r="BU68" t="s" s="53">
        <v>14</v>
      </c>
      <c r="BV68" t="s" s="54">
        <v>14</v>
      </c>
      <c r="BW68" s="26"/>
      <c r="BX68" t="s" s="53">
        <v>14</v>
      </c>
      <c r="BY68" t="s" s="54">
        <v>14</v>
      </c>
      <c r="BZ68" s="79"/>
      <c r="CA68" t="s" s="75">
        <v>33</v>
      </c>
      <c r="CB68" t="s" s="76">
        <v>34</v>
      </c>
      <c r="CC68" s="79"/>
      <c r="CD68" t="s" s="75">
        <v>33</v>
      </c>
      <c r="CE68" t="s" s="76">
        <v>34</v>
      </c>
      <c r="CF68" s="79"/>
      <c r="CG68" t="s" s="75">
        <v>33</v>
      </c>
      <c r="CH68" t="s" s="76">
        <v>34</v>
      </c>
      <c r="CI68" s="79"/>
      <c r="CJ68" t="s" s="75">
        <v>33</v>
      </c>
      <c r="CK68" t="s" s="76">
        <v>34</v>
      </c>
      <c r="CL68" s="79"/>
      <c r="CM68" t="s" s="75">
        <v>33</v>
      </c>
      <c r="CN68" t="s" s="76">
        <v>34</v>
      </c>
      <c r="CO68" s="79"/>
      <c r="CP68" t="s" s="53">
        <v>14</v>
      </c>
      <c r="CQ68" t="s" s="54">
        <v>14</v>
      </c>
      <c r="CR68" s="26"/>
      <c r="CS68" s="47"/>
      <c r="CT68" s="48"/>
      <c r="CU68" s="26"/>
      <c r="CW68" s="56">
        <f>$CW$3-CY68</f>
        <v>30</v>
      </c>
      <c r="CX68" s="57">
        <v>9</v>
      </c>
      <c r="CY68" s="58"/>
      <c r="CZ68" s="59">
        <f>(CY68-CX68)*8</f>
        <v>-72</v>
      </c>
      <c r="DA68" s="58"/>
      <c r="DB68" s="44">
        <f>COUNTIF(G68:CT68,"от")</f>
        <v>0</v>
      </c>
      <c r="DC68" s="45">
        <f>COUNTIF(G68:CT68,"ЦО")</f>
        <v>0</v>
      </c>
    </row>
    <row r="69" s="4" customFormat="1" ht="15.75" customHeight="1">
      <c r="A69" s="4">
        <v>64</v>
      </c>
      <c r="B69" s="31">
        <v>8724</v>
      </c>
      <c r="C69" t="s" s="67">
        <v>119</v>
      </c>
      <c r="D69" s="68">
        <v>0</v>
      </c>
      <c r="E69" s="68">
        <v>10</v>
      </c>
      <c r="F69" s="46">
        <f>DA69</f>
        <v>0</v>
      </c>
      <c r="G69" t="s" s="75">
        <v>107</v>
      </c>
      <c r="H69" t="s" s="76">
        <v>70</v>
      </c>
      <c r="I69" s="79"/>
      <c r="J69" t="s" s="75">
        <v>107</v>
      </c>
      <c r="K69" t="s" s="76">
        <v>70</v>
      </c>
      <c r="L69" s="79"/>
      <c r="M69" t="s" s="77">
        <v>14</v>
      </c>
      <c r="N69" t="s" s="78">
        <v>14</v>
      </c>
      <c r="O69" s="79"/>
      <c r="P69" t="s" s="77">
        <v>14</v>
      </c>
      <c r="Q69" t="s" s="78">
        <v>14</v>
      </c>
      <c r="R69" s="79"/>
      <c r="S69" t="s" s="75">
        <v>107</v>
      </c>
      <c r="T69" t="s" s="76">
        <v>70</v>
      </c>
      <c r="U69" s="79"/>
      <c r="V69" t="s" s="75">
        <v>107</v>
      </c>
      <c r="W69" t="s" s="76">
        <v>70</v>
      </c>
      <c r="X69" s="79"/>
      <c r="Y69" t="s" s="77">
        <v>14</v>
      </c>
      <c r="Z69" t="s" s="78">
        <v>14</v>
      </c>
      <c r="AA69" s="79"/>
      <c r="AB69" t="s" s="77">
        <v>14</v>
      </c>
      <c r="AC69" t="s" s="78">
        <v>14</v>
      </c>
      <c r="AD69" s="79"/>
      <c r="AE69" t="s" s="75">
        <v>107</v>
      </c>
      <c r="AF69" t="s" s="76">
        <v>70</v>
      </c>
      <c r="AG69" s="79"/>
      <c r="AH69" t="s" s="75">
        <v>107</v>
      </c>
      <c r="AI69" t="s" s="76">
        <v>70</v>
      </c>
      <c r="AJ69" s="79"/>
      <c r="AK69" t="s" s="77">
        <v>14</v>
      </c>
      <c r="AL69" t="s" s="78">
        <v>14</v>
      </c>
      <c r="AM69" s="79"/>
      <c r="AN69" t="s" s="77">
        <v>14</v>
      </c>
      <c r="AO69" t="s" s="78">
        <v>14</v>
      </c>
      <c r="AP69" s="79"/>
      <c r="AQ69" t="s" s="75">
        <v>107</v>
      </c>
      <c r="AR69" t="s" s="76">
        <v>70</v>
      </c>
      <c r="AS69" s="79"/>
      <c r="AT69" t="s" s="75">
        <v>107</v>
      </c>
      <c r="AU69" t="s" s="76">
        <v>70</v>
      </c>
      <c r="AV69" s="79"/>
      <c r="AW69" t="s" s="77">
        <v>14</v>
      </c>
      <c r="AX69" t="s" s="78">
        <v>14</v>
      </c>
      <c r="AY69" s="79"/>
      <c r="AZ69" t="s" s="77">
        <v>14</v>
      </c>
      <c r="BA69" t="s" s="78">
        <v>14</v>
      </c>
      <c r="BB69" s="79"/>
      <c r="BC69" t="s" s="75">
        <v>107</v>
      </c>
      <c r="BD69" t="s" s="76">
        <v>70</v>
      </c>
      <c r="BE69" s="79"/>
      <c r="BF69" t="s" s="75">
        <v>107</v>
      </c>
      <c r="BG69" t="s" s="76">
        <v>70</v>
      </c>
      <c r="BH69" s="79"/>
      <c r="BI69" t="s" s="77">
        <v>14</v>
      </c>
      <c r="BJ69" t="s" s="78">
        <v>14</v>
      </c>
      <c r="BK69" s="79"/>
      <c r="BL69" t="s" s="77">
        <v>14</v>
      </c>
      <c r="BM69" t="s" s="78">
        <v>14</v>
      </c>
      <c r="BN69" s="79"/>
      <c r="BO69" t="s" s="75">
        <v>107</v>
      </c>
      <c r="BP69" t="s" s="76">
        <v>36</v>
      </c>
      <c r="BQ69" s="79"/>
      <c r="BR69" t="s" s="75">
        <v>107</v>
      </c>
      <c r="BS69" t="s" s="76">
        <v>36</v>
      </c>
      <c r="BT69" s="79"/>
      <c r="BU69" t="s" s="77">
        <v>14</v>
      </c>
      <c r="BV69" t="s" s="78">
        <v>14</v>
      </c>
      <c r="BW69" s="79"/>
      <c r="BX69" t="s" s="77">
        <v>14</v>
      </c>
      <c r="BY69" t="s" s="78">
        <v>14</v>
      </c>
      <c r="BZ69" s="79"/>
      <c r="CA69" t="s" s="75">
        <v>107</v>
      </c>
      <c r="CB69" t="s" s="76">
        <v>36</v>
      </c>
      <c r="CC69" s="79"/>
      <c r="CD69" t="s" s="75">
        <v>107</v>
      </c>
      <c r="CE69" t="s" s="76">
        <v>36</v>
      </c>
      <c r="CF69" s="79"/>
      <c r="CG69" t="s" s="77">
        <v>14</v>
      </c>
      <c r="CH69" t="s" s="78">
        <v>14</v>
      </c>
      <c r="CI69" s="79"/>
      <c r="CJ69" t="s" s="77">
        <v>14</v>
      </c>
      <c r="CK69" t="s" s="78">
        <v>14</v>
      </c>
      <c r="CL69" s="79"/>
      <c r="CM69" t="s" s="75">
        <v>107</v>
      </c>
      <c r="CN69" t="s" s="76">
        <v>36</v>
      </c>
      <c r="CO69" s="79"/>
      <c r="CP69" t="s" s="75">
        <v>43</v>
      </c>
      <c r="CQ69" t="s" s="76">
        <v>13</v>
      </c>
      <c r="CR69" s="26"/>
      <c r="CS69" s="47"/>
      <c r="CT69" s="48"/>
      <c r="CU69" s="26"/>
      <c r="CW69" s="56">
        <f>$CW$3-CY69</f>
        <v>30</v>
      </c>
      <c r="CX69" s="57">
        <v>9</v>
      </c>
      <c r="CY69" s="58"/>
      <c r="CZ69" s="59">
        <f>(CY69-CX69)*8</f>
        <v>-72</v>
      </c>
      <c r="DA69" s="58"/>
      <c r="DB69" s="44">
        <f>COUNTIF(CR69:CT69,"от")</f>
        <v>0</v>
      </c>
      <c r="DC69" s="45">
        <f>COUNTIF(CR69:CT69,"ЦО")</f>
        <v>0</v>
      </c>
    </row>
    <row r="70" s="4" customFormat="1" ht="15.75" customHeight="1">
      <c r="A70" s="4">
        <v>65</v>
      </c>
      <c r="B70" s="31">
        <v>28923</v>
      </c>
      <c r="C70" t="s" s="32">
        <v>120</v>
      </c>
      <c r="D70" s="33">
        <v>0</v>
      </c>
      <c r="E70" s="33">
        <v>3</v>
      </c>
      <c r="F70" s="46">
        <f>DA70</f>
        <v>0</v>
      </c>
      <c r="G70" t="s" s="47">
        <v>25</v>
      </c>
      <c r="H70" t="s" s="48">
        <v>26</v>
      </c>
      <c r="I70" s="26"/>
      <c r="J70" t="s" s="71">
        <v>14</v>
      </c>
      <c r="K70" t="s" s="72">
        <v>14</v>
      </c>
      <c r="L70" s="26"/>
      <c r="M70" t="s" s="47">
        <v>57</v>
      </c>
      <c r="N70" t="s" s="48">
        <v>58</v>
      </c>
      <c r="O70" s="26"/>
      <c r="P70" t="s" s="47">
        <v>57</v>
      </c>
      <c r="Q70" t="s" s="48">
        <v>58</v>
      </c>
      <c r="R70" s="26"/>
      <c r="S70" t="s" s="47">
        <v>57</v>
      </c>
      <c r="T70" t="s" s="48">
        <v>58</v>
      </c>
      <c r="U70" s="26"/>
      <c r="V70" t="s" s="47">
        <v>57</v>
      </c>
      <c r="W70" t="s" s="48">
        <v>58</v>
      </c>
      <c r="X70" s="26"/>
      <c r="Y70" t="s" s="71">
        <v>14</v>
      </c>
      <c r="Z70" t="s" s="72">
        <v>14</v>
      </c>
      <c r="AA70" s="26"/>
      <c r="AB70" t="s" s="71">
        <v>14</v>
      </c>
      <c r="AC70" t="s" s="72">
        <v>14</v>
      </c>
      <c r="AD70" s="26"/>
      <c r="AE70" t="s" s="47">
        <v>35</v>
      </c>
      <c r="AF70" t="s" s="48">
        <v>36</v>
      </c>
      <c r="AG70" s="26"/>
      <c r="AH70" t="s" s="47">
        <v>35</v>
      </c>
      <c r="AI70" t="s" s="48">
        <v>36</v>
      </c>
      <c r="AJ70" s="26"/>
      <c r="AK70" t="s" s="47">
        <v>35</v>
      </c>
      <c r="AL70" t="s" s="48">
        <v>36</v>
      </c>
      <c r="AM70" s="26"/>
      <c r="AN70" t="s" s="47">
        <v>29</v>
      </c>
      <c r="AO70" t="s" s="48">
        <v>30</v>
      </c>
      <c r="AP70" s="26"/>
      <c r="AQ70" t="s" s="47">
        <v>29</v>
      </c>
      <c r="AR70" t="s" s="48">
        <v>30</v>
      </c>
      <c r="AS70" s="26"/>
      <c r="AT70" t="s" s="71">
        <v>14</v>
      </c>
      <c r="AU70" t="s" s="72">
        <v>14</v>
      </c>
      <c r="AV70" s="26"/>
      <c r="AW70" t="s" s="71">
        <v>14</v>
      </c>
      <c r="AX70" t="s" s="72">
        <v>14</v>
      </c>
      <c r="AY70" s="26"/>
      <c r="AZ70" t="s" s="51">
        <v>18</v>
      </c>
      <c r="BA70" t="s" s="52">
        <v>18</v>
      </c>
      <c r="BB70" s="26"/>
      <c r="BC70" t="s" s="51">
        <v>18</v>
      </c>
      <c r="BD70" t="s" s="52">
        <v>18</v>
      </c>
      <c r="BE70" s="26"/>
      <c r="BF70" t="s" s="51">
        <v>18</v>
      </c>
      <c r="BG70" t="s" s="52">
        <v>18</v>
      </c>
      <c r="BH70" s="26"/>
      <c r="BI70" t="s" s="51">
        <v>18</v>
      </c>
      <c r="BJ70" t="s" s="52">
        <v>18</v>
      </c>
      <c r="BK70" s="26"/>
      <c r="BL70" t="s" s="51">
        <v>18</v>
      </c>
      <c r="BM70" t="s" s="52">
        <v>18</v>
      </c>
      <c r="BN70" s="26"/>
      <c r="BO70" t="s" s="53">
        <v>14</v>
      </c>
      <c r="BP70" t="s" s="54">
        <v>14</v>
      </c>
      <c r="BQ70" s="55"/>
      <c r="BR70" t="s" s="53">
        <v>14</v>
      </c>
      <c r="BS70" t="s" s="54">
        <v>14</v>
      </c>
      <c r="BT70" s="26"/>
      <c r="BU70" t="s" s="47">
        <v>69</v>
      </c>
      <c r="BV70" t="s" s="48">
        <v>70</v>
      </c>
      <c r="BW70" s="26"/>
      <c r="BX70" t="s" s="75">
        <v>33</v>
      </c>
      <c r="BY70" t="s" s="76">
        <v>34</v>
      </c>
      <c r="BZ70" s="26"/>
      <c r="CA70" t="s" s="71">
        <v>14</v>
      </c>
      <c r="CB70" t="s" s="72">
        <v>14</v>
      </c>
      <c r="CC70" s="26"/>
      <c r="CD70" t="s" s="71">
        <v>14</v>
      </c>
      <c r="CE70" t="s" s="72">
        <v>14</v>
      </c>
      <c r="CF70" s="26"/>
      <c r="CG70" t="s" s="47">
        <v>35</v>
      </c>
      <c r="CH70" t="s" s="48">
        <v>36</v>
      </c>
      <c r="CI70" s="26"/>
      <c r="CJ70" t="s" s="47">
        <v>35</v>
      </c>
      <c r="CK70" t="s" s="48">
        <v>36</v>
      </c>
      <c r="CL70" s="26"/>
      <c r="CM70" t="s" s="47">
        <v>35</v>
      </c>
      <c r="CN70" t="s" s="48">
        <v>36</v>
      </c>
      <c r="CO70" s="26"/>
      <c r="CP70" t="s" s="47">
        <v>35</v>
      </c>
      <c r="CQ70" t="s" s="48">
        <v>36</v>
      </c>
      <c r="CR70" s="26"/>
      <c r="CS70" s="47"/>
      <c r="CT70" s="48"/>
      <c r="CU70" s="26"/>
      <c r="CW70" s="56">
        <f>$CW$3-CY70</f>
        <v>30</v>
      </c>
      <c r="CX70" s="57">
        <v>9</v>
      </c>
      <c r="CY70" s="58"/>
      <c r="CZ70" s="59">
        <f>(CY70-CX70)*8</f>
        <v>-72</v>
      </c>
      <c r="DA70" s="58"/>
      <c r="DB70" s="44">
        <f>COUNTIF(G70:CT70,"от")</f>
        <v>10</v>
      </c>
      <c r="DC70" s="45">
        <f>COUNTIF(G70:CT70,"ЦО")</f>
        <v>0</v>
      </c>
    </row>
    <row r="71" s="4" customFormat="1" ht="15.75" customHeight="1">
      <c r="A71" s="4">
        <v>66</v>
      </c>
      <c r="B71" s="31">
        <v>1394</v>
      </c>
      <c r="C71" t="s" s="67">
        <v>121</v>
      </c>
      <c r="D71" t="s" s="67">
        <v>82</v>
      </c>
      <c r="E71" s="68">
        <v>15</v>
      </c>
      <c r="F71" s="46">
        <f>DA71</f>
        <v>0</v>
      </c>
      <c r="G71" t="s" s="53">
        <v>14</v>
      </c>
      <c r="H71" t="s" s="54">
        <v>14</v>
      </c>
      <c r="I71" s="26"/>
      <c r="J71" t="s" s="51">
        <v>18</v>
      </c>
      <c r="K71" t="s" s="52">
        <v>18</v>
      </c>
      <c r="L71" s="26"/>
      <c r="M71" t="s" s="51">
        <v>18</v>
      </c>
      <c r="N71" t="s" s="52">
        <v>18</v>
      </c>
      <c r="O71" s="26"/>
      <c r="P71" t="s" s="51">
        <v>18</v>
      </c>
      <c r="Q71" t="s" s="52">
        <v>18</v>
      </c>
      <c r="R71" s="26"/>
      <c r="S71" t="s" s="51">
        <v>18</v>
      </c>
      <c r="T71" t="s" s="52">
        <v>18</v>
      </c>
      <c r="U71" s="26"/>
      <c r="V71" t="s" s="51">
        <v>18</v>
      </c>
      <c r="W71" t="s" s="52">
        <v>18</v>
      </c>
      <c r="X71" s="26"/>
      <c r="Y71" t="s" s="53">
        <v>14</v>
      </c>
      <c r="Z71" t="s" s="54">
        <v>14</v>
      </c>
      <c r="AA71" s="55"/>
      <c r="AB71" t="s" s="53">
        <v>14</v>
      </c>
      <c r="AC71" t="s" s="54">
        <v>14</v>
      </c>
      <c r="AD71" s="26"/>
      <c r="AE71" t="s" s="75">
        <v>87</v>
      </c>
      <c r="AF71" t="s" s="76">
        <v>36</v>
      </c>
      <c r="AG71" s="79"/>
      <c r="AH71" t="s" s="75">
        <v>87</v>
      </c>
      <c r="AI71" t="s" s="76">
        <v>36</v>
      </c>
      <c r="AJ71" s="79"/>
      <c r="AK71" t="s" s="75">
        <v>87</v>
      </c>
      <c r="AL71" t="s" s="76">
        <v>36</v>
      </c>
      <c r="AM71" s="79"/>
      <c r="AN71" t="s" s="75">
        <v>87</v>
      </c>
      <c r="AO71" t="s" s="76">
        <v>36</v>
      </c>
      <c r="AP71" s="26"/>
      <c r="AQ71" t="s" s="71">
        <v>14</v>
      </c>
      <c r="AR71" t="s" s="72">
        <v>14</v>
      </c>
      <c r="AS71" s="26"/>
      <c r="AT71" t="s" s="71">
        <v>14</v>
      </c>
      <c r="AU71" t="s" s="72">
        <v>14</v>
      </c>
      <c r="AV71" s="26"/>
      <c r="AW71" t="s" s="71">
        <v>14</v>
      </c>
      <c r="AX71" t="s" s="72">
        <v>14</v>
      </c>
      <c r="AY71" s="26"/>
      <c r="AZ71" t="s" s="75">
        <v>87</v>
      </c>
      <c r="BA71" t="s" s="76">
        <v>36</v>
      </c>
      <c r="BB71" s="79"/>
      <c r="BC71" t="s" s="75">
        <v>87</v>
      </c>
      <c r="BD71" t="s" s="76">
        <v>36</v>
      </c>
      <c r="BE71" s="79"/>
      <c r="BF71" t="s" s="75">
        <v>87</v>
      </c>
      <c r="BG71" t="s" s="76">
        <v>36</v>
      </c>
      <c r="BH71" s="79"/>
      <c r="BI71" t="s" s="75">
        <v>87</v>
      </c>
      <c r="BJ71" t="s" s="76">
        <v>36</v>
      </c>
      <c r="BK71" s="26"/>
      <c r="BL71" t="s" s="71">
        <v>14</v>
      </c>
      <c r="BM71" t="s" s="72">
        <v>14</v>
      </c>
      <c r="BN71" s="26"/>
      <c r="BO71" t="s" s="71">
        <v>14</v>
      </c>
      <c r="BP71" t="s" s="72">
        <v>14</v>
      </c>
      <c r="BQ71" s="26"/>
      <c r="BR71" t="s" s="71">
        <v>14</v>
      </c>
      <c r="BS71" t="s" s="72">
        <v>14</v>
      </c>
      <c r="BT71" s="26"/>
      <c r="BU71" t="s" s="75">
        <v>87</v>
      </c>
      <c r="BV71" t="s" s="76">
        <v>36</v>
      </c>
      <c r="BW71" s="79"/>
      <c r="BX71" t="s" s="75">
        <v>87</v>
      </c>
      <c r="BY71" t="s" s="76">
        <v>36</v>
      </c>
      <c r="BZ71" s="79"/>
      <c r="CA71" t="s" s="75">
        <v>87</v>
      </c>
      <c r="CB71" t="s" s="76">
        <v>36</v>
      </c>
      <c r="CC71" s="79"/>
      <c r="CD71" t="s" s="75">
        <v>87</v>
      </c>
      <c r="CE71" t="s" s="76">
        <v>36</v>
      </c>
      <c r="CF71" s="26"/>
      <c r="CG71" t="s" s="71">
        <v>14</v>
      </c>
      <c r="CH71" t="s" s="72">
        <v>14</v>
      </c>
      <c r="CI71" s="26"/>
      <c r="CJ71" t="s" s="71">
        <v>14</v>
      </c>
      <c r="CK71" t="s" s="72">
        <v>14</v>
      </c>
      <c r="CL71" s="26"/>
      <c r="CM71" t="s" s="71">
        <v>14</v>
      </c>
      <c r="CN71" t="s" s="72">
        <v>14</v>
      </c>
      <c r="CO71" s="26"/>
      <c r="CP71" t="s" s="75">
        <v>87</v>
      </c>
      <c r="CQ71" t="s" s="76">
        <v>36</v>
      </c>
      <c r="CR71" s="26"/>
      <c r="CS71" s="47"/>
      <c r="CT71" s="48"/>
      <c r="CU71" s="26"/>
      <c r="CW71" s="56">
        <f>$CW$3-CY71</f>
        <v>30</v>
      </c>
      <c r="CX71" s="57">
        <v>9</v>
      </c>
      <c r="CY71" s="58"/>
      <c r="CZ71" s="59">
        <f>(CY71-CX71)*8</f>
        <v>-72</v>
      </c>
      <c r="DA71" s="58"/>
      <c r="DB71" s="44">
        <f>COUNTIF(G71:CT71,"от")</f>
        <v>10</v>
      </c>
      <c r="DC71" s="45">
        <f>COUNTIF(G71:CT71,"ЦО")</f>
        <v>0</v>
      </c>
    </row>
    <row r="72" s="4" customFormat="1" ht="15.75" customHeight="1">
      <c r="A72" s="4">
        <v>67</v>
      </c>
      <c r="B72" s="31">
        <v>11733</v>
      </c>
      <c r="C72" t="s" s="67">
        <v>122</v>
      </c>
      <c r="D72" s="68">
        <v>0</v>
      </c>
      <c r="E72" s="68">
        <v>6</v>
      </c>
      <c r="F72" s="46">
        <f>DA72</f>
        <v>0</v>
      </c>
      <c r="G72" t="s" s="75">
        <v>25</v>
      </c>
      <c r="H72" t="s" s="76">
        <v>26</v>
      </c>
      <c r="I72" s="79"/>
      <c r="J72" t="s" s="75">
        <v>25</v>
      </c>
      <c r="K72" t="s" s="76">
        <v>26</v>
      </c>
      <c r="L72" s="79"/>
      <c r="M72" t="s" s="75">
        <v>25</v>
      </c>
      <c r="N72" t="s" s="76">
        <v>26</v>
      </c>
      <c r="O72" s="79"/>
      <c r="P72" t="s" s="77">
        <v>14</v>
      </c>
      <c r="Q72" t="s" s="78">
        <v>14</v>
      </c>
      <c r="R72" s="79"/>
      <c r="S72" t="s" s="77">
        <v>14</v>
      </c>
      <c r="T72" t="s" s="78">
        <v>14</v>
      </c>
      <c r="U72" s="79"/>
      <c r="V72" t="s" s="75">
        <v>25</v>
      </c>
      <c r="W72" t="s" s="76">
        <v>26</v>
      </c>
      <c r="X72" s="79"/>
      <c r="Y72" t="s" s="75">
        <v>25</v>
      </c>
      <c r="Z72" t="s" s="76">
        <v>26</v>
      </c>
      <c r="AA72" s="79"/>
      <c r="AB72" t="s" s="75">
        <v>25</v>
      </c>
      <c r="AC72" t="s" s="76">
        <v>26</v>
      </c>
      <c r="AD72" s="26"/>
      <c r="AE72" t="s" s="51">
        <v>18</v>
      </c>
      <c r="AF72" t="s" s="52">
        <v>18</v>
      </c>
      <c r="AG72" s="26"/>
      <c r="AH72" t="s" s="51">
        <v>18</v>
      </c>
      <c r="AI72" t="s" s="52">
        <v>18</v>
      </c>
      <c r="AJ72" s="26"/>
      <c r="AK72" t="s" s="51">
        <v>18</v>
      </c>
      <c r="AL72" t="s" s="52">
        <v>18</v>
      </c>
      <c r="AM72" s="26"/>
      <c r="AN72" t="s" s="51">
        <v>18</v>
      </c>
      <c r="AO72" t="s" s="52">
        <v>18</v>
      </c>
      <c r="AP72" s="26"/>
      <c r="AQ72" t="s" s="51">
        <v>18</v>
      </c>
      <c r="AR72" t="s" s="52">
        <v>18</v>
      </c>
      <c r="AS72" s="26"/>
      <c r="AT72" t="s" s="53">
        <v>14</v>
      </c>
      <c r="AU72" t="s" s="54">
        <v>14</v>
      </c>
      <c r="AV72" s="55"/>
      <c r="AW72" t="s" s="53">
        <v>14</v>
      </c>
      <c r="AX72" t="s" s="54">
        <v>14</v>
      </c>
      <c r="AY72" s="26"/>
      <c r="AZ72" t="s" s="53">
        <v>14</v>
      </c>
      <c r="BA72" t="s" s="54">
        <v>14</v>
      </c>
      <c r="BB72" s="55"/>
      <c r="BC72" t="s" s="53">
        <v>14</v>
      </c>
      <c r="BD72" t="s" s="54">
        <v>14</v>
      </c>
      <c r="BE72" s="79"/>
      <c r="BF72" t="s" s="75">
        <v>25</v>
      </c>
      <c r="BG72" t="s" s="76">
        <v>26</v>
      </c>
      <c r="BH72" s="79"/>
      <c r="BI72" t="s" s="75">
        <v>25</v>
      </c>
      <c r="BJ72" t="s" s="76">
        <v>26</v>
      </c>
      <c r="BK72" s="79"/>
      <c r="BL72" t="s" s="75">
        <v>25</v>
      </c>
      <c r="BM72" t="s" s="76">
        <v>26</v>
      </c>
      <c r="BN72" s="79"/>
      <c r="BO72" t="s" s="75">
        <v>25</v>
      </c>
      <c r="BP72" t="s" s="76">
        <v>26</v>
      </c>
      <c r="BQ72" s="79"/>
      <c r="BR72" t="s" s="75">
        <v>25</v>
      </c>
      <c r="BS72" t="s" s="76">
        <v>26</v>
      </c>
      <c r="BT72" s="79"/>
      <c r="BU72" t="s" s="77">
        <v>14</v>
      </c>
      <c r="BV72" t="s" s="78">
        <v>14</v>
      </c>
      <c r="BW72" s="79"/>
      <c r="BX72" t="s" s="75">
        <v>25</v>
      </c>
      <c r="BY72" t="s" s="76">
        <v>26</v>
      </c>
      <c r="BZ72" s="79"/>
      <c r="CA72" t="s" s="75">
        <v>25</v>
      </c>
      <c r="CB72" t="s" s="76">
        <v>26</v>
      </c>
      <c r="CC72" s="79"/>
      <c r="CD72" t="s" s="75">
        <v>25</v>
      </c>
      <c r="CE72" t="s" s="76">
        <v>26</v>
      </c>
      <c r="CF72" s="79"/>
      <c r="CG72" t="s" s="75">
        <v>25</v>
      </c>
      <c r="CH72" t="s" s="76">
        <v>26</v>
      </c>
      <c r="CI72" s="79"/>
      <c r="CJ72" t="s" s="77">
        <v>14</v>
      </c>
      <c r="CK72" t="s" s="78">
        <v>14</v>
      </c>
      <c r="CL72" s="79"/>
      <c r="CM72" t="s" s="77">
        <v>14</v>
      </c>
      <c r="CN72" t="s" s="78">
        <v>14</v>
      </c>
      <c r="CO72" s="79"/>
      <c r="CP72" t="s" s="75">
        <v>25</v>
      </c>
      <c r="CQ72" t="s" s="76">
        <v>26</v>
      </c>
      <c r="CR72" s="26"/>
      <c r="CS72" s="47"/>
      <c r="CT72" s="48"/>
      <c r="CU72" s="26"/>
      <c r="CW72" s="56">
        <f>$CW$3-CY72</f>
        <v>30</v>
      </c>
      <c r="CX72" s="57">
        <v>9</v>
      </c>
      <c r="CY72" s="58"/>
      <c r="CZ72" s="59">
        <f>(CY72-CX72)*8</f>
        <v>-72</v>
      </c>
      <c r="DA72" s="58"/>
      <c r="DB72" s="44">
        <f>COUNTIF(G72:CT72,"от")</f>
        <v>10</v>
      </c>
      <c r="DC72" s="45">
        <f>COUNTIF(G72:CT72,"ЦО")</f>
        <v>0</v>
      </c>
    </row>
    <row r="73" s="4" customFormat="1" ht="15.75" customHeight="1">
      <c r="A73" s="4">
        <v>68</v>
      </c>
      <c r="B73" s="31">
        <v>2484</v>
      </c>
      <c r="C73" t="s" s="67">
        <v>123</v>
      </c>
      <c r="D73" t="s" s="67">
        <v>82</v>
      </c>
      <c r="E73" s="68">
        <v>15</v>
      </c>
      <c r="F73" s="46">
        <f>DA73</f>
        <v>0</v>
      </c>
      <c r="G73" t="s" s="75">
        <v>107</v>
      </c>
      <c r="H73" t="s" s="76">
        <v>88</v>
      </c>
      <c r="I73" s="26"/>
      <c r="J73" t="s" s="75">
        <v>107</v>
      </c>
      <c r="K73" t="s" s="76">
        <v>88</v>
      </c>
      <c r="L73" s="26"/>
      <c r="M73" t="s" s="75">
        <v>107</v>
      </c>
      <c r="N73" t="s" s="76">
        <v>88</v>
      </c>
      <c r="O73" s="26"/>
      <c r="P73" t="s" s="71">
        <v>31</v>
      </c>
      <c r="Q73" t="s" s="72">
        <v>31</v>
      </c>
      <c r="R73" s="26"/>
      <c r="S73" t="s" s="71">
        <v>31</v>
      </c>
      <c r="T73" t="s" s="72">
        <v>31</v>
      </c>
      <c r="U73" s="26"/>
      <c r="V73" t="s" s="71">
        <v>31</v>
      </c>
      <c r="W73" t="s" s="72">
        <v>31</v>
      </c>
      <c r="X73" s="26"/>
      <c r="Y73" t="s" s="75">
        <v>107</v>
      </c>
      <c r="Z73" t="s" s="76">
        <v>88</v>
      </c>
      <c r="AA73" s="26"/>
      <c r="AB73" t="s" s="75">
        <v>107</v>
      </c>
      <c r="AC73" t="s" s="76">
        <v>88</v>
      </c>
      <c r="AD73" s="26"/>
      <c r="AE73" t="s" s="75">
        <v>107</v>
      </c>
      <c r="AF73" t="s" s="76">
        <v>88</v>
      </c>
      <c r="AG73" s="26"/>
      <c r="AH73" t="s" s="75">
        <v>107</v>
      </c>
      <c r="AI73" t="s" s="76">
        <v>88</v>
      </c>
      <c r="AJ73" s="26"/>
      <c r="AK73" t="s" s="71">
        <v>31</v>
      </c>
      <c r="AL73" t="s" s="72">
        <v>31</v>
      </c>
      <c r="AM73" s="26"/>
      <c r="AN73" t="s" s="71">
        <v>31</v>
      </c>
      <c r="AO73" t="s" s="72">
        <v>31</v>
      </c>
      <c r="AP73" s="26"/>
      <c r="AQ73" t="s" s="71">
        <v>31</v>
      </c>
      <c r="AR73" t="s" s="72">
        <v>31</v>
      </c>
      <c r="AS73" s="26"/>
      <c r="AT73" t="s" s="75">
        <v>107</v>
      </c>
      <c r="AU73" t="s" s="76">
        <v>88</v>
      </c>
      <c r="AV73" s="26"/>
      <c r="AW73" t="s" s="75">
        <v>107</v>
      </c>
      <c r="AX73" t="s" s="76">
        <v>88</v>
      </c>
      <c r="AY73" s="26"/>
      <c r="AZ73" t="s" s="51">
        <v>18</v>
      </c>
      <c r="BA73" t="s" s="52">
        <v>18</v>
      </c>
      <c r="BB73" s="26"/>
      <c r="BC73" t="s" s="51">
        <v>18</v>
      </c>
      <c r="BD73" t="s" s="52">
        <v>18</v>
      </c>
      <c r="BE73" s="26"/>
      <c r="BF73" t="s" s="51">
        <v>18</v>
      </c>
      <c r="BG73" t="s" s="52">
        <v>18</v>
      </c>
      <c r="BH73" s="26"/>
      <c r="BI73" t="s" s="51">
        <v>18</v>
      </c>
      <c r="BJ73" t="s" s="52">
        <v>18</v>
      </c>
      <c r="BK73" s="26"/>
      <c r="BL73" t="s" s="51">
        <v>18</v>
      </c>
      <c r="BM73" t="s" s="52">
        <v>18</v>
      </c>
      <c r="BN73" s="26"/>
      <c r="BO73" t="s" s="53">
        <v>14</v>
      </c>
      <c r="BP73" t="s" s="54">
        <v>14</v>
      </c>
      <c r="BQ73" s="55"/>
      <c r="BR73" t="s" s="53">
        <v>14</v>
      </c>
      <c r="BS73" t="s" s="54">
        <v>14</v>
      </c>
      <c r="BT73" s="26"/>
      <c r="BU73" t="s" s="75">
        <v>107</v>
      </c>
      <c r="BV73" t="s" s="76">
        <v>88</v>
      </c>
      <c r="BW73" s="26"/>
      <c r="BX73" t="s" s="75">
        <v>107</v>
      </c>
      <c r="BY73" t="s" s="76">
        <v>88</v>
      </c>
      <c r="BZ73" s="26"/>
      <c r="CA73" t="s" s="71">
        <v>14</v>
      </c>
      <c r="CB73" t="s" s="72">
        <v>14</v>
      </c>
      <c r="CC73" s="26"/>
      <c r="CD73" t="s" s="71">
        <v>14</v>
      </c>
      <c r="CE73" t="s" s="72">
        <v>14</v>
      </c>
      <c r="CF73" s="26"/>
      <c r="CG73" t="s" s="71">
        <v>14</v>
      </c>
      <c r="CH73" t="s" s="72">
        <v>14</v>
      </c>
      <c r="CI73" s="26"/>
      <c r="CJ73" t="s" s="75">
        <v>107</v>
      </c>
      <c r="CK73" t="s" s="76">
        <v>88</v>
      </c>
      <c r="CL73" s="26"/>
      <c r="CM73" t="s" s="75">
        <v>107</v>
      </c>
      <c r="CN73" t="s" s="76">
        <v>88</v>
      </c>
      <c r="CO73" s="26"/>
      <c r="CP73" t="s" s="75">
        <v>107</v>
      </c>
      <c r="CQ73" t="s" s="76">
        <v>88</v>
      </c>
      <c r="CR73" s="26"/>
      <c r="CS73" s="47"/>
      <c r="CT73" s="48"/>
      <c r="CU73" s="26"/>
      <c r="CW73" s="56">
        <f>$CW$3-CY73</f>
        <v>30</v>
      </c>
      <c r="CX73" s="57">
        <v>9</v>
      </c>
      <c r="CY73" s="58"/>
      <c r="CZ73" s="59">
        <f>(CY73-CX73)*8</f>
        <v>-72</v>
      </c>
      <c r="DA73" s="58"/>
      <c r="DB73" s="44">
        <f>COUNTIF(G73:CT73,"от")</f>
        <v>10</v>
      </c>
      <c r="DC73" s="45">
        <f>COUNTIF(G73:CT73,"ЦО")</f>
        <v>0</v>
      </c>
    </row>
    <row r="74" s="4" customFormat="1" ht="15.75" customHeight="1">
      <c r="A74" s="4">
        <v>69</v>
      </c>
      <c r="B74" s="31">
        <v>17777</v>
      </c>
      <c r="C74" t="s" s="67">
        <v>124</v>
      </c>
      <c r="D74" s="68">
        <v>0</v>
      </c>
      <c r="E74" s="68">
        <v>1</v>
      </c>
      <c r="F74" s="46">
        <f>DA74</f>
        <v>0</v>
      </c>
      <c r="G74" t="s" s="75">
        <v>25</v>
      </c>
      <c r="H74" t="s" s="76">
        <v>26</v>
      </c>
      <c r="I74" s="79"/>
      <c r="J74" t="s" s="75">
        <v>33</v>
      </c>
      <c r="K74" t="s" s="76">
        <v>34</v>
      </c>
      <c r="L74" s="79"/>
      <c r="M74" t="s" s="77">
        <v>14</v>
      </c>
      <c r="N74" t="s" s="78">
        <v>14</v>
      </c>
      <c r="O74" s="79"/>
      <c r="P74" t="s" s="77">
        <v>14</v>
      </c>
      <c r="Q74" t="s" s="78">
        <v>14</v>
      </c>
      <c r="R74" s="79"/>
      <c r="S74" t="s" s="75">
        <v>33</v>
      </c>
      <c r="T74" t="s" s="76">
        <v>34</v>
      </c>
      <c r="U74" s="79"/>
      <c r="V74" t="s" s="75">
        <v>33</v>
      </c>
      <c r="W74" t="s" s="76">
        <v>34</v>
      </c>
      <c r="X74" s="79"/>
      <c r="Y74" t="s" s="75">
        <v>33</v>
      </c>
      <c r="Z74" t="s" s="76">
        <v>34</v>
      </c>
      <c r="AA74" s="79"/>
      <c r="AB74" t="s" s="75">
        <v>33</v>
      </c>
      <c r="AC74" t="s" s="76">
        <v>34</v>
      </c>
      <c r="AD74" s="79"/>
      <c r="AE74" t="s" s="77">
        <v>14</v>
      </c>
      <c r="AF74" t="s" s="78">
        <v>14</v>
      </c>
      <c r="AG74" s="79"/>
      <c r="AH74" t="s" s="77">
        <v>14</v>
      </c>
      <c r="AI74" t="s" s="78">
        <v>14</v>
      </c>
      <c r="AJ74" s="79"/>
      <c r="AK74" t="s" s="75">
        <v>25</v>
      </c>
      <c r="AL74" t="s" s="76">
        <v>26</v>
      </c>
      <c r="AM74" s="79"/>
      <c r="AN74" t="s" s="75">
        <v>25</v>
      </c>
      <c r="AO74" t="s" s="76">
        <v>26</v>
      </c>
      <c r="AP74" s="79"/>
      <c r="AQ74" t="s" s="75">
        <v>25</v>
      </c>
      <c r="AR74" t="s" s="76">
        <v>26</v>
      </c>
      <c r="AS74" s="79"/>
      <c r="AT74" t="s" s="53">
        <v>14</v>
      </c>
      <c r="AU74" t="s" s="54">
        <v>14</v>
      </c>
      <c r="AV74" s="55"/>
      <c r="AW74" t="s" s="53">
        <v>14</v>
      </c>
      <c r="AX74" t="s" s="54">
        <v>14</v>
      </c>
      <c r="AY74" s="79"/>
      <c r="AZ74" t="s" s="75">
        <v>33</v>
      </c>
      <c r="BA74" t="s" s="76">
        <v>34</v>
      </c>
      <c r="BB74" s="79"/>
      <c r="BC74" t="s" s="75">
        <v>33</v>
      </c>
      <c r="BD74" t="s" s="76">
        <v>34</v>
      </c>
      <c r="BE74" s="79"/>
      <c r="BF74" t="s" s="47">
        <v>57</v>
      </c>
      <c r="BG74" t="s" s="48">
        <v>58</v>
      </c>
      <c r="BH74" s="79"/>
      <c r="BI74" t="s" s="47">
        <v>57</v>
      </c>
      <c r="BJ74" t="s" s="48">
        <v>58</v>
      </c>
      <c r="BK74" s="79"/>
      <c r="BL74" t="s" s="47">
        <v>57</v>
      </c>
      <c r="BM74" t="s" s="48">
        <v>58</v>
      </c>
      <c r="BN74" s="79"/>
      <c r="BO74" t="s" s="77">
        <v>14</v>
      </c>
      <c r="BP74" t="s" s="78">
        <v>14</v>
      </c>
      <c r="BQ74" s="79"/>
      <c r="BR74" t="s" s="75">
        <v>25</v>
      </c>
      <c r="BS74" t="s" s="76">
        <v>26</v>
      </c>
      <c r="BT74" s="79"/>
      <c r="BU74" t="s" s="75">
        <v>25</v>
      </c>
      <c r="BV74" t="s" s="76">
        <v>26</v>
      </c>
      <c r="BW74" s="79"/>
      <c r="BX74" t="s" s="75">
        <v>25</v>
      </c>
      <c r="BY74" t="s" s="76">
        <v>26</v>
      </c>
      <c r="BZ74" s="79"/>
      <c r="CA74" t="s" s="53">
        <v>14</v>
      </c>
      <c r="CB74" t="s" s="54">
        <v>14</v>
      </c>
      <c r="CC74" s="55"/>
      <c r="CD74" t="s" s="53">
        <v>14</v>
      </c>
      <c r="CE74" t="s" s="54">
        <v>14</v>
      </c>
      <c r="CF74" s="79"/>
      <c r="CG74" t="s" s="53">
        <v>14</v>
      </c>
      <c r="CH74" t="s" s="54">
        <v>14</v>
      </c>
      <c r="CI74" s="79"/>
      <c r="CJ74" t="s" s="75">
        <v>33</v>
      </c>
      <c r="CK74" t="s" s="76">
        <v>34</v>
      </c>
      <c r="CL74" s="79"/>
      <c r="CM74" t="s" s="75">
        <v>33</v>
      </c>
      <c r="CN74" t="s" s="76">
        <v>34</v>
      </c>
      <c r="CO74" s="79"/>
      <c r="CP74" t="s" s="75">
        <v>33</v>
      </c>
      <c r="CQ74" t="s" s="76">
        <v>34</v>
      </c>
      <c r="CR74" s="26"/>
      <c r="CS74" s="47"/>
      <c r="CT74" s="48"/>
      <c r="CU74" s="26"/>
      <c r="CW74" s="56">
        <f>$CW$3-CY74</f>
        <v>30</v>
      </c>
      <c r="CX74" s="57">
        <v>9</v>
      </c>
      <c r="CY74" s="58"/>
      <c r="CZ74" s="59">
        <f>(CY74-CX74)*8</f>
        <v>-72</v>
      </c>
      <c r="DA74" s="58"/>
      <c r="DB74" s="44">
        <f>COUNTIF(G74:CT74,"от")</f>
        <v>0</v>
      </c>
      <c r="DC74" s="45">
        <f>COUNTIF(G74:CT74,"ЦО")</f>
        <v>0</v>
      </c>
    </row>
    <row r="75" s="4" customFormat="1" ht="15.75" customHeight="1">
      <c r="A75" s="4">
        <v>70</v>
      </c>
      <c r="B75" s="31">
        <v>41170</v>
      </c>
      <c r="C75" t="s" s="67">
        <v>125</v>
      </c>
      <c r="D75" s="68">
        <v>0</v>
      </c>
      <c r="E75" s="68">
        <v>2</v>
      </c>
      <c r="F75" s="46">
        <f>DA75</f>
        <v>0</v>
      </c>
      <c r="G75" t="s" s="71">
        <v>14</v>
      </c>
      <c r="H75" t="s" s="72">
        <v>14</v>
      </c>
      <c r="I75" s="79"/>
      <c r="J75" t="s" s="77">
        <v>14</v>
      </c>
      <c r="K75" t="s" s="78">
        <v>14</v>
      </c>
      <c r="L75" s="79"/>
      <c r="M75" t="s" s="77">
        <v>14</v>
      </c>
      <c r="N75" t="s" s="78">
        <v>14</v>
      </c>
      <c r="O75" s="79"/>
      <c r="P75" t="s" s="75">
        <v>33</v>
      </c>
      <c r="Q75" t="s" s="76">
        <v>34</v>
      </c>
      <c r="R75" s="79"/>
      <c r="S75" t="s" s="75">
        <v>33</v>
      </c>
      <c r="T75" t="s" s="76">
        <v>34</v>
      </c>
      <c r="U75" s="79"/>
      <c r="V75" t="s" s="75">
        <v>33</v>
      </c>
      <c r="W75" t="s" s="76">
        <v>34</v>
      </c>
      <c r="X75" s="79"/>
      <c r="Y75" t="s" s="75">
        <v>33</v>
      </c>
      <c r="Z75" t="s" s="76">
        <v>34</v>
      </c>
      <c r="AA75" s="79"/>
      <c r="AB75" t="s" s="75">
        <v>33</v>
      </c>
      <c r="AC75" t="s" s="76">
        <v>34</v>
      </c>
      <c r="AD75" s="26"/>
      <c r="AE75" t="s" s="51">
        <v>18</v>
      </c>
      <c r="AF75" t="s" s="52">
        <v>18</v>
      </c>
      <c r="AG75" s="26"/>
      <c r="AH75" t="s" s="51">
        <v>18</v>
      </c>
      <c r="AI75" t="s" s="52">
        <v>18</v>
      </c>
      <c r="AJ75" s="26"/>
      <c r="AK75" t="s" s="51">
        <v>18</v>
      </c>
      <c r="AL75" t="s" s="52">
        <v>18</v>
      </c>
      <c r="AM75" s="26"/>
      <c r="AN75" t="s" s="51">
        <v>18</v>
      </c>
      <c r="AO75" t="s" s="52">
        <v>18</v>
      </c>
      <c r="AP75" s="26"/>
      <c r="AQ75" t="s" s="51">
        <v>18</v>
      </c>
      <c r="AR75" t="s" s="52">
        <v>18</v>
      </c>
      <c r="AS75" s="26"/>
      <c r="AT75" t="s" s="53">
        <v>14</v>
      </c>
      <c r="AU75" t="s" s="54">
        <v>14</v>
      </c>
      <c r="AV75" s="55"/>
      <c r="AW75" t="s" s="53">
        <v>14</v>
      </c>
      <c r="AX75" t="s" s="54">
        <v>14</v>
      </c>
      <c r="AY75" s="26"/>
      <c r="AZ75" t="s" s="75">
        <v>33</v>
      </c>
      <c r="BA75" t="s" s="76">
        <v>34</v>
      </c>
      <c r="BB75" s="79"/>
      <c r="BC75" t="s" s="75">
        <v>33</v>
      </c>
      <c r="BD75" t="s" s="76">
        <v>34</v>
      </c>
      <c r="BE75" s="79"/>
      <c r="BF75" t="s" s="75">
        <v>33</v>
      </c>
      <c r="BG75" t="s" s="76">
        <v>34</v>
      </c>
      <c r="BH75" s="79"/>
      <c r="BI75" t="s" s="75">
        <v>33</v>
      </c>
      <c r="BJ75" t="s" s="76">
        <v>34</v>
      </c>
      <c r="BK75" s="26"/>
      <c r="BL75" t="s" s="71">
        <v>14</v>
      </c>
      <c r="BM75" t="s" s="72">
        <v>14</v>
      </c>
      <c r="BN75" s="26"/>
      <c r="BO75" t="s" s="75">
        <v>33</v>
      </c>
      <c r="BP75" t="s" s="76">
        <v>34</v>
      </c>
      <c r="BQ75" s="79"/>
      <c r="BR75" t="s" s="75">
        <v>33</v>
      </c>
      <c r="BS75" t="s" s="76">
        <v>34</v>
      </c>
      <c r="BT75" s="79"/>
      <c r="BU75" t="s" s="75">
        <v>33</v>
      </c>
      <c r="BV75" t="s" s="76">
        <v>34</v>
      </c>
      <c r="BW75" s="79"/>
      <c r="BX75" t="s" s="75">
        <v>33</v>
      </c>
      <c r="BY75" t="s" s="76">
        <v>34</v>
      </c>
      <c r="BZ75" s="79"/>
      <c r="CA75" t="s" s="75">
        <v>33</v>
      </c>
      <c r="CB75" t="s" s="76">
        <v>34</v>
      </c>
      <c r="CC75" s="26"/>
      <c r="CD75" t="s" s="71">
        <v>14</v>
      </c>
      <c r="CE75" t="s" s="72">
        <v>14</v>
      </c>
      <c r="CF75" s="26"/>
      <c r="CG75" t="s" s="71">
        <v>14</v>
      </c>
      <c r="CH75" t="s" s="72">
        <v>14</v>
      </c>
      <c r="CI75" s="26"/>
      <c r="CJ75" t="s" s="75">
        <v>33</v>
      </c>
      <c r="CK75" t="s" s="76">
        <v>34</v>
      </c>
      <c r="CL75" s="79"/>
      <c r="CM75" t="s" s="75">
        <v>33</v>
      </c>
      <c r="CN75" t="s" s="76">
        <v>34</v>
      </c>
      <c r="CO75" s="79"/>
      <c r="CP75" t="s" s="75">
        <v>33</v>
      </c>
      <c r="CQ75" t="s" s="76">
        <v>34</v>
      </c>
      <c r="CR75" s="26"/>
      <c r="CS75" s="47"/>
      <c r="CT75" s="48"/>
      <c r="CU75" s="26"/>
      <c r="CW75" s="56">
        <f>$CW$3-CY75</f>
        <v>30</v>
      </c>
      <c r="CX75" s="57">
        <v>9</v>
      </c>
      <c r="CY75" s="58"/>
      <c r="CZ75" s="59">
        <f>(CY75-CX75)*8</f>
        <v>-72</v>
      </c>
      <c r="DA75" s="58"/>
      <c r="DB75" s="44">
        <f>COUNTIF(G75:CT75,"от")</f>
        <v>10</v>
      </c>
      <c r="DC75" s="45">
        <f>COUNTIF(G75:CT75,"ЦО")</f>
        <v>0</v>
      </c>
    </row>
    <row r="76" s="4" customFormat="1" ht="15.75" customHeight="1">
      <c r="A76" s="4">
        <v>71</v>
      </c>
      <c r="B76" s="31">
        <v>3948</v>
      </c>
      <c r="C76" t="s" s="32">
        <v>126</v>
      </c>
      <c r="D76" s="33">
        <v>0</v>
      </c>
      <c r="E76" s="33">
        <v>2</v>
      </c>
      <c r="F76" s="46">
        <f>DA76</f>
        <v>0</v>
      </c>
      <c r="G76" t="s" s="71">
        <v>14</v>
      </c>
      <c r="H76" t="s" s="72">
        <v>14</v>
      </c>
      <c r="I76" s="26"/>
      <c r="J76" t="s" s="71">
        <v>14</v>
      </c>
      <c r="K76" t="s" s="72">
        <v>14</v>
      </c>
      <c r="L76" s="26"/>
      <c r="M76" t="s" s="71">
        <v>14</v>
      </c>
      <c r="N76" t="s" s="72">
        <v>14</v>
      </c>
      <c r="O76" s="26"/>
      <c r="P76" t="s" s="47">
        <v>35</v>
      </c>
      <c r="Q76" t="s" s="48">
        <v>36</v>
      </c>
      <c r="R76" s="26"/>
      <c r="S76" t="s" s="47">
        <v>35</v>
      </c>
      <c r="T76" t="s" s="48">
        <v>36</v>
      </c>
      <c r="U76" s="26"/>
      <c r="V76" t="s" s="47">
        <v>35</v>
      </c>
      <c r="W76" t="s" s="48">
        <v>36</v>
      </c>
      <c r="X76" s="26"/>
      <c r="Y76" t="s" s="47">
        <v>25</v>
      </c>
      <c r="Z76" t="s" s="48">
        <v>26</v>
      </c>
      <c r="AA76" s="26"/>
      <c r="AB76" t="s" s="47">
        <v>25</v>
      </c>
      <c r="AC76" t="s" s="48">
        <v>26</v>
      </c>
      <c r="AD76" s="26"/>
      <c r="AE76" t="s" s="71">
        <v>14</v>
      </c>
      <c r="AF76" t="s" s="72">
        <v>14</v>
      </c>
      <c r="AG76" s="26"/>
      <c r="AH76" t="s" s="47">
        <v>57</v>
      </c>
      <c r="AI76" t="s" s="48">
        <v>58</v>
      </c>
      <c r="AJ76" s="26"/>
      <c r="AK76" t="s" s="47">
        <v>57</v>
      </c>
      <c r="AL76" t="s" s="48">
        <v>58</v>
      </c>
      <c r="AM76" s="26"/>
      <c r="AN76" t="s" s="47">
        <v>57</v>
      </c>
      <c r="AO76" t="s" s="48">
        <v>58</v>
      </c>
      <c r="AP76" s="26"/>
      <c r="AQ76" t="s" s="47">
        <v>57</v>
      </c>
      <c r="AR76" t="s" s="48">
        <v>58</v>
      </c>
      <c r="AS76" s="26"/>
      <c r="AT76" t="s" s="71">
        <v>14</v>
      </c>
      <c r="AU76" t="s" s="72">
        <v>14</v>
      </c>
      <c r="AV76" s="26"/>
      <c r="AW76" t="s" s="71">
        <v>14</v>
      </c>
      <c r="AX76" t="s" s="72">
        <v>14</v>
      </c>
      <c r="AY76" s="26"/>
      <c r="AZ76" t="s" s="47">
        <v>29</v>
      </c>
      <c r="BA76" t="s" s="48">
        <v>30</v>
      </c>
      <c r="BB76" s="26"/>
      <c r="BC76" t="s" s="47">
        <v>29</v>
      </c>
      <c r="BD76" t="s" s="48">
        <v>30</v>
      </c>
      <c r="BE76" s="26"/>
      <c r="BF76" t="s" s="47">
        <v>35</v>
      </c>
      <c r="BG76" t="s" s="48">
        <v>36</v>
      </c>
      <c r="BH76" s="26"/>
      <c r="BI76" t="s" s="47">
        <v>35</v>
      </c>
      <c r="BJ76" t="s" s="48">
        <v>36</v>
      </c>
      <c r="BK76" s="26"/>
      <c r="BL76" t="s" s="71">
        <v>14</v>
      </c>
      <c r="BM76" t="s" s="72">
        <v>14</v>
      </c>
      <c r="BN76" s="26"/>
      <c r="BO76" t="s" s="47">
        <v>69</v>
      </c>
      <c r="BP76" t="s" s="48">
        <v>70</v>
      </c>
      <c r="BQ76" s="26"/>
      <c r="BR76" t="s" s="47">
        <v>69</v>
      </c>
      <c r="BS76" t="s" s="48">
        <v>70</v>
      </c>
      <c r="BT76" s="26"/>
      <c r="BU76" t="s" s="47">
        <v>57</v>
      </c>
      <c r="BV76" t="s" s="48">
        <v>58</v>
      </c>
      <c r="BW76" s="26"/>
      <c r="BX76" t="s" s="47">
        <v>57</v>
      </c>
      <c r="BY76" t="s" s="48">
        <v>58</v>
      </c>
      <c r="BZ76" s="26"/>
      <c r="CA76" t="s" s="71">
        <v>14</v>
      </c>
      <c r="CB76" t="s" s="72">
        <v>14</v>
      </c>
      <c r="CC76" s="26"/>
      <c r="CD76" t="s" s="71">
        <v>14</v>
      </c>
      <c r="CE76" t="s" s="72">
        <v>14</v>
      </c>
      <c r="CF76" s="26"/>
      <c r="CG76" t="s" s="47">
        <v>25</v>
      </c>
      <c r="CH76" t="s" s="48">
        <v>26</v>
      </c>
      <c r="CI76" s="26"/>
      <c r="CJ76" t="s" s="47">
        <v>25</v>
      </c>
      <c r="CK76" t="s" s="48">
        <v>26</v>
      </c>
      <c r="CL76" s="26"/>
      <c r="CM76" t="s" s="47">
        <v>25</v>
      </c>
      <c r="CN76" t="s" s="48">
        <v>26</v>
      </c>
      <c r="CO76" s="26"/>
      <c r="CP76" t="s" s="47">
        <v>12</v>
      </c>
      <c r="CQ76" t="s" s="48">
        <v>13</v>
      </c>
      <c r="CR76" s="26"/>
      <c r="CS76" s="47"/>
      <c r="CT76" s="48"/>
      <c r="CU76" s="26"/>
      <c r="CW76" s="56">
        <f>$CW$3-CY76</f>
        <v>30</v>
      </c>
      <c r="CX76" s="57">
        <v>9</v>
      </c>
      <c r="CY76" s="58"/>
      <c r="CZ76" s="59">
        <f>(CY76-CX76)*8</f>
        <v>-72</v>
      </c>
      <c r="DA76" s="58"/>
      <c r="DB76" s="44">
        <f>COUNTIF(G76:CT76,"от")</f>
        <v>0</v>
      </c>
      <c r="DC76" s="45">
        <f>COUNTIF(G76:CT76,"ЦО")</f>
        <v>0</v>
      </c>
    </row>
    <row r="77" s="4" customFormat="1" ht="15.75" customHeight="1">
      <c r="A77" s="4">
        <v>72</v>
      </c>
      <c r="B77" s="31">
        <v>29733</v>
      </c>
      <c r="C77" t="s" s="67">
        <v>127</v>
      </c>
      <c r="D77" s="68">
        <v>0</v>
      </c>
      <c r="E77" s="68">
        <v>9</v>
      </c>
      <c r="F77" s="46">
        <f>DA77</f>
        <v>0</v>
      </c>
      <c r="G77" t="s" s="75">
        <v>55</v>
      </c>
      <c r="H77" t="s" s="76">
        <v>56</v>
      </c>
      <c r="I77" s="79"/>
      <c r="J77" t="s" s="77">
        <v>14</v>
      </c>
      <c r="K77" t="s" s="78">
        <v>14</v>
      </c>
      <c r="L77" s="79"/>
      <c r="M77" t="s" s="77">
        <v>14</v>
      </c>
      <c r="N77" t="s" s="78">
        <v>14</v>
      </c>
      <c r="O77" s="79"/>
      <c r="P77" t="s" s="75">
        <v>55</v>
      </c>
      <c r="Q77" t="s" s="76">
        <v>56</v>
      </c>
      <c r="R77" s="79"/>
      <c r="S77" t="s" s="75">
        <v>55</v>
      </c>
      <c r="T77" t="s" s="76">
        <v>56</v>
      </c>
      <c r="U77" s="79"/>
      <c r="V77" t="s" s="77">
        <v>14</v>
      </c>
      <c r="W77" t="s" s="78">
        <v>14</v>
      </c>
      <c r="X77" s="79"/>
      <c r="Y77" t="s" s="77">
        <v>14</v>
      </c>
      <c r="Z77" t="s" s="78">
        <v>14</v>
      </c>
      <c r="AA77" s="79"/>
      <c r="AB77" t="s" s="75">
        <v>55</v>
      </c>
      <c r="AC77" t="s" s="76">
        <v>56</v>
      </c>
      <c r="AD77" s="79"/>
      <c r="AE77" t="s" s="75">
        <v>55</v>
      </c>
      <c r="AF77" t="s" s="76">
        <v>56</v>
      </c>
      <c r="AG77" s="79"/>
      <c r="AH77" t="s" s="77">
        <v>14</v>
      </c>
      <c r="AI77" t="s" s="78">
        <v>14</v>
      </c>
      <c r="AJ77" s="79"/>
      <c r="AK77" t="s" s="77">
        <v>14</v>
      </c>
      <c r="AL77" t="s" s="78">
        <v>14</v>
      </c>
      <c r="AM77" s="79"/>
      <c r="AN77" t="s" s="75">
        <v>55</v>
      </c>
      <c r="AO77" t="s" s="76">
        <v>56</v>
      </c>
      <c r="AP77" s="79"/>
      <c r="AQ77" t="s" s="75">
        <v>55</v>
      </c>
      <c r="AR77" t="s" s="76">
        <v>56</v>
      </c>
      <c r="AS77" s="79"/>
      <c r="AT77" t="s" s="77">
        <v>14</v>
      </c>
      <c r="AU77" t="s" s="78">
        <v>14</v>
      </c>
      <c r="AV77" s="79"/>
      <c r="AW77" t="s" s="77">
        <v>14</v>
      </c>
      <c r="AX77" t="s" s="78">
        <v>14</v>
      </c>
      <c r="AY77" s="79"/>
      <c r="AZ77" t="s" s="75">
        <v>55</v>
      </c>
      <c r="BA77" t="s" s="76">
        <v>56</v>
      </c>
      <c r="BB77" s="79"/>
      <c r="BC77" t="s" s="75">
        <v>55</v>
      </c>
      <c r="BD77" t="s" s="76">
        <v>56</v>
      </c>
      <c r="BE77" s="79"/>
      <c r="BF77" t="s" s="77">
        <v>14</v>
      </c>
      <c r="BG77" t="s" s="78">
        <v>14</v>
      </c>
      <c r="BH77" s="79"/>
      <c r="BI77" t="s" s="77">
        <v>14</v>
      </c>
      <c r="BJ77" t="s" s="78">
        <v>14</v>
      </c>
      <c r="BK77" s="79"/>
      <c r="BL77" t="s" s="75">
        <v>55</v>
      </c>
      <c r="BM77" t="s" s="76">
        <v>56</v>
      </c>
      <c r="BN77" s="79"/>
      <c r="BO77" t="s" s="75">
        <v>55</v>
      </c>
      <c r="BP77" t="s" s="76">
        <v>56</v>
      </c>
      <c r="BQ77" s="79"/>
      <c r="BR77" t="s" s="77">
        <v>14</v>
      </c>
      <c r="BS77" t="s" s="78">
        <v>14</v>
      </c>
      <c r="BT77" s="79"/>
      <c r="BU77" t="s" s="77">
        <v>14</v>
      </c>
      <c r="BV77" t="s" s="78">
        <v>14</v>
      </c>
      <c r="BW77" s="79"/>
      <c r="BX77" t="s" s="75">
        <v>55</v>
      </c>
      <c r="BY77" t="s" s="76">
        <v>56</v>
      </c>
      <c r="BZ77" s="79"/>
      <c r="CA77" t="s" s="75">
        <v>55</v>
      </c>
      <c r="CB77" t="s" s="76">
        <v>56</v>
      </c>
      <c r="CC77" s="79"/>
      <c r="CD77" t="s" s="77">
        <v>14</v>
      </c>
      <c r="CE77" t="s" s="78">
        <v>14</v>
      </c>
      <c r="CF77" s="79"/>
      <c r="CG77" t="s" s="77">
        <v>14</v>
      </c>
      <c r="CH77" t="s" s="78">
        <v>14</v>
      </c>
      <c r="CI77" s="79"/>
      <c r="CJ77" t="s" s="75">
        <v>55</v>
      </c>
      <c r="CK77" t="s" s="76">
        <v>56</v>
      </c>
      <c r="CL77" s="79"/>
      <c r="CM77" t="s" s="75">
        <v>55</v>
      </c>
      <c r="CN77" t="s" s="76">
        <v>56</v>
      </c>
      <c r="CO77" s="79"/>
      <c r="CP77" t="s" s="77">
        <v>14</v>
      </c>
      <c r="CQ77" t="s" s="78">
        <v>14</v>
      </c>
      <c r="CR77" s="26"/>
      <c r="CS77" s="47"/>
      <c r="CT77" s="48"/>
      <c r="CU77" s="26"/>
      <c r="CW77" s="56">
        <f>$CW$3-CY77</f>
        <v>30</v>
      </c>
      <c r="CX77" s="57">
        <v>9</v>
      </c>
      <c r="CY77" s="58"/>
      <c r="CZ77" s="59">
        <f>(CY77-CX77)*8</f>
        <v>-72</v>
      </c>
      <c r="DA77" s="58"/>
      <c r="DB77" s="44">
        <f>COUNTIF(G77:CT77,"от")</f>
        <v>0</v>
      </c>
      <c r="DC77" s="45">
        <f>COUNTIF(G77:CT77,"ЦО")</f>
        <v>0</v>
      </c>
    </row>
    <row r="78" s="4" customFormat="1" ht="15.75" customHeight="1">
      <c r="A78" s="4">
        <v>73</v>
      </c>
      <c r="B78" s="31">
        <v>21288</v>
      </c>
      <c r="C78" t="s" s="67">
        <v>128</v>
      </c>
      <c r="D78" s="68">
        <v>0</v>
      </c>
      <c r="E78" s="68">
        <v>4</v>
      </c>
      <c r="F78" s="46">
        <f>DA78</f>
        <v>0</v>
      </c>
      <c r="G78" t="s" s="75">
        <v>87</v>
      </c>
      <c r="H78" t="s" s="76">
        <v>88</v>
      </c>
      <c r="I78" s="26"/>
      <c r="J78" t="s" s="75">
        <v>87</v>
      </c>
      <c r="K78" t="s" s="76">
        <v>88</v>
      </c>
      <c r="L78" s="26"/>
      <c r="M78" t="s" s="75">
        <v>87</v>
      </c>
      <c r="N78" t="s" s="76">
        <v>88</v>
      </c>
      <c r="O78" s="26"/>
      <c r="P78" t="s" s="75">
        <v>87</v>
      </c>
      <c r="Q78" t="s" s="76">
        <v>88</v>
      </c>
      <c r="R78" s="26"/>
      <c r="S78" t="s" s="75">
        <v>87</v>
      </c>
      <c r="T78" t="s" s="76">
        <v>88</v>
      </c>
      <c r="U78" s="26"/>
      <c r="V78" t="s" s="71">
        <v>14</v>
      </c>
      <c r="W78" t="s" s="72">
        <v>14</v>
      </c>
      <c r="X78" s="26"/>
      <c r="Y78" t="s" s="77">
        <v>14</v>
      </c>
      <c r="Z78" t="s" s="78">
        <v>14</v>
      </c>
      <c r="AA78" s="26"/>
      <c r="AB78" t="s" s="77">
        <v>14</v>
      </c>
      <c r="AC78" t="s" s="78">
        <v>14</v>
      </c>
      <c r="AD78" s="26"/>
      <c r="AE78" t="s" s="51">
        <v>18</v>
      </c>
      <c r="AF78" t="s" s="52">
        <v>18</v>
      </c>
      <c r="AG78" s="26"/>
      <c r="AH78" t="s" s="51">
        <v>18</v>
      </c>
      <c r="AI78" t="s" s="52">
        <v>18</v>
      </c>
      <c r="AJ78" s="26"/>
      <c r="AK78" t="s" s="51">
        <v>18</v>
      </c>
      <c r="AL78" t="s" s="52">
        <v>18</v>
      </c>
      <c r="AM78" s="26"/>
      <c r="AN78" t="s" s="51">
        <v>18</v>
      </c>
      <c r="AO78" t="s" s="52">
        <v>18</v>
      </c>
      <c r="AP78" s="26"/>
      <c r="AQ78" t="s" s="51">
        <v>18</v>
      </c>
      <c r="AR78" t="s" s="52">
        <v>18</v>
      </c>
      <c r="AS78" s="26"/>
      <c r="AT78" t="s" s="53">
        <v>14</v>
      </c>
      <c r="AU78" t="s" s="54">
        <v>14</v>
      </c>
      <c r="AV78" s="55"/>
      <c r="AW78" t="s" s="53">
        <v>14</v>
      </c>
      <c r="AX78" t="s" s="54">
        <v>14</v>
      </c>
      <c r="AY78" s="26"/>
      <c r="AZ78" t="s" s="75">
        <v>87</v>
      </c>
      <c r="BA78" t="s" s="76">
        <v>88</v>
      </c>
      <c r="BB78" s="26"/>
      <c r="BC78" t="s" s="75">
        <v>87</v>
      </c>
      <c r="BD78" t="s" s="76">
        <v>88</v>
      </c>
      <c r="BE78" s="26"/>
      <c r="BF78" t="s" s="71">
        <v>14</v>
      </c>
      <c r="BG78" t="s" s="72">
        <v>14</v>
      </c>
      <c r="BH78" s="26"/>
      <c r="BI78" t="s" s="71">
        <v>14</v>
      </c>
      <c r="BJ78" t="s" s="72">
        <v>14</v>
      </c>
      <c r="BK78" s="26"/>
      <c r="BL78" t="s" s="75">
        <v>87</v>
      </c>
      <c r="BM78" t="s" s="76">
        <v>88</v>
      </c>
      <c r="BN78" s="26"/>
      <c r="BO78" t="s" s="75">
        <v>87</v>
      </c>
      <c r="BP78" t="s" s="76">
        <v>88</v>
      </c>
      <c r="BQ78" s="26"/>
      <c r="BR78" t="s" s="75">
        <v>87</v>
      </c>
      <c r="BS78" t="s" s="76">
        <v>88</v>
      </c>
      <c r="BT78" s="26"/>
      <c r="BU78" t="s" s="75">
        <v>87</v>
      </c>
      <c r="BV78" t="s" s="76">
        <v>88</v>
      </c>
      <c r="BW78" s="26"/>
      <c r="BX78" t="s" s="71">
        <v>14</v>
      </c>
      <c r="BY78" t="s" s="72">
        <v>14</v>
      </c>
      <c r="BZ78" s="26"/>
      <c r="CA78" t="s" s="71">
        <v>14</v>
      </c>
      <c r="CB78" t="s" s="72">
        <v>14</v>
      </c>
      <c r="CC78" s="26"/>
      <c r="CD78" t="s" s="75">
        <v>87</v>
      </c>
      <c r="CE78" t="s" s="76">
        <v>88</v>
      </c>
      <c r="CF78" s="26"/>
      <c r="CG78" t="s" s="75">
        <v>87</v>
      </c>
      <c r="CH78" t="s" s="76">
        <v>88</v>
      </c>
      <c r="CI78" s="26"/>
      <c r="CJ78" t="s" s="75">
        <v>87</v>
      </c>
      <c r="CK78" t="s" s="76">
        <v>88</v>
      </c>
      <c r="CL78" s="26"/>
      <c r="CM78" t="s" s="75">
        <v>87</v>
      </c>
      <c r="CN78" t="s" s="76">
        <v>88</v>
      </c>
      <c r="CO78" s="26"/>
      <c r="CP78" t="s" s="71">
        <v>14</v>
      </c>
      <c r="CQ78" t="s" s="72">
        <v>14</v>
      </c>
      <c r="CR78" s="26"/>
      <c r="CS78" s="47"/>
      <c r="CT78" s="48"/>
      <c r="CU78" s="26"/>
      <c r="CW78" s="56">
        <f>$CW$3-CY78</f>
        <v>30</v>
      </c>
      <c r="CX78" s="57">
        <v>9</v>
      </c>
      <c r="CY78" s="58"/>
      <c r="CZ78" s="59">
        <f>(CY78-CX78)*8</f>
        <v>-72</v>
      </c>
      <c r="DA78" s="58"/>
      <c r="DB78" s="44">
        <f>COUNTIF(G78:CT78,"от")</f>
        <v>10</v>
      </c>
      <c r="DC78" s="45">
        <f>COUNTIF(G78:CT78,"ЦО")</f>
        <v>0</v>
      </c>
    </row>
    <row r="79" s="4" customFormat="1" ht="15.75" customHeight="1">
      <c r="A79" s="4">
        <v>74</v>
      </c>
      <c r="B79" s="31">
        <v>6484</v>
      </c>
      <c r="C79" t="s" s="67">
        <v>129</v>
      </c>
      <c r="D79" t="s" s="67">
        <v>82</v>
      </c>
      <c r="E79" s="68">
        <v>12</v>
      </c>
      <c r="F79" s="46">
        <f>DA79</f>
        <v>0</v>
      </c>
      <c r="G79" t="s" s="77">
        <v>14</v>
      </c>
      <c r="H79" t="s" s="78">
        <v>14</v>
      </c>
      <c r="I79" s="79"/>
      <c r="J79" t="s" s="75">
        <v>55</v>
      </c>
      <c r="K79" t="s" s="76">
        <v>26</v>
      </c>
      <c r="L79" s="79"/>
      <c r="M79" t="s" s="75">
        <v>55</v>
      </c>
      <c r="N79" t="s" s="76">
        <v>26</v>
      </c>
      <c r="O79" s="79"/>
      <c r="P79" t="s" s="75">
        <v>55</v>
      </c>
      <c r="Q79" t="s" s="76">
        <v>26</v>
      </c>
      <c r="R79" s="79"/>
      <c r="S79" t="s" s="75">
        <v>55</v>
      </c>
      <c r="T79" t="s" s="76">
        <v>26</v>
      </c>
      <c r="U79" s="79"/>
      <c r="V79" t="s" s="75">
        <v>55</v>
      </c>
      <c r="W79" t="s" s="76">
        <v>26</v>
      </c>
      <c r="X79" s="79"/>
      <c r="Y79" t="s" s="77">
        <v>14</v>
      </c>
      <c r="Z79" t="s" s="78">
        <v>14</v>
      </c>
      <c r="AA79" s="79"/>
      <c r="AB79" t="s" s="77">
        <v>14</v>
      </c>
      <c r="AC79" t="s" s="78">
        <v>14</v>
      </c>
      <c r="AD79" s="79"/>
      <c r="AE79" t="s" s="75">
        <v>55</v>
      </c>
      <c r="AF79" t="s" s="76">
        <v>26</v>
      </c>
      <c r="AG79" s="79"/>
      <c r="AH79" t="s" s="75">
        <v>55</v>
      </c>
      <c r="AI79" t="s" s="76">
        <v>26</v>
      </c>
      <c r="AJ79" s="79"/>
      <c r="AK79" t="s" s="75">
        <v>55</v>
      </c>
      <c r="AL79" t="s" s="76">
        <v>26</v>
      </c>
      <c r="AM79" s="79"/>
      <c r="AN79" t="s" s="75">
        <v>55</v>
      </c>
      <c r="AO79" t="s" s="76">
        <v>26</v>
      </c>
      <c r="AP79" s="79"/>
      <c r="AQ79" t="s" s="75">
        <v>55</v>
      </c>
      <c r="AR79" t="s" s="76">
        <v>26</v>
      </c>
      <c r="AS79" s="79"/>
      <c r="AT79" t="s" s="77">
        <v>14</v>
      </c>
      <c r="AU79" t="s" s="78">
        <v>14</v>
      </c>
      <c r="AV79" s="79"/>
      <c r="AW79" t="s" s="77">
        <v>14</v>
      </c>
      <c r="AX79" t="s" s="78">
        <v>14</v>
      </c>
      <c r="AY79" s="79"/>
      <c r="AZ79" t="s" s="75">
        <v>55</v>
      </c>
      <c r="BA79" t="s" s="76">
        <v>26</v>
      </c>
      <c r="BB79" s="79"/>
      <c r="BC79" t="s" s="75">
        <v>55</v>
      </c>
      <c r="BD79" t="s" s="76">
        <v>26</v>
      </c>
      <c r="BE79" s="79"/>
      <c r="BF79" t="s" s="75">
        <v>55</v>
      </c>
      <c r="BG79" t="s" s="76">
        <v>26</v>
      </c>
      <c r="BH79" s="79"/>
      <c r="BI79" t="s" s="75">
        <v>55</v>
      </c>
      <c r="BJ79" t="s" s="76">
        <v>26</v>
      </c>
      <c r="BK79" s="79"/>
      <c r="BL79" t="s" s="75">
        <v>55</v>
      </c>
      <c r="BM79" t="s" s="76">
        <v>26</v>
      </c>
      <c r="BN79" s="79"/>
      <c r="BO79" t="s" s="77">
        <v>14</v>
      </c>
      <c r="BP79" t="s" s="78">
        <v>14</v>
      </c>
      <c r="BQ79" s="79"/>
      <c r="BR79" t="s" s="77">
        <v>14</v>
      </c>
      <c r="BS79" t="s" s="78">
        <v>14</v>
      </c>
      <c r="BT79" s="79"/>
      <c r="BU79" t="s" s="75">
        <v>55</v>
      </c>
      <c r="BV79" t="s" s="76">
        <v>26</v>
      </c>
      <c r="BW79" s="79"/>
      <c r="BX79" t="s" s="75">
        <v>55</v>
      </c>
      <c r="BY79" t="s" s="76">
        <v>26</v>
      </c>
      <c r="BZ79" s="79"/>
      <c r="CA79" t="s" s="75">
        <v>55</v>
      </c>
      <c r="CB79" t="s" s="76">
        <v>26</v>
      </c>
      <c r="CC79" s="79"/>
      <c r="CD79" t="s" s="75">
        <v>55</v>
      </c>
      <c r="CE79" t="s" s="76">
        <v>26</v>
      </c>
      <c r="CF79" s="79"/>
      <c r="CG79" t="s" s="75">
        <v>55</v>
      </c>
      <c r="CH79" t="s" s="76">
        <v>26</v>
      </c>
      <c r="CI79" s="79"/>
      <c r="CJ79" t="s" s="77">
        <v>14</v>
      </c>
      <c r="CK79" t="s" s="78">
        <v>14</v>
      </c>
      <c r="CL79" s="79"/>
      <c r="CM79" t="s" s="77">
        <v>14</v>
      </c>
      <c r="CN79" t="s" s="78">
        <v>14</v>
      </c>
      <c r="CO79" s="79"/>
      <c r="CP79" t="s" s="75">
        <v>55</v>
      </c>
      <c r="CQ79" t="s" s="76">
        <v>26</v>
      </c>
      <c r="CR79" s="26"/>
      <c r="CS79" s="47"/>
      <c r="CT79" s="48"/>
      <c r="CU79" s="26"/>
      <c r="CW79" s="56">
        <f>$CW$3-CY79</f>
        <v>30</v>
      </c>
      <c r="CX79" s="57">
        <v>9</v>
      </c>
      <c r="CY79" s="58"/>
      <c r="CZ79" s="59">
        <f>(CY79-CX79)*8</f>
        <v>-72</v>
      </c>
      <c r="DA79" s="58"/>
      <c r="DB79" s="44">
        <f>COUNTIF(G79:CT79,"от")</f>
        <v>0</v>
      </c>
      <c r="DC79" s="45">
        <f>COUNTIF(G79:CT79,"ЦО")</f>
        <v>0</v>
      </c>
    </row>
    <row r="80" s="4" customFormat="1" ht="15.75" customHeight="1">
      <c r="A80" s="4">
        <v>75</v>
      </c>
      <c r="B80" s="31">
        <v>9337</v>
      </c>
      <c r="C80" t="s" s="32">
        <v>130</v>
      </c>
      <c r="D80" s="33">
        <v>0</v>
      </c>
      <c r="E80" s="33">
        <v>2</v>
      </c>
      <c r="F80" s="46">
        <f>DA80</f>
        <v>0</v>
      </c>
      <c r="G80" t="s" s="47">
        <v>69</v>
      </c>
      <c r="H80" t="s" s="48">
        <v>70</v>
      </c>
      <c r="I80" s="26"/>
      <c r="J80" t="s" s="71">
        <v>14</v>
      </c>
      <c r="K80" t="s" s="72">
        <v>14</v>
      </c>
      <c r="L80" s="26"/>
      <c r="M80" t="s" s="71">
        <v>14</v>
      </c>
      <c r="N80" t="s" s="72">
        <v>14</v>
      </c>
      <c r="O80" s="26"/>
      <c r="P80" t="s" s="47">
        <v>29</v>
      </c>
      <c r="Q80" t="s" s="48">
        <v>30</v>
      </c>
      <c r="R80" s="26"/>
      <c r="S80" t="s" s="47">
        <v>29</v>
      </c>
      <c r="T80" t="s" s="48">
        <v>30</v>
      </c>
      <c r="U80" s="26"/>
      <c r="V80" t="s" s="47">
        <v>57</v>
      </c>
      <c r="W80" t="s" s="48">
        <v>58</v>
      </c>
      <c r="X80" s="26"/>
      <c r="Y80" t="s" s="53">
        <v>14</v>
      </c>
      <c r="Z80" t="s" s="54">
        <v>14</v>
      </c>
      <c r="AA80" s="26"/>
      <c r="AB80" t="s" s="47">
        <v>25</v>
      </c>
      <c r="AC80" t="s" s="48">
        <v>26</v>
      </c>
      <c r="AD80" s="26"/>
      <c r="AE80" t="s" s="71">
        <v>14</v>
      </c>
      <c r="AF80" t="s" s="72">
        <v>14</v>
      </c>
      <c r="AG80" s="26"/>
      <c r="AH80" t="s" s="47">
        <v>33</v>
      </c>
      <c r="AI80" t="s" s="48">
        <v>34</v>
      </c>
      <c r="AJ80" s="26"/>
      <c r="AK80" t="s" s="47">
        <v>33</v>
      </c>
      <c r="AL80" t="s" s="48">
        <v>34</v>
      </c>
      <c r="AM80" s="26"/>
      <c r="AN80" t="s" s="47">
        <v>33</v>
      </c>
      <c r="AO80" t="s" s="48">
        <v>34</v>
      </c>
      <c r="AP80" s="26"/>
      <c r="AQ80" t="s" s="47">
        <v>33</v>
      </c>
      <c r="AR80" t="s" s="48">
        <v>34</v>
      </c>
      <c r="AS80" s="26"/>
      <c r="AT80" t="s" s="53">
        <v>14</v>
      </c>
      <c r="AU80" t="s" s="54">
        <v>14</v>
      </c>
      <c r="AV80" s="26"/>
      <c r="AW80" t="s" s="53">
        <v>14</v>
      </c>
      <c r="AX80" t="s" s="54">
        <v>14</v>
      </c>
      <c r="AY80" s="26"/>
      <c r="AZ80" t="s" s="51">
        <v>18</v>
      </c>
      <c r="BA80" t="s" s="52">
        <v>18</v>
      </c>
      <c r="BB80" s="26"/>
      <c r="BC80" t="s" s="51">
        <v>18</v>
      </c>
      <c r="BD80" t="s" s="52">
        <v>18</v>
      </c>
      <c r="BE80" s="26"/>
      <c r="BF80" t="s" s="51">
        <v>18</v>
      </c>
      <c r="BG80" t="s" s="52">
        <v>18</v>
      </c>
      <c r="BH80" s="26"/>
      <c r="BI80" t="s" s="51">
        <v>18</v>
      </c>
      <c r="BJ80" t="s" s="52">
        <v>18</v>
      </c>
      <c r="BK80" s="26"/>
      <c r="BL80" t="s" s="51">
        <v>18</v>
      </c>
      <c r="BM80" t="s" s="52">
        <v>18</v>
      </c>
      <c r="BN80" s="26"/>
      <c r="BO80" t="s" s="53">
        <v>14</v>
      </c>
      <c r="BP80" t="s" s="54">
        <v>14</v>
      </c>
      <c r="BQ80" s="55"/>
      <c r="BR80" t="s" s="53">
        <v>14</v>
      </c>
      <c r="BS80" t="s" s="54">
        <v>14</v>
      </c>
      <c r="BT80" s="26"/>
      <c r="BU80" t="s" s="47">
        <v>33</v>
      </c>
      <c r="BV80" t="s" s="48">
        <v>34</v>
      </c>
      <c r="BW80" s="26"/>
      <c r="BX80" t="s" s="47">
        <v>33</v>
      </c>
      <c r="BY80" t="s" s="48">
        <v>34</v>
      </c>
      <c r="BZ80" s="26"/>
      <c r="CA80" t="s" s="47">
        <v>33</v>
      </c>
      <c r="CB80" t="s" s="48">
        <v>34</v>
      </c>
      <c r="CC80" s="26"/>
      <c r="CD80" t="s" s="71">
        <v>14</v>
      </c>
      <c r="CE80" t="s" s="72">
        <v>14</v>
      </c>
      <c r="CF80" s="26"/>
      <c r="CG80" t="s" s="47">
        <v>33</v>
      </c>
      <c r="CH80" t="s" s="48">
        <v>34</v>
      </c>
      <c r="CI80" s="26"/>
      <c r="CJ80" t="s" s="47">
        <v>33</v>
      </c>
      <c r="CK80" t="s" s="48">
        <v>34</v>
      </c>
      <c r="CL80" s="26"/>
      <c r="CM80" t="s" s="47">
        <v>33</v>
      </c>
      <c r="CN80" t="s" s="48">
        <v>34</v>
      </c>
      <c r="CO80" s="26"/>
      <c r="CP80" t="s" s="47">
        <v>33</v>
      </c>
      <c r="CQ80" t="s" s="48">
        <v>34</v>
      </c>
      <c r="CR80" s="26"/>
      <c r="CS80" s="47"/>
      <c r="CT80" s="48"/>
      <c r="CU80" s="26"/>
      <c r="CW80" s="56">
        <f>$CW$3-CY80</f>
        <v>30</v>
      </c>
      <c r="CX80" s="57">
        <v>9</v>
      </c>
      <c r="CY80" s="58"/>
      <c r="CZ80" s="59">
        <f>(CY80-CX80)*8</f>
        <v>-72</v>
      </c>
      <c r="DA80" s="58"/>
      <c r="DB80" s="44">
        <f>COUNTIF(G80:CT80,"от")</f>
        <v>10</v>
      </c>
      <c r="DC80" s="45">
        <f>COUNTIF(G80:CT80,"ЦО")</f>
        <v>0</v>
      </c>
    </row>
    <row r="81" s="4" customFormat="1" ht="15.75" customHeight="1">
      <c r="A81" s="4">
        <v>76</v>
      </c>
      <c r="B81" s="31">
        <v>33311</v>
      </c>
      <c r="C81" t="s" s="67">
        <v>131</v>
      </c>
      <c r="D81" s="68">
        <v>0</v>
      </c>
      <c r="E81" s="68">
        <v>1</v>
      </c>
      <c r="F81" s="46">
        <f>DA81</f>
        <v>0</v>
      </c>
      <c r="G81" t="s" s="75">
        <v>87</v>
      </c>
      <c r="H81" t="s" s="76">
        <v>88</v>
      </c>
      <c r="I81" s="79"/>
      <c r="J81" t="s" s="75">
        <v>87</v>
      </c>
      <c r="K81" t="s" s="76">
        <v>88</v>
      </c>
      <c r="L81" s="79"/>
      <c r="M81" t="s" s="77">
        <v>14</v>
      </c>
      <c r="N81" t="s" s="78">
        <v>14</v>
      </c>
      <c r="O81" s="79"/>
      <c r="P81" t="s" s="77">
        <v>14</v>
      </c>
      <c r="Q81" t="s" s="78">
        <v>14</v>
      </c>
      <c r="R81" s="79"/>
      <c r="S81" t="s" s="75">
        <v>87</v>
      </c>
      <c r="T81" t="s" s="76">
        <v>88</v>
      </c>
      <c r="U81" s="79"/>
      <c r="V81" t="s" s="75">
        <v>87</v>
      </c>
      <c r="W81" t="s" s="76">
        <v>88</v>
      </c>
      <c r="X81" s="79"/>
      <c r="Y81" t="s" s="75">
        <v>87</v>
      </c>
      <c r="Z81" t="s" s="76">
        <v>88</v>
      </c>
      <c r="AA81" s="79"/>
      <c r="AB81" t="s" s="75">
        <v>87</v>
      </c>
      <c r="AC81" t="s" s="76">
        <v>88</v>
      </c>
      <c r="AD81" s="79"/>
      <c r="AE81" t="s" s="77">
        <v>14</v>
      </c>
      <c r="AF81" t="s" s="78">
        <v>14</v>
      </c>
      <c r="AG81" s="79"/>
      <c r="AH81" t="s" s="77">
        <v>14</v>
      </c>
      <c r="AI81" t="s" s="78">
        <v>14</v>
      </c>
      <c r="AJ81" s="79"/>
      <c r="AK81" t="s" s="75">
        <v>87</v>
      </c>
      <c r="AL81" t="s" s="76">
        <v>88</v>
      </c>
      <c r="AM81" s="79"/>
      <c r="AN81" t="s" s="75">
        <v>87</v>
      </c>
      <c r="AO81" t="s" s="76">
        <v>88</v>
      </c>
      <c r="AP81" s="79"/>
      <c r="AQ81" t="s" s="75">
        <v>87</v>
      </c>
      <c r="AR81" t="s" s="76">
        <v>88</v>
      </c>
      <c r="AS81" s="79"/>
      <c r="AT81" t="s" s="75">
        <v>87</v>
      </c>
      <c r="AU81" t="s" s="76">
        <v>88</v>
      </c>
      <c r="AV81" s="79"/>
      <c r="AW81" t="s" s="75">
        <v>87</v>
      </c>
      <c r="AX81" t="s" s="76">
        <v>88</v>
      </c>
      <c r="AY81" s="79"/>
      <c r="AZ81" t="s" s="77">
        <v>14</v>
      </c>
      <c r="BA81" t="s" s="78">
        <v>14</v>
      </c>
      <c r="BB81" s="79"/>
      <c r="BC81" t="s" s="75">
        <v>87</v>
      </c>
      <c r="BD81" t="s" s="76">
        <v>88</v>
      </c>
      <c r="BE81" s="79"/>
      <c r="BF81" t="s" s="75">
        <v>87</v>
      </c>
      <c r="BG81" t="s" s="76">
        <v>88</v>
      </c>
      <c r="BH81" s="79"/>
      <c r="BI81" t="s" s="75">
        <v>87</v>
      </c>
      <c r="BJ81" t="s" s="76">
        <v>88</v>
      </c>
      <c r="BK81" s="79"/>
      <c r="BL81" t="s" s="75">
        <v>87</v>
      </c>
      <c r="BM81" t="s" s="76">
        <v>88</v>
      </c>
      <c r="BN81" s="79"/>
      <c r="BO81" t="s" s="77">
        <v>14</v>
      </c>
      <c r="BP81" t="s" s="78">
        <v>14</v>
      </c>
      <c r="BQ81" s="79"/>
      <c r="BR81" t="s" s="77">
        <v>14</v>
      </c>
      <c r="BS81" t="s" s="78">
        <v>14</v>
      </c>
      <c r="BT81" s="79"/>
      <c r="BU81" t="s" s="75">
        <v>87</v>
      </c>
      <c r="BV81" t="s" s="76">
        <v>88</v>
      </c>
      <c r="BW81" s="79"/>
      <c r="BX81" t="s" s="75">
        <v>87</v>
      </c>
      <c r="BY81" t="s" s="76">
        <v>88</v>
      </c>
      <c r="BZ81" s="79"/>
      <c r="CA81" t="s" s="75">
        <v>87</v>
      </c>
      <c r="CB81" t="s" s="76">
        <v>88</v>
      </c>
      <c r="CC81" s="79"/>
      <c r="CD81" t="s" s="75">
        <v>87</v>
      </c>
      <c r="CE81" t="s" s="76">
        <v>88</v>
      </c>
      <c r="CF81" s="79"/>
      <c r="CG81" t="s" s="77">
        <v>14</v>
      </c>
      <c r="CH81" t="s" s="78">
        <v>14</v>
      </c>
      <c r="CI81" s="79"/>
      <c r="CJ81" t="s" s="75">
        <v>87</v>
      </c>
      <c r="CK81" t="s" s="76">
        <v>88</v>
      </c>
      <c r="CL81" s="79"/>
      <c r="CM81" t="s" s="75">
        <v>87</v>
      </c>
      <c r="CN81" t="s" s="76">
        <v>88</v>
      </c>
      <c r="CO81" s="79"/>
      <c r="CP81" t="s" s="75">
        <v>87</v>
      </c>
      <c r="CQ81" t="s" s="76">
        <v>88</v>
      </c>
      <c r="CR81" s="26"/>
      <c r="CS81" s="47"/>
      <c r="CT81" s="48"/>
      <c r="CU81" s="26"/>
      <c r="CW81" s="56">
        <f>$CW$3-CY81</f>
        <v>30</v>
      </c>
      <c r="CX81" s="57">
        <v>9</v>
      </c>
      <c r="CY81" s="58"/>
      <c r="CZ81" s="59">
        <f>(CY81-CX81)*8</f>
        <v>-72</v>
      </c>
      <c r="DA81" s="58"/>
      <c r="DB81" s="44">
        <f>COUNTIF(G81:CT81,"от")</f>
        <v>0</v>
      </c>
      <c r="DC81" s="45">
        <f>COUNTIF(G81:CT81,"ЦО")</f>
        <v>0</v>
      </c>
    </row>
    <row r="82" s="4" customFormat="1" ht="15.75" customHeight="1">
      <c r="A82" s="4">
        <v>77</v>
      </c>
      <c r="B82" s="31">
        <v>2008</v>
      </c>
      <c r="C82" t="s" s="67">
        <v>132</v>
      </c>
      <c r="D82" s="68">
        <v>0</v>
      </c>
      <c r="E82" s="68">
        <v>15</v>
      </c>
      <c r="F82" s="46">
        <f>DA82</f>
        <v>0</v>
      </c>
      <c r="G82" t="s" s="75">
        <v>29</v>
      </c>
      <c r="H82" t="s" s="76">
        <v>30</v>
      </c>
      <c r="I82" s="79"/>
      <c r="J82" t="s" s="75">
        <v>29</v>
      </c>
      <c r="K82" t="s" s="76">
        <v>30</v>
      </c>
      <c r="L82" s="79"/>
      <c r="M82" t="s" s="75">
        <v>29</v>
      </c>
      <c r="N82" t="s" s="76">
        <v>30</v>
      </c>
      <c r="O82" s="79"/>
      <c r="P82" t="s" s="77">
        <v>31</v>
      </c>
      <c r="Q82" t="s" s="78">
        <v>31</v>
      </c>
      <c r="R82" s="79"/>
      <c r="S82" t="s" s="77">
        <v>31</v>
      </c>
      <c r="T82" t="s" s="78">
        <v>31</v>
      </c>
      <c r="U82" s="79"/>
      <c r="V82" t="s" s="75">
        <v>29</v>
      </c>
      <c r="W82" t="s" s="76">
        <v>30</v>
      </c>
      <c r="X82" s="79"/>
      <c r="Y82" t="s" s="75">
        <v>29</v>
      </c>
      <c r="Z82" t="s" s="76">
        <v>30</v>
      </c>
      <c r="AA82" s="26"/>
      <c r="AB82" t="s" s="75">
        <v>29</v>
      </c>
      <c r="AC82" t="s" s="76">
        <v>30</v>
      </c>
      <c r="AD82" s="79"/>
      <c r="AE82" t="s" s="75">
        <v>29</v>
      </c>
      <c r="AF82" t="s" s="76">
        <v>30</v>
      </c>
      <c r="AG82" s="79"/>
      <c r="AH82" t="s" s="75">
        <v>29</v>
      </c>
      <c r="AI82" t="s" s="76">
        <v>30</v>
      </c>
      <c r="AJ82" s="79"/>
      <c r="AK82" t="s" s="77">
        <v>31</v>
      </c>
      <c r="AL82" t="s" s="78">
        <v>31</v>
      </c>
      <c r="AM82" s="79"/>
      <c r="AN82" t="s" s="77">
        <v>31</v>
      </c>
      <c r="AO82" t="s" s="78">
        <v>31</v>
      </c>
      <c r="AP82" s="79"/>
      <c r="AQ82" t="s" s="75">
        <v>29</v>
      </c>
      <c r="AR82" t="s" s="76">
        <v>30</v>
      </c>
      <c r="AS82" s="79"/>
      <c r="AT82" t="s" s="75">
        <v>29</v>
      </c>
      <c r="AU82" t="s" s="76">
        <v>30</v>
      </c>
      <c r="AV82" s="26"/>
      <c r="AW82" t="s" s="77">
        <v>14</v>
      </c>
      <c r="AX82" t="s" s="78">
        <v>14</v>
      </c>
      <c r="AY82" s="26"/>
      <c r="AZ82" t="s" s="51">
        <v>18</v>
      </c>
      <c r="BA82" t="s" s="52">
        <v>18</v>
      </c>
      <c r="BB82" s="26"/>
      <c r="BC82" t="s" s="51">
        <v>18</v>
      </c>
      <c r="BD82" t="s" s="52">
        <v>18</v>
      </c>
      <c r="BE82" s="26"/>
      <c r="BF82" t="s" s="51">
        <v>18</v>
      </c>
      <c r="BG82" t="s" s="52">
        <v>18</v>
      </c>
      <c r="BH82" s="26"/>
      <c r="BI82" t="s" s="51">
        <v>18</v>
      </c>
      <c r="BJ82" t="s" s="52">
        <v>18</v>
      </c>
      <c r="BK82" s="26"/>
      <c r="BL82" t="s" s="51">
        <v>18</v>
      </c>
      <c r="BM82" t="s" s="52">
        <v>18</v>
      </c>
      <c r="BN82" s="26"/>
      <c r="BO82" t="s" s="53">
        <v>14</v>
      </c>
      <c r="BP82" t="s" s="54">
        <v>14</v>
      </c>
      <c r="BQ82" s="55"/>
      <c r="BR82" t="s" s="53">
        <v>14</v>
      </c>
      <c r="BS82" t="s" s="54">
        <v>14</v>
      </c>
      <c r="BT82" s="26"/>
      <c r="BU82" t="s" s="51">
        <v>18</v>
      </c>
      <c r="BV82" t="s" s="52">
        <v>18</v>
      </c>
      <c r="BW82" s="26"/>
      <c r="BX82" t="s" s="51">
        <v>18</v>
      </c>
      <c r="BY82" t="s" s="52">
        <v>18</v>
      </c>
      <c r="BZ82" s="26"/>
      <c r="CA82" t="s" s="51">
        <v>18</v>
      </c>
      <c r="CB82" t="s" s="52">
        <v>18</v>
      </c>
      <c r="CC82" s="26"/>
      <c r="CD82" t="s" s="51">
        <v>18</v>
      </c>
      <c r="CE82" t="s" s="52">
        <v>18</v>
      </c>
      <c r="CF82" s="26"/>
      <c r="CG82" t="s" s="51">
        <v>18</v>
      </c>
      <c r="CH82" t="s" s="52">
        <v>18</v>
      </c>
      <c r="CI82" s="26"/>
      <c r="CJ82" t="s" s="53">
        <v>14</v>
      </c>
      <c r="CK82" t="s" s="54">
        <v>14</v>
      </c>
      <c r="CL82" s="55"/>
      <c r="CM82" t="s" s="53">
        <v>14</v>
      </c>
      <c r="CN82" t="s" s="54">
        <v>14</v>
      </c>
      <c r="CO82" s="26"/>
      <c r="CP82" t="s" s="71">
        <v>14</v>
      </c>
      <c r="CQ82" t="s" s="72">
        <v>14</v>
      </c>
      <c r="CR82" s="26"/>
      <c r="CS82" s="47"/>
      <c r="CT82" s="48"/>
      <c r="CU82" s="26"/>
      <c r="CW82" s="56">
        <f>$CW$3-CY82</f>
        <v>30</v>
      </c>
      <c r="CX82" s="57">
        <v>9</v>
      </c>
      <c r="CY82" s="58"/>
      <c r="CZ82" s="59">
        <f>(CY82-CX82)*8</f>
        <v>-72</v>
      </c>
      <c r="DA82" s="58"/>
      <c r="DB82" s="44">
        <f>COUNTIF(G82:CT82,"от")</f>
        <v>20</v>
      </c>
      <c r="DC82" s="45">
        <f>COUNTIF(G82:CT82,"ЦО")</f>
        <v>0</v>
      </c>
    </row>
    <row r="83" s="4" customFormat="1" ht="15.75" customHeight="1">
      <c r="A83" s="4">
        <v>78</v>
      </c>
      <c r="B83" s="31">
        <v>5233</v>
      </c>
      <c r="C83" t="s" s="67">
        <v>133</v>
      </c>
      <c r="D83" s="68">
        <v>0</v>
      </c>
      <c r="E83" s="68">
        <v>4</v>
      </c>
      <c r="F83" s="46">
        <f>DA83</f>
        <v>0</v>
      </c>
      <c r="G83" t="s" s="77">
        <v>14</v>
      </c>
      <c r="H83" t="s" s="78">
        <v>14</v>
      </c>
      <c r="I83" s="79"/>
      <c r="J83" t="s" s="75">
        <v>45</v>
      </c>
      <c r="K83" t="s" s="76">
        <v>46</v>
      </c>
      <c r="L83" s="79"/>
      <c r="M83" t="s" s="75">
        <v>45</v>
      </c>
      <c r="N83" t="s" s="76">
        <v>46</v>
      </c>
      <c r="O83" s="79"/>
      <c r="P83" t="s" s="75">
        <v>45</v>
      </c>
      <c r="Q83" t="s" s="76">
        <v>46</v>
      </c>
      <c r="R83" s="79"/>
      <c r="S83" t="s" s="75">
        <v>45</v>
      </c>
      <c r="T83" t="s" s="76">
        <v>46</v>
      </c>
      <c r="U83" s="79"/>
      <c r="V83" t="s" s="77">
        <v>14</v>
      </c>
      <c r="W83" t="s" s="78">
        <v>14</v>
      </c>
      <c r="X83" s="79"/>
      <c r="Y83" t="s" s="75">
        <v>45</v>
      </c>
      <c r="Z83" t="s" s="76">
        <v>46</v>
      </c>
      <c r="AA83" s="79"/>
      <c r="AB83" t="s" s="75">
        <v>45</v>
      </c>
      <c r="AC83" t="s" s="76">
        <v>46</v>
      </c>
      <c r="AD83" s="79"/>
      <c r="AE83" t="s" s="75">
        <v>45</v>
      </c>
      <c r="AF83" t="s" s="76">
        <v>46</v>
      </c>
      <c r="AG83" s="79"/>
      <c r="AH83" t="s" s="75">
        <v>45</v>
      </c>
      <c r="AI83" t="s" s="76">
        <v>46</v>
      </c>
      <c r="AJ83" s="79"/>
      <c r="AK83" t="s" s="77">
        <v>14</v>
      </c>
      <c r="AL83" t="s" s="78">
        <v>14</v>
      </c>
      <c r="AM83" s="79"/>
      <c r="AN83" t="s" s="77">
        <v>14</v>
      </c>
      <c r="AO83" t="s" s="78">
        <v>14</v>
      </c>
      <c r="AP83" s="79"/>
      <c r="AQ83" t="s" s="77">
        <v>14</v>
      </c>
      <c r="AR83" t="s" s="78">
        <v>14</v>
      </c>
      <c r="AS83" s="79"/>
      <c r="AT83" t="s" s="75">
        <v>45</v>
      </c>
      <c r="AU83" t="s" s="76">
        <v>46</v>
      </c>
      <c r="AV83" s="79"/>
      <c r="AW83" t="s" s="75">
        <v>45</v>
      </c>
      <c r="AX83" t="s" s="76">
        <v>46</v>
      </c>
      <c r="AY83" s="79"/>
      <c r="AZ83" t="s" s="75">
        <v>45</v>
      </c>
      <c r="BA83" t="s" s="76">
        <v>46</v>
      </c>
      <c r="BB83" s="79"/>
      <c r="BC83" t="s" s="75">
        <v>45</v>
      </c>
      <c r="BD83" t="s" s="76">
        <v>46</v>
      </c>
      <c r="BE83" s="79"/>
      <c r="BF83" t="s" s="77">
        <v>14</v>
      </c>
      <c r="BG83" t="s" s="78">
        <v>14</v>
      </c>
      <c r="BH83" s="79"/>
      <c r="BI83" t="s" s="77">
        <v>14</v>
      </c>
      <c r="BJ83" t="s" s="78">
        <v>14</v>
      </c>
      <c r="BK83" s="79"/>
      <c r="BL83" t="s" s="75">
        <v>45</v>
      </c>
      <c r="BM83" t="s" s="76">
        <v>46</v>
      </c>
      <c r="BN83" s="79"/>
      <c r="BO83" t="s" s="75">
        <v>45</v>
      </c>
      <c r="BP83" t="s" s="76">
        <v>46</v>
      </c>
      <c r="BQ83" s="79"/>
      <c r="BR83" t="s" s="75">
        <v>45</v>
      </c>
      <c r="BS83" t="s" s="76">
        <v>46</v>
      </c>
      <c r="BT83" s="79"/>
      <c r="BU83" t="s" s="75">
        <v>45</v>
      </c>
      <c r="BV83" t="s" s="76">
        <v>46</v>
      </c>
      <c r="BW83" s="79"/>
      <c r="BX83" t="s" s="77">
        <v>14</v>
      </c>
      <c r="BY83" t="s" s="78">
        <v>14</v>
      </c>
      <c r="BZ83" s="79"/>
      <c r="CA83" t="s" s="77">
        <v>14</v>
      </c>
      <c r="CB83" t="s" s="78">
        <v>14</v>
      </c>
      <c r="CC83" s="79"/>
      <c r="CD83" t="s" s="75">
        <v>45</v>
      </c>
      <c r="CE83" t="s" s="76">
        <v>46</v>
      </c>
      <c r="CF83" s="79"/>
      <c r="CG83" t="s" s="75">
        <v>45</v>
      </c>
      <c r="CH83" t="s" s="76">
        <v>46</v>
      </c>
      <c r="CI83" s="79"/>
      <c r="CJ83" t="s" s="75">
        <v>45</v>
      </c>
      <c r="CK83" t="s" s="76">
        <v>46</v>
      </c>
      <c r="CL83" s="79"/>
      <c r="CM83" t="s" s="75">
        <v>45</v>
      </c>
      <c r="CN83" t="s" s="76">
        <v>46</v>
      </c>
      <c r="CO83" s="79"/>
      <c r="CP83" t="s" s="77">
        <v>14</v>
      </c>
      <c r="CQ83" t="s" s="78">
        <v>14</v>
      </c>
      <c r="CR83" s="26"/>
      <c r="CS83" s="47"/>
      <c r="CT83" s="48"/>
      <c r="CU83" s="26"/>
      <c r="CW83" s="56">
        <f>$CW$3-CY83</f>
        <v>30</v>
      </c>
      <c r="CX83" s="57">
        <v>9</v>
      </c>
      <c r="CY83" s="58"/>
      <c r="CZ83" s="59">
        <f>(CY83-CX83)*8</f>
        <v>-72</v>
      </c>
      <c r="DA83" s="58"/>
      <c r="DB83" s="44">
        <f>COUNTIF(G83:CT83,"от")</f>
        <v>0</v>
      </c>
      <c r="DC83" s="45">
        <f>COUNTIF(G83:CT83,"ЦО")</f>
        <v>0</v>
      </c>
    </row>
    <row r="84" s="4" customFormat="1" ht="15.75" customHeight="1">
      <c r="A84" s="4">
        <v>79</v>
      </c>
      <c r="B84" s="31">
        <v>32882</v>
      </c>
      <c r="C84" t="s" s="32">
        <v>134</v>
      </c>
      <c r="D84" s="33">
        <v>0</v>
      </c>
      <c r="E84" s="33">
        <v>6</v>
      </c>
      <c r="F84" s="46">
        <f>DA84</f>
        <v>0</v>
      </c>
      <c r="G84" t="s" s="53">
        <v>14</v>
      </c>
      <c r="H84" t="s" s="54">
        <v>14</v>
      </c>
      <c r="I84" s="26"/>
      <c r="J84" t="s" s="47">
        <v>35</v>
      </c>
      <c r="K84" t="s" s="48">
        <v>36</v>
      </c>
      <c r="L84" s="26"/>
      <c r="M84" t="s" s="47">
        <v>35</v>
      </c>
      <c r="N84" t="s" s="48">
        <v>36</v>
      </c>
      <c r="O84" s="26"/>
      <c r="P84" t="s" s="71">
        <v>14</v>
      </c>
      <c r="Q84" t="s" s="72">
        <v>14</v>
      </c>
      <c r="R84" s="26"/>
      <c r="S84" t="s" s="71">
        <v>14</v>
      </c>
      <c r="T84" t="s" s="72">
        <v>14</v>
      </c>
      <c r="U84" s="26"/>
      <c r="V84" t="s" s="47">
        <v>55</v>
      </c>
      <c r="W84" t="s" s="48">
        <v>56</v>
      </c>
      <c r="X84" s="26"/>
      <c r="Y84" t="s" s="47">
        <v>25</v>
      </c>
      <c r="Z84" t="s" s="48">
        <v>26</v>
      </c>
      <c r="AA84" s="26"/>
      <c r="AB84" t="s" s="47">
        <v>29</v>
      </c>
      <c r="AC84" t="s" s="48">
        <v>30</v>
      </c>
      <c r="AD84" s="26"/>
      <c r="AE84" t="s" s="47">
        <v>33</v>
      </c>
      <c r="AF84" t="s" s="48">
        <v>34</v>
      </c>
      <c r="AG84" s="26"/>
      <c r="AH84" t="s" s="71">
        <v>14</v>
      </c>
      <c r="AI84" t="s" s="72">
        <v>14</v>
      </c>
      <c r="AJ84" s="26"/>
      <c r="AK84" t="s" s="71">
        <v>14</v>
      </c>
      <c r="AL84" t="s" s="72">
        <v>14</v>
      </c>
      <c r="AM84" s="26"/>
      <c r="AN84" t="s" s="47">
        <v>33</v>
      </c>
      <c r="AO84" t="s" s="48">
        <v>34</v>
      </c>
      <c r="AP84" s="26"/>
      <c r="AQ84" t="s" s="47">
        <v>33</v>
      </c>
      <c r="AR84" t="s" s="48">
        <v>34</v>
      </c>
      <c r="AS84" s="26"/>
      <c r="AT84" t="s" s="75">
        <v>57</v>
      </c>
      <c r="AU84" t="s" s="76">
        <v>58</v>
      </c>
      <c r="AV84" s="26"/>
      <c r="AW84" t="s" s="75">
        <v>57</v>
      </c>
      <c r="AX84" t="s" s="76">
        <v>58</v>
      </c>
      <c r="AY84" s="26"/>
      <c r="AZ84" t="s" s="71">
        <v>14</v>
      </c>
      <c r="BA84" t="s" s="72">
        <v>14</v>
      </c>
      <c r="BB84" s="26"/>
      <c r="BC84" t="s" s="71">
        <v>14</v>
      </c>
      <c r="BD84" t="s" s="72">
        <v>14</v>
      </c>
      <c r="BE84" s="26"/>
      <c r="BF84" t="s" s="47">
        <v>25</v>
      </c>
      <c r="BG84" t="s" s="48">
        <v>26</v>
      </c>
      <c r="BH84" s="26"/>
      <c r="BI84" t="s" s="47">
        <v>55</v>
      </c>
      <c r="BJ84" t="s" s="48">
        <v>56</v>
      </c>
      <c r="BK84" s="26"/>
      <c r="BL84" t="s" s="47">
        <v>29</v>
      </c>
      <c r="BM84" t="s" s="48">
        <v>30</v>
      </c>
      <c r="BN84" s="26"/>
      <c r="BO84" t="s" s="47">
        <v>29</v>
      </c>
      <c r="BP84" t="s" s="48">
        <v>30</v>
      </c>
      <c r="BQ84" s="26"/>
      <c r="BR84" t="s" s="47">
        <v>87</v>
      </c>
      <c r="BS84" t="s" s="48">
        <v>88</v>
      </c>
      <c r="BT84" s="26"/>
      <c r="BU84" t="s" s="71">
        <v>14</v>
      </c>
      <c r="BV84" t="s" s="72">
        <v>14</v>
      </c>
      <c r="BW84" s="26"/>
      <c r="BX84" t="s" s="47">
        <v>57</v>
      </c>
      <c r="BY84" t="s" s="48">
        <v>58</v>
      </c>
      <c r="BZ84" s="26"/>
      <c r="CA84" t="s" s="47">
        <v>57</v>
      </c>
      <c r="CB84" t="s" s="48">
        <v>58</v>
      </c>
      <c r="CC84" s="26"/>
      <c r="CD84" t="s" s="47">
        <v>33</v>
      </c>
      <c r="CE84" t="s" s="48">
        <v>34</v>
      </c>
      <c r="CF84" s="26"/>
      <c r="CG84" t="s" s="47">
        <v>33</v>
      </c>
      <c r="CH84" t="s" s="48">
        <v>34</v>
      </c>
      <c r="CI84" s="26"/>
      <c r="CJ84" t="s" s="71">
        <v>14</v>
      </c>
      <c r="CK84" t="s" s="72">
        <v>14</v>
      </c>
      <c r="CL84" s="26"/>
      <c r="CM84" t="s" s="71">
        <v>14</v>
      </c>
      <c r="CN84" t="s" s="72">
        <v>14</v>
      </c>
      <c r="CO84" s="26"/>
      <c r="CP84" t="s" s="47">
        <v>25</v>
      </c>
      <c r="CQ84" t="s" s="48">
        <v>26</v>
      </c>
      <c r="CR84" s="26"/>
      <c r="CS84" s="47"/>
      <c r="CT84" s="48"/>
      <c r="CU84" s="26"/>
      <c r="CW84" s="56">
        <f>$CW$3-CY84</f>
        <v>30</v>
      </c>
      <c r="CX84" s="57">
        <v>9</v>
      </c>
      <c r="CY84" s="58"/>
      <c r="CZ84" s="59">
        <f>(CY84-CX84)*8</f>
        <v>-72</v>
      </c>
      <c r="DA84" s="58"/>
      <c r="DB84" s="44">
        <f>COUNTIF(G84:CT84,"от")</f>
        <v>0</v>
      </c>
      <c r="DC84" s="45">
        <f>COUNTIF(G84:CT84,"ЦО")</f>
        <v>0</v>
      </c>
    </row>
    <row r="85" s="4" customFormat="1" ht="15.75" customHeight="1">
      <c r="A85" s="4">
        <v>80</v>
      </c>
      <c r="B85" s="31">
        <v>26376</v>
      </c>
      <c r="C85" t="s" s="32">
        <v>135</v>
      </c>
      <c r="D85" s="33">
        <v>0</v>
      </c>
      <c r="E85" s="33">
        <v>6</v>
      </c>
      <c r="F85" s="46">
        <f>DA85</f>
        <v>0</v>
      </c>
      <c r="G85" t="s" s="47">
        <v>87</v>
      </c>
      <c r="H85" t="s" s="48">
        <v>88</v>
      </c>
      <c r="I85" s="26"/>
      <c r="J85" t="s" s="47">
        <v>87</v>
      </c>
      <c r="K85" t="s" s="48">
        <v>88</v>
      </c>
      <c r="L85" s="26"/>
      <c r="M85" t="s" s="47">
        <v>87</v>
      </c>
      <c r="N85" t="s" s="48">
        <v>88</v>
      </c>
      <c r="O85" s="26"/>
      <c r="P85" t="s" s="71">
        <v>14</v>
      </c>
      <c r="Q85" t="s" s="72">
        <v>14</v>
      </c>
      <c r="R85" s="26"/>
      <c r="S85" t="s" s="71">
        <v>14</v>
      </c>
      <c r="T85" t="s" s="72">
        <v>14</v>
      </c>
      <c r="U85" s="26"/>
      <c r="V85" t="s" s="47">
        <v>12</v>
      </c>
      <c r="W85" t="s" s="48">
        <v>13</v>
      </c>
      <c r="X85" s="26"/>
      <c r="Y85" t="s" s="47">
        <v>12</v>
      </c>
      <c r="Z85" t="s" s="48">
        <v>13</v>
      </c>
      <c r="AA85" s="26"/>
      <c r="AB85" t="s" s="47">
        <v>12</v>
      </c>
      <c r="AC85" t="s" s="48">
        <v>13</v>
      </c>
      <c r="AD85" s="26"/>
      <c r="AE85" t="s" s="47">
        <v>33</v>
      </c>
      <c r="AF85" t="s" s="48">
        <v>34</v>
      </c>
      <c r="AG85" s="26"/>
      <c r="AH85" t="s" s="71">
        <v>14</v>
      </c>
      <c r="AI85" t="s" s="72">
        <v>14</v>
      </c>
      <c r="AJ85" s="26"/>
      <c r="AK85" t="s" s="71">
        <v>14</v>
      </c>
      <c r="AL85" t="s" s="72">
        <v>14</v>
      </c>
      <c r="AM85" s="26"/>
      <c r="AN85" t="s" s="47">
        <v>33</v>
      </c>
      <c r="AO85" t="s" s="48">
        <v>34</v>
      </c>
      <c r="AP85" s="26"/>
      <c r="AQ85" t="s" s="47">
        <v>33</v>
      </c>
      <c r="AR85" t="s" s="48">
        <v>34</v>
      </c>
      <c r="AS85" s="26"/>
      <c r="AT85" t="s" s="47">
        <v>33</v>
      </c>
      <c r="AU85" t="s" s="48">
        <v>34</v>
      </c>
      <c r="AV85" s="26"/>
      <c r="AW85" t="s" s="47">
        <v>33</v>
      </c>
      <c r="AX85" t="s" s="48">
        <v>34</v>
      </c>
      <c r="AY85" s="26"/>
      <c r="AZ85" t="s" s="47">
        <v>33</v>
      </c>
      <c r="BA85" t="s" s="48">
        <v>34</v>
      </c>
      <c r="BB85" s="26"/>
      <c r="BC85" t="s" s="71">
        <v>14</v>
      </c>
      <c r="BD85" t="s" s="72">
        <v>14</v>
      </c>
      <c r="BE85" s="26"/>
      <c r="BF85" t="s" s="47">
        <v>25</v>
      </c>
      <c r="BG85" t="s" s="48">
        <v>26</v>
      </c>
      <c r="BH85" s="26"/>
      <c r="BI85" t="s" s="47">
        <v>29</v>
      </c>
      <c r="BJ85" t="s" s="48">
        <v>30</v>
      </c>
      <c r="BK85" s="26"/>
      <c r="BL85" t="s" s="85">
        <v>29</v>
      </c>
      <c r="BM85" t="s" s="86">
        <v>30</v>
      </c>
      <c r="BN85" s="26"/>
      <c r="BO85" t="s" s="53">
        <v>14</v>
      </c>
      <c r="BP85" t="s" s="54">
        <v>14</v>
      </c>
      <c r="BQ85" s="55"/>
      <c r="BR85" t="s" s="53">
        <v>14</v>
      </c>
      <c r="BS85" t="s" s="54">
        <v>14</v>
      </c>
      <c r="BT85" s="26"/>
      <c r="BU85" t="s" s="51">
        <v>18</v>
      </c>
      <c r="BV85" t="s" s="52">
        <v>18</v>
      </c>
      <c r="BW85" s="26"/>
      <c r="BX85" t="s" s="51">
        <v>18</v>
      </c>
      <c r="BY85" t="s" s="52">
        <v>18</v>
      </c>
      <c r="BZ85" s="26"/>
      <c r="CA85" t="s" s="51">
        <v>18</v>
      </c>
      <c r="CB85" t="s" s="52">
        <v>18</v>
      </c>
      <c r="CC85" s="26"/>
      <c r="CD85" t="s" s="51">
        <v>18</v>
      </c>
      <c r="CE85" t="s" s="52">
        <v>18</v>
      </c>
      <c r="CF85" s="26"/>
      <c r="CG85" t="s" s="51">
        <v>18</v>
      </c>
      <c r="CH85" t="s" s="52">
        <v>18</v>
      </c>
      <c r="CI85" s="26"/>
      <c r="CJ85" t="s" s="53">
        <v>14</v>
      </c>
      <c r="CK85" t="s" s="54">
        <v>14</v>
      </c>
      <c r="CL85" s="55"/>
      <c r="CM85" t="s" s="53">
        <v>14</v>
      </c>
      <c r="CN85" t="s" s="54">
        <v>14</v>
      </c>
      <c r="CO85" s="26"/>
      <c r="CP85" t="s" s="47">
        <v>25</v>
      </c>
      <c r="CQ85" t="s" s="48">
        <v>26</v>
      </c>
      <c r="CR85" s="26"/>
      <c r="CS85" s="47"/>
      <c r="CT85" s="48"/>
      <c r="CU85" s="26"/>
      <c r="CW85" s="56">
        <f>$CW$3-CY85</f>
        <v>30</v>
      </c>
      <c r="CX85" s="57">
        <v>9</v>
      </c>
      <c r="CY85" s="58"/>
      <c r="CZ85" s="59">
        <f>(CY85-CX85)*8</f>
        <v>-72</v>
      </c>
      <c r="DA85" s="58"/>
      <c r="DB85" s="44">
        <f>COUNTIF(G85:CT85,"от")</f>
        <v>10</v>
      </c>
      <c r="DC85" s="45">
        <f>COUNTIF(G85:CT85,"ЦО")</f>
        <v>0</v>
      </c>
    </row>
    <row r="86" s="4" customFormat="1" ht="15.75" customHeight="1">
      <c r="A86" s="4">
        <v>81</v>
      </c>
      <c r="B86" s="31">
        <v>27041</v>
      </c>
      <c r="C86" t="s" s="67">
        <v>136</v>
      </c>
      <c r="D86" s="68">
        <v>0</v>
      </c>
      <c r="E86" s="68">
        <v>5</v>
      </c>
      <c r="F86" s="46">
        <f>DA86</f>
        <v>0</v>
      </c>
      <c r="G86" t="s" s="75">
        <v>43</v>
      </c>
      <c r="H86" t="s" s="76">
        <v>44</v>
      </c>
      <c r="I86" s="79"/>
      <c r="J86" t="s" s="75">
        <v>43</v>
      </c>
      <c r="K86" t="s" s="76">
        <v>44</v>
      </c>
      <c r="L86" s="79"/>
      <c r="M86" t="s" s="75">
        <v>43</v>
      </c>
      <c r="N86" t="s" s="76">
        <v>44</v>
      </c>
      <c r="O86" s="79"/>
      <c r="P86" t="s" s="75">
        <v>43</v>
      </c>
      <c r="Q86" t="s" s="76">
        <v>44</v>
      </c>
      <c r="R86" s="79"/>
      <c r="S86" t="s" s="77">
        <v>14</v>
      </c>
      <c r="T86" t="s" s="78">
        <v>14</v>
      </c>
      <c r="U86" s="79"/>
      <c r="V86" t="s" s="77">
        <v>14</v>
      </c>
      <c r="W86" t="s" s="78">
        <v>14</v>
      </c>
      <c r="X86" s="79"/>
      <c r="Y86" t="s" s="75">
        <v>43</v>
      </c>
      <c r="Z86" t="s" s="76">
        <v>44</v>
      </c>
      <c r="AA86" s="79"/>
      <c r="AB86" t="s" s="75">
        <v>43</v>
      </c>
      <c r="AC86" t="s" s="76">
        <v>44</v>
      </c>
      <c r="AD86" s="79"/>
      <c r="AE86" t="s" s="75">
        <v>43</v>
      </c>
      <c r="AF86" t="s" s="76">
        <v>44</v>
      </c>
      <c r="AG86" s="79"/>
      <c r="AH86" t="s" s="75">
        <v>43</v>
      </c>
      <c r="AI86" t="s" s="76">
        <v>44</v>
      </c>
      <c r="AJ86" s="79"/>
      <c r="AK86" t="s" s="77">
        <v>14</v>
      </c>
      <c r="AL86" t="s" s="78">
        <v>14</v>
      </c>
      <c r="AM86" s="79"/>
      <c r="AN86" t="s" s="77">
        <v>14</v>
      </c>
      <c r="AO86" t="s" s="78">
        <v>14</v>
      </c>
      <c r="AP86" s="79"/>
      <c r="AQ86" t="s" s="75">
        <v>43</v>
      </c>
      <c r="AR86" t="s" s="76">
        <v>44</v>
      </c>
      <c r="AS86" s="79"/>
      <c r="AT86" t="s" s="75">
        <v>43</v>
      </c>
      <c r="AU86" t="s" s="76">
        <v>44</v>
      </c>
      <c r="AV86" s="79"/>
      <c r="AW86" t="s" s="75">
        <v>43</v>
      </c>
      <c r="AX86" t="s" s="76">
        <v>44</v>
      </c>
      <c r="AY86" s="79"/>
      <c r="AZ86" t="s" s="75">
        <v>43</v>
      </c>
      <c r="BA86" t="s" s="76">
        <v>44</v>
      </c>
      <c r="BB86" s="79"/>
      <c r="BC86" t="s" s="77">
        <v>14</v>
      </c>
      <c r="BD86" t="s" s="78">
        <v>14</v>
      </c>
      <c r="BE86" s="79"/>
      <c r="BF86" t="s" s="77">
        <v>14</v>
      </c>
      <c r="BG86" t="s" s="78">
        <v>14</v>
      </c>
      <c r="BH86" s="79"/>
      <c r="BI86" t="s" s="75">
        <v>43</v>
      </c>
      <c r="BJ86" t="s" s="76">
        <v>44</v>
      </c>
      <c r="BK86" s="79"/>
      <c r="BL86" t="s" s="75">
        <v>43</v>
      </c>
      <c r="BM86" t="s" s="76">
        <v>44</v>
      </c>
      <c r="BN86" s="79"/>
      <c r="BO86" t="s" s="75">
        <v>43</v>
      </c>
      <c r="BP86" t="s" s="76">
        <v>44</v>
      </c>
      <c r="BQ86" s="79"/>
      <c r="BR86" t="s" s="75">
        <v>43</v>
      </c>
      <c r="BS86" t="s" s="76">
        <v>44</v>
      </c>
      <c r="BT86" s="79"/>
      <c r="BU86" t="s" s="77">
        <v>14</v>
      </c>
      <c r="BV86" t="s" s="78">
        <v>14</v>
      </c>
      <c r="BW86" s="79"/>
      <c r="BX86" t="s" s="77">
        <v>14</v>
      </c>
      <c r="BY86" t="s" s="78">
        <v>14</v>
      </c>
      <c r="BZ86" s="79"/>
      <c r="CA86" t="s" s="75">
        <v>43</v>
      </c>
      <c r="CB86" t="s" s="76">
        <v>44</v>
      </c>
      <c r="CC86" s="79"/>
      <c r="CD86" t="s" s="75">
        <v>43</v>
      </c>
      <c r="CE86" t="s" s="76">
        <v>44</v>
      </c>
      <c r="CF86" s="79"/>
      <c r="CG86" t="s" s="75">
        <v>43</v>
      </c>
      <c r="CH86" t="s" s="76">
        <v>44</v>
      </c>
      <c r="CI86" s="79"/>
      <c r="CJ86" t="s" s="75">
        <v>43</v>
      </c>
      <c r="CK86" t="s" s="76">
        <v>44</v>
      </c>
      <c r="CL86" s="79"/>
      <c r="CM86" t="s" s="75">
        <v>43</v>
      </c>
      <c r="CN86" t="s" s="76">
        <v>44</v>
      </c>
      <c r="CO86" s="79"/>
      <c r="CP86" t="s" s="77">
        <v>14</v>
      </c>
      <c r="CQ86" t="s" s="78">
        <v>14</v>
      </c>
      <c r="CR86" s="26"/>
      <c r="CS86" s="47"/>
      <c r="CT86" s="48"/>
      <c r="CU86" s="26"/>
      <c r="CW86" s="56">
        <f>$CW$3-CY86</f>
        <v>30</v>
      </c>
      <c r="CX86" s="57">
        <v>9</v>
      </c>
      <c r="CY86" s="58"/>
      <c r="CZ86" s="59">
        <f>(CY86-CX86)*8</f>
        <v>-72</v>
      </c>
      <c r="DA86" s="58"/>
      <c r="DB86" s="44">
        <f>COUNTIF(G86:CT86,"от")</f>
        <v>0</v>
      </c>
      <c r="DC86" s="45">
        <f>COUNTIF(G86:CT86,"ЦО")</f>
        <v>0</v>
      </c>
    </row>
    <row r="87" s="4" customFormat="1" ht="15.75" customHeight="1">
      <c r="A87" s="4">
        <v>82</v>
      </c>
      <c r="B87" s="31">
        <v>34505</v>
      </c>
      <c r="C87" t="s" s="67">
        <v>137</v>
      </c>
      <c r="D87" t="s" s="67">
        <v>82</v>
      </c>
      <c r="E87" s="68">
        <v>15</v>
      </c>
      <c r="F87" s="46">
        <f>DA87</f>
        <v>0</v>
      </c>
      <c r="G87" t="s" s="75">
        <v>55</v>
      </c>
      <c r="H87" t="s" s="76">
        <v>60</v>
      </c>
      <c r="I87" s="79"/>
      <c r="J87" t="s" s="75">
        <v>55</v>
      </c>
      <c r="K87" t="s" s="76">
        <v>60</v>
      </c>
      <c r="L87" s="26"/>
      <c r="M87" t="s" s="71">
        <v>31</v>
      </c>
      <c r="N87" t="s" s="72">
        <v>31</v>
      </c>
      <c r="O87" s="26"/>
      <c r="P87" t="s" s="71">
        <v>31</v>
      </c>
      <c r="Q87" t="s" s="72">
        <v>31</v>
      </c>
      <c r="R87" s="26"/>
      <c r="S87" t="s" s="71">
        <v>31</v>
      </c>
      <c r="T87" t="s" s="72">
        <v>31</v>
      </c>
      <c r="U87" s="26"/>
      <c r="V87" t="s" s="75">
        <v>55</v>
      </c>
      <c r="W87" t="s" s="76">
        <v>60</v>
      </c>
      <c r="X87" s="26"/>
      <c r="Y87" t="s" s="75">
        <v>55</v>
      </c>
      <c r="Z87" t="s" s="76">
        <v>60</v>
      </c>
      <c r="AA87" s="79"/>
      <c r="AB87" t="s" s="75">
        <v>55</v>
      </c>
      <c r="AC87" t="s" s="76">
        <v>60</v>
      </c>
      <c r="AD87" s="26"/>
      <c r="AE87" t="s" s="71">
        <v>31</v>
      </c>
      <c r="AF87" t="s" s="72">
        <v>31</v>
      </c>
      <c r="AG87" s="26"/>
      <c r="AH87" t="s" s="71">
        <v>31</v>
      </c>
      <c r="AI87" t="s" s="72">
        <v>31</v>
      </c>
      <c r="AJ87" s="26"/>
      <c r="AK87" t="s" s="71">
        <v>31</v>
      </c>
      <c r="AL87" t="s" s="72">
        <v>31</v>
      </c>
      <c r="AM87" s="26"/>
      <c r="AN87" t="s" s="75">
        <v>55</v>
      </c>
      <c r="AO87" t="s" s="76">
        <v>60</v>
      </c>
      <c r="AP87" s="26"/>
      <c r="AQ87" t="s" s="75">
        <v>55</v>
      </c>
      <c r="AR87" t="s" s="76">
        <v>60</v>
      </c>
      <c r="AS87" s="26"/>
      <c r="AT87" t="s" s="75">
        <v>55</v>
      </c>
      <c r="AU87" t="s" s="76">
        <v>60</v>
      </c>
      <c r="AV87" s="26"/>
      <c r="AW87" t="s" s="71">
        <v>14</v>
      </c>
      <c r="AX87" t="s" s="72">
        <v>14</v>
      </c>
      <c r="AY87" s="26"/>
      <c r="AZ87" t="s" s="51">
        <v>18</v>
      </c>
      <c r="BA87" t="s" s="52">
        <v>18</v>
      </c>
      <c r="BB87" s="26"/>
      <c r="BC87" t="s" s="51">
        <v>18</v>
      </c>
      <c r="BD87" t="s" s="52">
        <v>18</v>
      </c>
      <c r="BE87" s="26"/>
      <c r="BF87" t="s" s="51">
        <v>18</v>
      </c>
      <c r="BG87" t="s" s="52">
        <v>18</v>
      </c>
      <c r="BH87" s="26"/>
      <c r="BI87" t="s" s="51">
        <v>18</v>
      </c>
      <c r="BJ87" t="s" s="52">
        <v>18</v>
      </c>
      <c r="BK87" s="26"/>
      <c r="BL87" t="s" s="51">
        <v>18</v>
      </c>
      <c r="BM87" t="s" s="52">
        <v>18</v>
      </c>
      <c r="BN87" s="26"/>
      <c r="BO87" t="s" s="53">
        <v>14</v>
      </c>
      <c r="BP87" t="s" s="54">
        <v>14</v>
      </c>
      <c r="BQ87" s="55"/>
      <c r="BR87" t="s" s="53">
        <v>14</v>
      </c>
      <c r="BS87" t="s" s="54">
        <v>14</v>
      </c>
      <c r="BT87" s="26"/>
      <c r="BU87" t="s" s="71">
        <v>14</v>
      </c>
      <c r="BV87" t="s" s="72">
        <v>14</v>
      </c>
      <c r="BW87" s="26"/>
      <c r="BX87" t="s" s="75">
        <v>55</v>
      </c>
      <c r="BY87" t="s" s="76">
        <v>60</v>
      </c>
      <c r="BZ87" s="26"/>
      <c r="CA87" t="s" s="75">
        <v>55</v>
      </c>
      <c r="CB87" t="s" s="76">
        <v>60</v>
      </c>
      <c r="CC87" s="26"/>
      <c r="CD87" t="s" s="75">
        <v>55</v>
      </c>
      <c r="CE87" t="s" s="76">
        <v>60</v>
      </c>
      <c r="CF87" s="26"/>
      <c r="CG87" t="s" s="71">
        <v>14</v>
      </c>
      <c r="CH87" t="s" s="72">
        <v>14</v>
      </c>
      <c r="CI87" s="26"/>
      <c r="CJ87" t="s" s="71">
        <v>14</v>
      </c>
      <c r="CK87" t="s" s="72">
        <v>14</v>
      </c>
      <c r="CL87" s="26"/>
      <c r="CM87" t="s" s="71">
        <v>14</v>
      </c>
      <c r="CN87" t="s" s="72">
        <v>14</v>
      </c>
      <c r="CO87" s="26"/>
      <c r="CP87" t="s" s="75">
        <v>55</v>
      </c>
      <c r="CQ87" t="s" s="76">
        <v>60</v>
      </c>
      <c r="CR87" s="26"/>
      <c r="CS87" s="47"/>
      <c r="CT87" s="48"/>
      <c r="CU87" s="26"/>
      <c r="CW87" s="56">
        <f>$CW$3-CY87</f>
        <v>30</v>
      </c>
      <c r="CX87" s="57">
        <v>9</v>
      </c>
      <c r="CY87" s="58"/>
      <c r="CZ87" s="59">
        <f>(CY87-CX87)*8</f>
        <v>-72</v>
      </c>
      <c r="DA87" s="58"/>
      <c r="DB87" s="44">
        <f>COUNTIF(G87:CT87,"от")</f>
        <v>10</v>
      </c>
      <c r="DC87" s="45">
        <f>COUNTIF(G87:CT87,"ЦО")</f>
        <v>0</v>
      </c>
    </row>
    <row r="88" s="4" customFormat="1" ht="15.75" customHeight="1">
      <c r="A88" s="4">
        <v>83</v>
      </c>
      <c r="B88" s="31">
        <v>14197</v>
      </c>
      <c r="C88" t="s" s="67">
        <v>138</v>
      </c>
      <c r="D88" s="68">
        <v>0</v>
      </c>
      <c r="E88" s="68">
        <v>7</v>
      </c>
      <c r="F88" s="46">
        <f>DA88</f>
        <v>0</v>
      </c>
      <c r="G88" t="s" s="77">
        <v>14</v>
      </c>
      <c r="H88" t="s" s="78">
        <v>14</v>
      </c>
      <c r="I88" s="79"/>
      <c r="J88" t="s" s="75">
        <v>43</v>
      </c>
      <c r="K88" t="s" s="76">
        <v>13</v>
      </c>
      <c r="L88" s="79"/>
      <c r="M88" t="s" s="75">
        <v>43</v>
      </c>
      <c r="N88" t="s" s="76">
        <v>13</v>
      </c>
      <c r="O88" s="79"/>
      <c r="P88" t="s" s="77">
        <v>14</v>
      </c>
      <c r="Q88" t="s" s="78">
        <v>14</v>
      </c>
      <c r="R88" s="79"/>
      <c r="S88" t="s" s="77">
        <v>14</v>
      </c>
      <c r="T88" t="s" s="78">
        <v>14</v>
      </c>
      <c r="U88" s="79"/>
      <c r="V88" t="s" s="75">
        <v>43</v>
      </c>
      <c r="W88" t="s" s="76">
        <v>13</v>
      </c>
      <c r="X88" s="79"/>
      <c r="Y88" t="s" s="75">
        <v>43</v>
      </c>
      <c r="Z88" t="s" s="76">
        <v>13</v>
      </c>
      <c r="AA88" s="79"/>
      <c r="AB88" t="s" s="77">
        <v>14</v>
      </c>
      <c r="AC88" t="s" s="78">
        <v>14</v>
      </c>
      <c r="AD88" s="79"/>
      <c r="AE88" t="s" s="77">
        <v>14</v>
      </c>
      <c r="AF88" t="s" s="78">
        <v>14</v>
      </c>
      <c r="AG88" s="79"/>
      <c r="AH88" t="s" s="75">
        <v>43</v>
      </c>
      <c r="AI88" t="s" s="76">
        <v>13</v>
      </c>
      <c r="AJ88" s="79"/>
      <c r="AK88" t="s" s="75">
        <v>43</v>
      </c>
      <c r="AL88" t="s" s="76">
        <v>13</v>
      </c>
      <c r="AM88" s="79"/>
      <c r="AN88" t="s" s="77">
        <v>14</v>
      </c>
      <c r="AO88" t="s" s="78">
        <v>14</v>
      </c>
      <c r="AP88" s="79"/>
      <c r="AQ88" t="s" s="77">
        <v>14</v>
      </c>
      <c r="AR88" t="s" s="78">
        <v>14</v>
      </c>
      <c r="AS88" s="79"/>
      <c r="AT88" t="s" s="75">
        <v>43</v>
      </c>
      <c r="AU88" t="s" s="76">
        <v>13</v>
      </c>
      <c r="AV88" s="79"/>
      <c r="AW88" t="s" s="75">
        <v>43</v>
      </c>
      <c r="AX88" t="s" s="76">
        <v>13</v>
      </c>
      <c r="AY88" s="79"/>
      <c r="AZ88" t="s" s="77">
        <v>14</v>
      </c>
      <c r="BA88" t="s" s="78">
        <v>14</v>
      </c>
      <c r="BB88" s="79"/>
      <c r="BC88" t="s" s="77">
        <v>14</v>
      </c>
      <c r="BD88" t="s" s="78">
        <v>14</v>
      </c>
      <c r="BE88" s="79"/>
      <c r="BF88" t="s" s="75">
        <v>43</v>
      </c>
      <c r="BG88" t="s" s="76">
        <v>13</v>
      </c>
      <c r="BH88" s="79"/>
      <c r="BI88" t="s" s="75">
        <v>43</v>
      </c>
      <c r="BJ88" t="s" s="76">
        <v>13</v>
      </c>
      <c r="BK88" s="79"/>
      <c r="BL88" t="s" s="77">
        <v>14</v>
      </c>
      <c r="BM88" t="s" s="78">
        <v>14</v>
      </c>
      <c r="BN88" s="79"/>
      <c r="BO88" t="s" s="77">
        <v>14</v>
      </c>
      <c r="BP88" t="s" s="78">
        <v>14</v>
      </c>
      <c r="BQ88" s="79"/>
      <c r="BR88" t="s" s="75">
        <v>43</v>
      </c>
      <c r="BS88" t="s" s="76">
        <v>13</v>
      </c>
      <c r="BT88" s="79"/>
      <c r="BU88" t="s" s="75">
        <v>43</v>
      </c>
      <c r="BV88" t="s" s="76">
        <v>13</v>
      </c>
      <c r="BW88" s="79"/>
      <c r="BX88" t="s" s="77">
        <v>14</v>
      </c>
      <c r="BY88" t="s" s="78">
        <v>14</v>
      </c>
      <c r="BZ88" s="79"/>
      <c r="CA88" t="s" s="77">
        <v>14</v>
      </c>
      <c r="CB88" t="s" s="78">
        <v>14</v>
      </c>
      <c r="CC88" s="79"/>
      <c r="CD88" t="s" s="75">
        <v>43</v>
      </c>
      <c r="CE88" t="s" s="76">
        <v>13</v>
      </c>
      <c r="CF88" s="79"/>
      <c r="CG88" t="s" s="75">
        <v>43</v>
      </c>
      <c r="CH88" t="s" s="76">
        <v>13</v>
      </c>
      <c r="CI88" s="79"/>
      <c r="CJ88" t="s" s="77">
        <v>14</v>
      </c>
      <c r="CK88" t="s" s="78">
        <v>14</v>
      </c>
      <c r="CL88" s="79"/>
      <c r="CM88" t="s" s="77">
        <v>14</v>
      </c>
      <c r="CN88" t="s" s="78">
        <v>14</v>
      </c>
      <c r="CO88" s="79"/>
      <c r="CP88" t="s" s="75">
        <v>43</v>
      </c>
      <c r="CQ88" t="s" s="76">
        <v>13</v>
      </c>
      <c r="CR88" s="26"/>
      <c r="CS88" s="47"/>
      <c r="CT88" s="48"/>
      <c r="CU88" s="26"/>
      <c r="CW88" s="56">
        <f>$CW$3-CY88</f>
        <v>30</v>
      </c>
      <c r="CX88" s="57">
        <v>9</v>
      </c>
      <c r="CY88" s="58"/>
      <c r="CZ88" s="59">
        <f>(CY88-CX88)*8</f>
        <v>-72</v>
      </c>
      <c r="DA88" s="58"/>
      <c r="DB88" s="44">
        <f>COUNTIF(G88:CT88,"от")</f>
        <v>0</v>
      </c>
      <c r="DC88" s="45">
        <f>COUNTIF(G88:CT88,"ЦО")</f>
        <v>0</v>
      </c>
    </row>
    <row r="89" s="4" customFormat="1" ht="15.75" customHeight="1">
      <c r="A89" s="4">
        <v>84</v>
      </c>
      <c r="B89" s="31">
        <v>30167</v>
      </c>
      <c r="C89" t="s" s="32">
        <v>139</v>
      </c>
      <c r="D89" s="33">
        <v>0</v>
      </c>
      <c r="E89" s="33">
        <v>1</v>
      </c>
      <c r="F89" s="46">
        <f>DA89</f>
        <v>0</v>
      </c>
      <c r="G89" t="s" s="47">
        <v>12</v>
      </c>
      <c r="H89" t="s" s="48">
        <v>13</v>
      </c>
      <c r="I89" s="26"/>
      <c r="J89" t="s" s="47">
        <v>33</v>
      </c>
      <c r="K89" t="s" s="48">
        <v>34</v>
      </c>
      <c r="L89" s="26"/>
      <c r="M89" t="s" s="71">
        <v>14</v>
      </c>
      <c r="N89" t="s" s="72">
        <v>14</v>
      </c>
      <c r="O89" s="26"/>
      <c r="P89" t="s" s="71">
        <v>14</v>
      </c>
      <c r="Q89" t="s" s="72">
        <v>14</v>
      </c>
      <c r="R89" s="26"/>
      <c r="S89" t="s" s="47">
        <v>57</v>
      </c>
      <c r="T89" t="s" s="48">
        <v>58</v>
      </c>
      <c r="U89" s="26"/>
      <c r="V89" t="s" s="47">
        <v>57</v>
      </c>
      <c r="W89" t="s" s="48">
        <v>58</v>
      </c>
      <c r="X89" s="26"/>
      <c r="Y89" t="s" s="47">
        <v>57</v>
      </c>
      <c r="Z89" t="s" s="48">
        <v>58</v>
      </c>
      <c r="AA89" s="26"/>
      <c r="AB89" t="s" s="47">
        <v>57</v>
      </c>
      <c r="AC89" t="s" s="48">
        <v>58</v>
      </c>
      <c r="AD89" s="26"/>
      <c r="AE89" t="s" s="71">
        <v>14</v>
      </c>
      <c r="AF89" t="s" s="72">
        <v>14</v>
      </c>
      <c r="AG89" s="26"/>
      <c r="AH89" t="s" s="71">
        <v>14</v>
      </c>
      <c r="AI89" t="s" s="72">
        <v>14</v>
      </c>
      <c r="AJ89" s="26"/>
      <c r="AK89" t="s" s="47">
        <v>12</v>
      </c>
      <c r="AL89" t="s" s="48">
        <v>13</v>
      </c>
      <c r="AM89" s="26"/>
      <c r="AN89" t="s" s="47">
        <v>12</v>
      </c>
      <c r="AO89" t="s" s="48">
        <v>13</v>
      </c>
      <c r="AP89" s="26"/>
      <c r="AQ89" t="s" s="47">
        <v>12</v>
      </c>
      <c r="AR89" t="s" s="48">
        <v>13</v>
      </c>
      <c r="AS89" s="26"/>
      <c r="AT89" t="s" s="47">
        <v>12</v>
      </c>
      <c r="AU89" t="s" s="48">
        <v>13</v>
      </c>
      <c r="AV89" s="26"/>
      <c r="AW89" t="s" s="47">
        <v>12</v>
      </c>
      <c r="AX89" t="s" s="48">
        <v>13</v>
      </c>
      <c r="AY89" s="26"/>
      <c r="AZ89" t="s" s="71">
        <v>14</v>
      </c>
      <c r="BA89" t="s" s="72">
        <v>14</v>
      </c>
      <c r="BB89" s="26"/>
      <c r="BC89" t="s" s="47">
        <v>33</v>
      </c>
      <c r="BD89" t="s" s="48">
        <v>34</v>
      </c>
      <c r="BE89" s="26"/>
      <c r="BF89" t="s" s="47">
        <v>33</v>
      </c>
      <c r="BG89" t="s" s="48">
        <v>34</v>
      </c>
      <c r="BH89" s="26"/>
      <c r="BI89" t="s" s="47">
        <v>33</v>
      </c>
      <c r="BJ89" t="s" s="48">
        <v>34</v>
      </c>
      <c r="BK89" s="26"/>
      <c r="BL89" t="s" s="47">
        <v>33</v>
      </c>
      <c r="BM89" t="s" s="48">
        <v>34</v>
      </c>
      <c r="BN89" s="26"/>
      <c r="BO89" t="s" s="71">
        <v>14</v>
      </c>
      <c r="BP89" t="s" s="72">
        <v>14</v>
      </c>
      <c r="BQ89" s="26"/>
      <c r="BR89" t="s" s="71">
        <v>14</v>
      </c>
      <c r="BS89" t="s" s="72">
        <v>14</v>
      </c>
      <c r="BT89" s="26"/>
      <c r="BU89" t="s" s="47">
        <v>12</v>
      </c>
      <c r="BV89" t="s" s="48">
        <v>13</v>
      </c>
      <c r="BW89" s="26"/>
      <c r="BX89" t="s" s="47">
        <v>12</v>
      </c>
      <c r="BY89" t="s" s="48">
        <v>13</v>
      </c>
      <c r="BZ89" s="26"/>
      <c r="CA89" t="s" s="47">
        <v>35</v>
      </c>
      <c r="CB89" t="s" s="48">
        <v>36</v>
      </c>
      <c r="CC89" s="26"/>
      <c r="CD89" t="s" s="47">
        <v>35</v>
      </c>
      <c r="CE89" t="s" s="48">
        <v>36</v>
      </c>
      <c r="CF89" s="26"/>
      <c r="CG89" t="s" s="71">
        <v>14</v>
      </c>
      <c r="CH89" t="s" s="72">
        <v>14</v>
      </c>
      <c r="CI89" s="26"/>
      <c r="CJ89" t="s" s="47">
        <v>69</v>
      </c>
      <c r="CK89" t="s" s="48">
        <v>70</v>
      </c>
      <c r="CL89" s="26"/>
      <c r="CM89" t="s" s="47">
        <v>69</v>
      </c>
      <c r="CN89" t="s" s="48">
        <v>70</v>
      </c>
      <c r="CO89" s="26"/>
      <c r="CP89" t="s" s="47">
        <v>33</v>
      </c>
      <c r="CQ89" t="s" s="48">
        <v>34</v>
      </c>
      <c r="CR89" s="26"/>
      <c r="CS89" s="47"/>
      <c r="CT89" s="48"/>
      <c r="CU89" s="26"/>
      <c r="CW89" s="56">
        <f>$CW$3-CY89</f>
        <v>30</v>
      </c>
      <c r="CX89" s="57">
        <v>9</v>
      </c>
      <c r="CY89" s="58"/>
      <c r="CZ89" s="59">
        <f>(CY89-CX89)*8</f>
        <v>-72</v>
      </c>
      <c r="DA89" s="58"/>
      <c r="DB89" s="44">
        <f>COUNTIF(G89:CT89,"от")</f>
        <v>0</v>
      </c>
      <c r="DC89" s="45">
        <f>COUNTIF(G89:CT89,"ЦО")</f>
        <v>0</v>
      </c>
    </row>
    <row r="90" s="4" customFormat="1" ht="15.75" customHeight="1">
      <c r="A90" s="4">
        <v>85</v>
      </c>
      <c r="B90" s="31">
        <v>4434</v>
      </c>
      <c r="C90" t="s" s="67">
        <v>140</v>
      </c>
      <c r="D90" t="s" s="67">
        <v>82</v>
      </c>
      <c r="E90" s="68">
        <v>15</v>
      </c>
      <c r="F90" s="46">
        <f>DA90</f>
        <v>0</v>
      </c>
      <c r="G90" t="s" s="77">
        <v>14</v>
      </c>
      <c r="H90" t="s" s="78">
        <v>14</v>
      </c>
      <c r="I90" s="26"/>
      <c r="J90" t="s" s="71">
        <v>14</v>
      </c>
      <c r="K90" t="s" s="72">
        <v>14</v>
      </c>
      <c r="L90" s="26"/>
      <c r="M90" t="s" s="75">
        <v>45</v>
      </c>
      <c r="N90" t="s" s="76">
        <v>23</v>
      </c>
      <c r="O90" s="79"/>
      <c r="P90" t="s" s="75">
        <v>45</v>
      </c>
      <c r="Q90" t="s" s="76">
        <v>23</v>
      </c>
      <c r="R90" s="26"/>
      <c r="S90" t="s" s="75">
        <v>45</v>
      </c>
      <c r="T90" t="s" s="76">
        <v>23</v>
      </c>
      <c r="U90" s="26"/>
      <c r="V90" t="s" s="71">
        <v>14</v>
      </c>
      <c r="W90" t="s" s="72">
        <v>14</v>
      </c>
      <c r="X90" s="26"/>
      <c r="Y90" t="s" s="71">
        <v>14</v>
      </c>
      <c r="Z90" t="s" s="72">
        <v>14</v>
      </c>
      <c r="AA90" s="26"/>
      <c r="AB90" t="s" s="71">
        <v>14</v>
      </c>
      <c r="AC90" t="s" s="72">
        <v>14</v>
      </c>
      <c r="AD90" s="26"/>
      <c r="AE90" t="s" s="71">
        <v>14</v>
      </c>
      <c r="AF90" t="s" s="72">
        <v>14</v>
      </c>
      <c r="AG90" s="26"/>
      <c r="AH90" t="s" s="75">
        <v>45</v>
      </c>
      <c r="AI90" t="s" s="76">
        <v>23</v>
      </c>
      <c r="AJ90" s="79"/>
      <c r="AK90" t="s" s="75">
        <v>45</v>
      </c>
      <c r="AL90" t="s" s="76">
        <v>23</v>
      </c>
      <c r="AM90" s="26"/>
      <c r="AN90" t="s" s="75">
        <v>45</v>
      </c>
      <c r="AO90" t="s" s="76">
        <v>23</v>
      </c>
      <c r="AP90" s="26"/>
      <c r="AQ90" t="s" s="71">
        <v>14</v>
      </c>
      <c r="AR90" t="s" s="72">
        <v>14</v>
      </c>
      <c r="AS90" s="26"/>
      <c r="AT90" t="s" s="71">
        <v>14</v>
      </c>
      <c r="AU90" t="s" s="72">
        <v>14</v>
      </c>
      <c r="AV90" s="26"/>
      <c r="AW90" t="s" s="71">
        <v>14</v>
      </c>
      <c r="AX90" t="s" s="72">
        <v>14</v>
      </c>
      <c r="AY90" s="26"/>
      <c r="AZ90" t="s" s="71">
        <v>14</v>
      </c>
      <c r="BA90" t="s" s="72">
        <v>14</v>
      </c>
      <c r="BB90" s="26"/>
      <c r="BC90" t="s" s="75">
        <v>45</v>
      </c>
      <c r="BD90" t="s" s="76">
        <v>23</v>
      </c>
      <c r="BE90" s="79"/>
      <c r="BF90" t="s" s="75">
        <v>45</v>
      </c>
      <c r="BG90" t="s" s="76">
        <v>23</v>
      </c>
      <c r="BH90" s="26"/>
      <c r="BI90" t="s" s="75">
        <v>45</v>
      </c>
      <c r="BJ90" t="s" s="76">
        <v>23</v>
      </c>
      <c r="BK90" s="26"/>
      <c r="BL90" t="s" s="71">
        <v>14</v>
      </c>
      <c r="BM90" t="s" s="72">
        <v>14</v>
      </c>
      <c r="BN90" s="26"/>
      <c r="BO90" t="s" s="71">
        <v>14</v>
      </c>
      <c r="BP90" t="s" s="72">
        <v>14</v>
      </c>
      <c r="BQ90" s="26"/>
      <c r="BR90" t="s" s="71">
        <v>14</v>
      </c>
      <c r="BS90" t="s" s="72">
        <v>14</v>
      </c>
      <c r="BT90" s="26"/>
      <c r="BU90" t="s" s="71">
        <v>14</v>
      </c>
      <c r="BV90" t="s" s="72">
        <v>14</v>
      </c>
      <c r="BW90" s="26"/>
      <c r="BX90" t="s" s="75">
        <v>45</v>
      </c>
      <c r="BY90" t="s" s="76">
        <v>23</v>
      </c>
      <c r="BZ90" s="79"/>
      <c r="CA90" t="s" s="75">
        <v>45</v>
      </c>
      <c r="CB90" t="s" s="76">
        <v>23</v>
      </c>
      <c r="CC90" s="26"/>
      <c r="CD90" t="s" s="75">
        <v>45</v>
      </c>
      <c r="CE90" t="s" s="76">
        <v>23</v>
      </c>
      <c r="CF90" s="26"/>
      <c r="CG90" t="s" s="71">
        <v>14</v>
      </c>
      <c r="CH90" t="s" s="72">
        <v>14</v>
      </c>
      <c r="CI90" s="26"/>
      <c r="CJ90" t="s" s="71">
        <v>14</v>
      </c>
      <c r="CK90" t="s" s="72">
        <v>14</v>
      </c>
      <c r="CL90" s="26"/>
      <c r="CM90" t="s" s="71">
        <v>14</v>
      </c>
      <c r="CN90" t="s" s="72">
        <v>14</v>
      </c>
      <c r="CO90" s="26"/>
      <c r="CP90" t="s" s="71">
        <v>14</v>
      </c>
      <c r="CQ90" t="s" s="72">
        <v>14</v>
      </c>
      <c r="CR90" s="26"/>
      <c r="CS90" s="47"/>
      <c r="CT90" s="48"/>
      <c r="CU90" s="26"/>
      <c r="CW90" s="56">
        <f>$CW$3-CY90</f>
        <v>30</v>
      </c>
      <c r="CX90" s="57">
        <v>9</v>
      </c>
      <c r="CY90" s="58"/>
      <c r="CZ90" s="59">
        <f>(CY90-CX90)*8</f>
        <v>-72</v>
      </c>
      <c r="DA90" s="58"/>
      <c r="DB90" s="44">
        <f>COUNTIF(G90:CT90,"от")</f>
        <v>0</v>
      </c>
      <c r="DC90" s="45">
        <f>COUNTIF(G90:CT90,"ЦО")</f>
        <v>0</v>
      </c>
    </row>
    <row r="91" s="4" customFormat="1" ht="15.75" customHeight="1">
      <c r="A91" s="4">
        <v>86</v>
      </c>
      <c r="B91" s="31">
        <v>13672</v>
      </c>
      <c r="C91" t="s" s="67">
        <v>141</v>
      </c>
      <c r="D91" t="s" s="67">
        <v>82</v>
      </c>
      <c r="E91" s="68">
        <v>12</v>
      </c>
      <c r="F91" s="46">
        <f>DA91</f>
        <v>0</v>
      </c>
      <c r="G91" t="s" s="77">
        <v>14</v>
      </c>
      <c r="H91" t="s" s="78">
        <v>14</v>
      </c>
      <c r="I91" s="79"/>
      <c r="J91" t="s" s="75">
        <v>25</v>
      </c>
      <c r="K91" t="s" s="76">
        <v>26</v>
      </c>
      <c r="L91" s="79"/>
      <c r="M91" t="s" s="75">
        <v>25</v>
      </c>
      <c r="N91" t="s" s="76">
        <v>26</v>
      </c>
      <c r="O91" s="79"/>
      <c r="P91" t="s" s="75">
        <v>25</v>
      </c>
      <c r="Q91" t="s" s="76">
        <v>26</v>
      </c>
      <c r="R91" s="79"/>
      <c r="S91" t="s" s="75">
        <v>25</v>
      </c>
      <c r="T91" t="s" s="76">
        <v>26</v>
      </c>
      <c r="U91" s="79"/>
      <c r="V91" t="s" s="77">
        <v>14</v>
      </c>
      <c r="W91" t="s" s="78">
        <v>14</v>
      </c>
      <c r="X91" s="79"/>
      <c r="Y91" t="s" s="77">
        <v>14</v>
      </c>
      <c r="Z91" t="s" s="78">
        <v>14</v>
      </c>
      <c r="AA91" s="79"/>
      <c r="AB91" t="s" s="77">
        <v>14</v>
      </c>
      <c r="AC91" t="s" s="78">
        <v>14</v>
      </c>
      <c r="AD91" s="79"/>
      <c r="AE91" t="s" s="75">
        <v>25</v>
      </c>
      <c r="AF91" t="s" s="76">
        <v>26</v>
      </c>
      <c r="AG91" s="79"/>
      <c r="AH91" t="s" s="75">
        <v>25</v>
      </c>
      <c r="AI91" t="s" s="76">
        <v>26</v>
      </c>
      <c r="AJ91" s="79"/>
      <c r="AK91" t="s" s="75">
        <v>25</v>
      </c>
      <c r="AL91" t="s" s="76">
        <v>26</v>
      </c>
      <c r="AM91" s="79"/>
      <c r="AN91" t="s" s="75">
        <v>25</v>
      </c>
      <c r="AO91" t="s" s="76">
        <v>26</v>
      </c>
      <c r="AP91" s="79"/>
      <c r="AQ91" t="s" s="75">
        <v>25</v>
      </c>
      <c r="AR91" t="s" s="76">
        <v>26</v>
      </c>
      <c r="AS91" s="79"/>
      <c r="AT91" t="s" s="77">
        <v>14</v>
      </c>
      <c r="AU91" t="s" s="78">
        <v>14</v>
      </c>
      <c r="AV91" s="79"/>
      <c r="AW91" t="s" s="77">
        <v>14</v>
      </c>
      <c r="AX91" t="s" s="78">
        <v>14</v>
      </c>
      <c r="AY91" s="79"/>
      <c r="AZ91" t="s" s="77">
        <v>14</v>
      </c>
      <c r="BA91" t="s" s="78">
        <v>14</v>
      </c>
      <c r="BB91" s="79"/>
      <c r="BC91" t="s" s="75">
        <v>25</v>
      </c>
      <c r="BD91" t="s" s="76">
        <v>26</v>
      </c>
      <c r="BE91" s="79"/>
      <c r="BF91" t="s" s="75">
        <v>25</v>
      </c>
      <c r="BG91" t="s" s="76">
        <v>26</v>
      </c>
      <c r="BH91" s="79"/>
      <c r="BI91" t="s" s="75">
        <v>25</v>
      </c>
      <c r="BJ91" t="s" s="76">
        <v>26</v>
      </c>
      <c r="BK91" s="79"/>
      <c r="BL91" t="s" s="75">
        <v>25</v>
      </c>
      <c r="BM91" t="s" s="76">
        <v>26</v>
      </c>
      <c r="BN91" s="79"/>
      <c r="BO91" t="s" s="77">
        <v>14</v>
      </c>
      <c r="BP91" t="s" s="78">
        <v>14</v>
      </c>
      <c r="BQ91" s="79"/>
      <c r="BR91" t="s" s="77">
        <v>14</v>
      </c>
      <c r="BS91" t="s" s="78">
        <v>14</v>
      </c>
      <c r="BT91" s="79"/>
      <c r="BU91" t="s" s="75">
        <v>25</v>
      </c>
      <c r="BV91" t="s" s="76">
        <v>26</v>
      </c>
      <c r="BW91" s="79"/>
      <c r="BX91" t="s" s="75">
        <v>25</v>
      </c>
      <c r="BY91" t="s" s="76">
        <v>26</v>
      </c>
      <c r="BZ91" s="79"/>
      <c r="CA91" t="s" s="75">
        <v>25</v>
      </c>
      <c r="CB91" t="s" s="76">
        <v>26</v>
      </c>
      <c r="CC91" s="79"/>
      <c r="CD91" t="s" s="75">
        <v>25</v>
      </c>
      <c r="CE91" t="s" s="76">
        <v>26</v>
      </c>
      <c r="CF91" s="79"/>
      <c r="CG91" t="s" s="75">
        <v>25</v>
      </c>
      <c r="CH91" t="s" s="76">
        <v>26</v>
      </c>
      <c r="CI91" s="79"/>
      <c r="CJ91" t="s" s="77">
        <v>14</v>
      </c>
      <c r="CK91" t="s" s="78">
        <v>14</v>
      </c>
      <c r="CL91" s="79"/>
      <c r="CM91" t="s" s="77">
        <v>14</v>
      </c>
      <c r="CN91" t="s" s="78">
        <v>14</v>
      </c>
      <c r="CO91" s="79"/>
      <c r="CP91" t="s" s="77">
        <v>14</v>
      </c>
      <c r="CQ91" t="s" s="78">
        <v>14</v>
      </c>
      <c r="CR91" s="26"/>
      <c r="CS91" s="47"/>
      <c r="CT91" s="48"/>
      <c r="CU91" s="26"/>
      <c r="CW91" s="56">
        <f>$CW$3-CY91</f>
        <v>30</v>
      </c>
      <c r="CX91" s="57">
        <v>9</v>
      </c>
      <c r="CY91" s="58"/>
      <c r="CZ91" s="59">
        <f>(CY91-CX91)*8</f>
        <v>-72</v>
      </c>
      <c r="DA91" s="58"/>
      <c r="DB91" s="44">
        <f>COUNTIF(G91:CT91,"от")</f>
        <v>0</v>
      </c>
      <c r="DC91" s="45">
        <f>COUNTIF(G91:CT91,"ЦО")</f>
        <v>0</v>
      </c>
    </row>
    <row r="92" s="4" customFormat="1" ht="15.75" customHeight="1">
      <c r="A92" s="4">
        <v>87</v>
      </c>
      <c r="B92" s="31">
        <v>14040</v>
      </c>
      <c r="C92" t="s" s="32">
        <v>142</v>
      </c>
      <c r="D92" t="s" s="32">
        <v>143</v>
      </c>
      <c r="E92" s="33">
        <v>18</v>
      </c>
      <c r="F92" s="46">
        <f>DA92</f>
        <v>0</v>
      </c>
      <c r="G92" t="s" s="87">
        <v>14</v>
      </c>
      <c r="H92" t="s" s="88">
        <v>14</v>
      </c>
      <c r="I92" s="89"/>
      <c r="J92" t="s" s="87">
        <v>144</v>
      </c>
      <c r="K92" t="s" s="88">
        <v>144</v>
      </c>
      <c r="L92" s="89"/>
      <c r="M92" t="s" s="87">
        <v>144</v>
      </c>
      <c r="N92" t="s" s="88">
        <v>144</v>
      </c>
      <c r="O92" s="89"/>
      <c r="P92" t="s" s="87">
        <v>144</v>
      </c>
      <c r="Q92" t="s" s="88">
        <v>144</v>
      </c>
      <c r="R92" s="89"/>
      <c r="S92" t="s" s="87">
        <v>144</v>
      </c>
      <c r="T92" t="s" s="88">
        <v>144</v>
      </c>
      <c r="U92" s="89"/>
      <c r="V92" t="s" s="87">
        <v>144</v>
      </c>
      <c r="W92" t="s" s="88">
        <v>144</v>
      </c>
      <c r="X92" s="89"/>
      <c r="Y92" t="s" s="87">
        <v>14</v>
      </c>
      <c r="Z92" t="s" s="88">
        <v>14</v>
      </c>
      <c r="AA92" s="89"/>
      <c r="AB92" t="s" s="87">
        <v>14</v>
      </c>
      <c r="AC92" t="s" s="88">
        <v>14</v>
      </c>
      <c r="AD92" s="89"/>
      <c r="AE92" t="s" s="87">
        <v>144</v>
      </c>
      <c r="AF92" t="s" s="88">
        <v>144</v>
      </c>
      <c r="AG92" s="89"/>
      <c r="AH92" t="s" s="87">
        <v>144</v>
      </c>
      <c r="AI92" t="s" s="88">
        <v>144</v>
      </c>
      <c r="AJ92" s="89"/>
      <c r="AK92" t="s" s="87">
        <v>144</v>
      </c>
      <c r="AL92" t="s" s="88">
        <v>144</v>
      </c>
      <c r="AM92" s="89"/>
      <c r="AN92" t="s" s="87">
        <v>144</v>
      </c>
      <c r="AO92" t="s" s="88">
        <v>144</v>
      </c>
      <c r="AP92" s="89"/>
      <c r="AQ92" t="s" s="87">
        <v>144</v>
      </c>
      <c r="AR92" t="s" s="88">
        <v>144</v>
      </c>
      <c r="AS92" s="89"/>
      <c r="AT92" t="s" s="87">
        <v>14</v>
      </c>
      <c r="AU92" t="s" s="88">
        <v>14</v>
      </c>
      <c r="AV92" s="89"/>
      <c r="AW92" t="s" s="87">
        <v>14</v>
      </c>
      <c r="AX92" t="s" s="88">
        <v>14</v>
      </c>
      <c r="AY92" s="89"/>
      <c r="AZ92" t="s" s="87">
        <v>144</v>
      </c>
      <c r="BA92" t="s" s="88">
        <v>144</v>
      </c>
      <c r="BB92" s="89"/>
      <c r="BC92" t="s" s="87">
        <v>144</v>
      </c>
      <c r="BD92" t="s" s="88">
        <v>144</v>
      </c>
      <c r="BE92" s="89"/>
      <c r="BF92" t="s" s="87">
        <v>144</v>
      </c>
      <c r="BG92" t="s" s="88">
        <v>144</v>
      </c>
      <c r="BH92" s="89"/>
      <c r="BI92" t="s" s="87">
        <v>144</v>
      </c>
      <c r="BJ92" t="s" s="88">
        <v>144</v>
      </c>
      <c r="BK92" s="89"/>
      <c r="BL92" t="s" s="87">
        <v>144</v>
      </c>
      <c r="BM92" t="s" s="88">
        <v>144</v>
      </c>
      <c r="BN92" s="89"/>
      <c r="BO92" t="s" s="87">
        <v>14</v>
      </c>
      <c r="BP92" t="s" s="88">
        <v>14</v>
      </c>
      <c r="BQ92" s="89"/>
      <c r="BR92" t="s" s="87">
        <v>14</v>
      </c>
      <c r="BS92" t="s" s="88">
        <v>14</v>
      </c>
      <c r="BT92" s="89"/>
      <c r="BU92" t="s" s="87">
        <v>144</v>
      </c>
      <c r="BV92" t="s" s="88">
        <v>144</v>
      </c>
      <c r="BW92" s="89"/>
      <c r="BX92" t="s" s="87">
        <v>144</v>
      </c>
      <c r="BY92" t="s" s="88">
        <v>144</v>
      </c>
      <c r="BZ92" s="89"/>
      <c r="CA92" t="s" s="87">
        <v>144</v>
      </c>
      <c r="CB92" t="s" s="88">
        <v>144</v>
      </c>
      <c r="CC92" s="89"/>
      <c r="CD92" t="s" s="87">
        <v>144</v>
      </c>
      <c r="CE92" t="s" s="88">
        <v>144</v>
      </c>
      <c r="CF92" s="89"/>
      <c r="CG92" t="s" s="87">
        <v>144</v>
      </c>
      <c r="CH92" t="s" s="88">
        <v>144</v>
      </c>
      <c r="CI92" s="89"/>
      <c r="CJ92" t="s" s="87">
        <v>14</v>
      </c>
      <c r="CK92" t="s" s="88">
        <v>14</v>
      </c>
      <c r="CL92" s="89"/>
      <c r="CM92" t="s" s="87">
        <v>14</v>
      </c>
      <c r="CN92" t="s" s="88">
        <v>14</v>
      </c>
      <c r="CO92" s="89"/>
      <c r="CP92" t="s" s="87">
        <v>144</v>
      </c>
      <c r="CQ92" t="s" s="88">
        <v>144</v>
      </c>
      <c r="CR92" s="26"/>
      <c r="CS92" s="47"/>
      <c r="CT92" s="48"/>
      <c r="CU92" s="26"/>
      <c r="CW92" s="56">
        <f>$CW$3-CY92</f>
        <v>30</v>
      </c>
      <c r="CX92" s="57">
        <v>9</v>
      </c>
      <c r="CY92" s="58"/>
      <c r="CZ92" s="59">
        <f>(CY92-CX92)*8</f>
        <v>-72</v>
      </c>
      <c r="DA92" s="58"/>
      <c r="DB92" s="44">
        <f>COUNTIF(G92:CT92,"от")</f>
        <v>0</v>
      </c>
      <c r="DC92" s="45">
        <f>COUNTIF(G92:CT92,"ЦО")</f>
        <v>0</v>
      </c>
    </row>
    <row r="93" s="4" customFormat="1" ht="15.75" customHeight="1">
      <c r="A93" s="4">
        <v>88</v>
      </c>
      <c r="B93" s="31">
        <v>22200</v>
      </c>
      <c r="C93" t="s" s="32">
        <v>145</v>
      </c>
      <c r="D93" t="s" s="32">
        <v>143</v>
      </c>
      <c r="E93" s="33">
        <v>18</v>
      </c>
      <c r="F93" s="46">
        <f>DA93</f>
        <v>0</v>
      </c>
      <c r="G93" t="s" s="87">
        <v>14</v>
      </c>
      <c r="H93" t="s" s="88">
        <v>14</v>
      </c>
      <c r="I93" s="89"/>
      <c r="J93" t="s" s="87">
        <v>144</v>
      </c>
      <c r="K93" t="s" s="88">
        <v>144</v>
      </c>
      <c r="L93" s="89"/>
      <c r="M93" t="s" s="87">
        <v>144</v>
      </c>
      <c r="N93" t="s" s="88">
        <v>144</v>
      </c>
      <c r="O93" s="89"/>
      <c r="P93" t="s" s="87">
        <v>144</v>
      </c>
      <c r="Q93" t="s" s="88">
        <v>144</v>
      </c>
      <c r="R93" s="89"/>
      <c r="S93" t="s" s="87">
        <v>144</v>
      </c>
      <c r="T93" t="s" s="88">
        <v>144</v>
      </c>
      <c r="U93" s="89"/>
      <c r="V93" t="s" s="87">
        <v>144</v>
      </c>
      <c r="W93" t="s" s="88">
        <v>144</v>
      </c>
      <c r="X93" s="89"/>
      <c r="Y93" t="s" s="87">
        <v>14</v>
      </c>
      <c r="Z93" t="s" s="88">
        <v>14</v>
      </c>
      <c r="AA93" s="89"/>
      <c r="AB93" t="s" s="87">
        <v>14</v>
      </c>
      <c r="AC93" t="s" s="88">
        <v>14</v>
      </c>
      <c r="AD93" s="89"/>
      <c r="AE93" t="s" s="87">
        <v>144</v>
      </c>
      <c r="AF93" t="s" s="88">
        <v>144</v>
      </c>
      <c r="AG93" s="89"/>
      <c r="AH93" t="s" s="87">
        <v>144</v>
      </c>
      <c r="AI93" t="s" s="88">
        <v>144</v>
      </c>
      <c r="AJ93" s="89"/>
      <c r="AK93" t="s" s="87">
        <v>144</v>
      </c>
      <c r="AL93" t="s" s="88">
        <v>144</v>
      </c>
      <c r="AM93" s="89"/>
      <c r="AN93" t="s" s="87">
        <v>144</v>
      </c>
      <c r="AO93" t="s" s="88">
        <v>144</v>
      </c>
      <c r="AP93" s="89"/>
      <c r="AQ93" t="s" s="87">
        <v>144</v>
      </c>
      <c r="AR93" t="s" s="88">
        <v>144</v>
      </c>
      <c r="AS93" s="89"/>
      <c r="AT93" t="s" s="87">
        <v>14</v>
      </c>
      <c r="AU93" t="s" s="88">
        <v>14</v>
      </c>
      <c r="AV93" s="89"/>
      <c r="AW93" t="s" s="87">
        <v>14</v>
      </c>
      <c r="AX93" t="s" s="88">
        <v>14</v>
      </c>
      <c r="AY93" s="89"/>
      <c r="AZ93" t="s" s="87">
        <v>144</v>
      </c>
      <c r="BA93" t="s" s="88">
        <v>144</v>
      </c>
      <c r="BB93" s="89"/>
      <c r="BC93" t="s" s="87">
        <v>144</v>
      </c>
      <c r="BD93" t="s" s="88">
        <v>144</v>
      </c>
      <c r="BE93" s="89"/>
      <c r="BF93" t="s" s="87">
        <v>144</v>
      </c>
      <c r="BG93" t="s" s="88">
        <v>144</v>
      </c>
      <c r="BH93" s="89"/>
      <c r="BI93" t="s" s="87">
        <v>144</v>
      </c>
      <c r="BJ93" t="s" s="88">
        <v>144</v>
      </c>
      <c r="BK93" s="89"/>
      <c r="BL93" t="s" s="87">
        <v>144</v>
      </c>
      <c r="BM93" t="s" s="88">
        <v>144</v>
      </c>
      <c r="BN93" s="89"/>
      <c r="BO93" t="s" s="87">
        <v>14</v>
      </c>
      <c r="BP93" t="s" s="88">
        <v>14</v>
      </c>
      <c r="BQ93" s="89"/>
      <c r="BR93" t="s" s="87">
        <v>14</v>
      </c>
      <c r="BS93" t="s" s="88">
        <v>14</v>
      </c>
      <c r="BT93" s="89"/>
      <c r="BU93" t="s" s="87">
        <v>144</v>
      </c>
      <c r="BV93" t="s" s="88">
        <v>144</v>
      </c>
      <c r="BW93" s="89"/>
      <c r="BX93" t="s" s="87">
        <v>144</v>
      </c>
      <c r="BY93" t="s" s="88">
        <v>144</v>
      </c>
      <c r="BZ93" s="89"/>
      <c r="CA93" t="s" s="87">
        <v>144</v>
      </c>
      <c r="CB93" t="s" s="88">
        <v>144</v>
      </c>
      <c r="CC93" s="89"/>
      <c r="CD93" t="s" s="87">
        <v>144</v>
      </c>
      <c r="CE93" t="s" s="88">
        <v>144</v>
      </c>
      <c r="CF93" s="89"/>
      <c r="CG93" t="s" s="87">
        <v>144</v>
      </c>
      <c r="CH93" t="s" s="88">
        <v>144</v>
      </c>
      <c r="CI93" s="89"/>
      <c r="CJ93" t="s" s="87">
        <v>14</v>
      </c>
      <c r="CK93" t="s" s="88">
        <v>14</v>
      </c>
      <c r="CL93" s="89"/>
      <c r="CM93" t="s" s="87">
        <v>14</v>
      </c>
      <c r="CN93" t="s" s="88">
        <v>14</v>
      </c>
      <c r="CO93" s="89"/>
      <c r="CP93" t="s" s="87">
        <v>144</v>
      </c>
      <c r="CQ93" t="s" s="88">
        <v>144</v>
      </c>
      <c r="CR93" s="26"/>
      <c r="CS93" s="47"/>
      <c r="CT93" s="48"/>
      <c r="CU93" s="26"/>
      <c r="CW93" s="56">
        <f>$CW$3-CY93</f>
        <v>30</v>
      </c>
      <c r="CX93" s="57">
        <v>9</v>
      </c>
      <c r="CY93" s="58"/>
      <c r="CZ93" s="59">
        <f>(CY93-CX93)*8</f>
        <v>-72</v>
      </c>
      <c r="DA93" s="58"/>
      <c r="DB93" s="44">
        <f>COUNTIF(G93:CT93,"от")</f>
        <v>0</v>
      </c>
      <c r="DC93" s="45">
        <f>COUNTIF(G93:CT93,"ЦО")</f>
        <v>0</v>
      </c>
    </row>
    <row r="94" s="4" customFormat="1" ht="15.75" customHeight="1">
      <c r="A94" s="4">
        <v>89</v>
      </c>
      <c r="B94" s="31">
        <v>10633</v>
      </c>
      <c r="C94" t="s" s="32">
        <v>146</v>
      </c>
      <c r="D94" t="s" s="32">
        <v>143</v>
      </c>
      <c r="E94" s="33">
        <v>18</v>
      </c>
      <c r="F94" s="46">
        <f>DA94</f>
        <v>0</v>
      </c>
      <c r="G94" t="s" s="87">
        <v>14</v>
      </c>
      <c r="H94" t="s" s="88">
        <v>14</v>
      </c>
      <c r="I94" s="89"/>
      <c r="J94" t="s" s="87">
        <v>144</v>
      </c>
      <c r="K94" t="s" s="88">
        <v>144</v>
      </c>
      <c r="L94" s="89"/>
      <c r="M94" t="s" s="87">
        <v>144</v>
      </c>
      <c r="N94" t="s" s="88">
        <v>144</v>
      </c>
      <c r="O94" s="89"/>
      <c r="P94" t="s" s="87">
        <v>144</v>
      </c>
      <c r="Q94" t="s" s="88">
        <v>144</v>
      </c>
      <c r="R94" s="89"/>
      <c r="S94" t="s" s="87">
        <v>144</v>
      </c>
      <c r="T94" t="s" s="88">
        <v>144</v>
      </c>
      <c r="U94" s="89"/>
      <c r="V94" t="s" s="87">
        <v>144</v>
      </c>
      <c r="W94" t="s" s="88">
        <v>144</v>
      </c>
      <c r="X94" s="89"/>
      <c r="Y94" t="s" s="87">
        <v>14</v>
      </c>
      <c r="Z94" t="s" s="88">
        <v>14</v>
      </c>
      <c r="AA94" s="89"/>
      <c r="AB94" t="s" s="87">
        <v>14</v>
      </c>
      <c r="AC94" t="s" s="88">
        <v>14</v>
      </c>
      <c r="AD94" s="89"/>
      <c r="AE94" t="s" s="87">
        <v>144</v>
      </c>
      <c r="AF94" t="s" s="88">
        <v>144</v>
      </c>
      <c r="AG94" s="89"/>
      <c r="AH94" t="s" s="87">
        <v>144</v>
      </c>
      <c r="AI94" t="s" s="88">
        <v>144</v>
      </c>
      <c r="AJ94" s="89"/>
      <c r="AK94" t="s" s="87">
        <v>144</v>
      </c>
      <c r="AL94" t="s" s="88">
        <v>144</v>
      </c>
      <c r="AM94" s="89"/>
      <c r="AN94" t="s" s="87">
        <v>144</v>
      </c>
      <c r="AO94" t="s" s="88">
        <v>144</v>
      </c>
      <c r="AP94" s="89"/>
      <c r="AQ94" t="s" s="87">
        <v>144</v>
      </c>
      <c r="AR94" t="s" s="88">
        <v>144</v>
      </c>
      <c r="AS94" s="89"/>
      <c r="AT94" t="s" s="87">
        <v>14</v>
      </c>
      <c r="AU94" t="s" s="88">
        <v>14</v>
      </c>
      <c r="AV94" s="89"/>
      <c r="AW94" t="s" s="87">
        <v>14</v>
      </c>
      <c r="AX94" t="s" s="88">
        <v>14</v>
      </c>
      <c r="AY94" s="89"/>
      <c r="AZ94" t="s" s="87">
        <v>144</v>
      </c>
      <c r="BA94" t="s" s="88">
        <v>144</v>
      </c>
      <c r="BB94" s="89"/>
      <c r="BC94" t="s" s="87">
        <v>144</v>
      </c>
      <c r="BD94" t="s" s="88">
        <v>144</v>
      </c>
      <c r="BE94" s="89"/>
      <c r="BF94" t="s" s="87">
        <v>144</v>
      </c>
      <c r="BG94" t="s" s="88">
        <v>144</v>
      </c>
      <c r="BH94" s="89"/>
      <c r="BI94" t="s" s="87">
        <v>144</v>
      </c>
      <c r="BJ94" t="s" s="88">
        <v>144</v>
      </c>
      <c r="BK94" s="89"/>
      <c r="BL94" t="s" s="87">
        <v>144</v>
      </c>
      <c r="BM94" t="s" s="88">
        <v>144</v>
      </c>
      <c r="BN94" s="89"/>
      <c r="BO94" t="s" s="87">
        <v>14</v>
      </c>
      <c r="BP94" t="s" s="88">
        <v>14</v>
      </c>
      <c r="BQ94" s="89"/>
      <c r="BR94" t="s" s="87">
        <v>14</v>
      </c>
      <c r="BS94" t="s" s="88">
        <v>14</v>
      </c>
      <c r="BT94" s="89"/>
      <c r="BU94" t="s" s="87">
        <v>144</v>
      </c>
      <c r="BV94" t="s" s="88">
        <v>144</v>
      </c>
      <c r="BW94" s="89"/>
      <c r="BX94" t="s" s="87">
        <v>144</v>
      </c>
      <c r="BY94" t="s" s="88">
        <v>144</v>
      </c>
      <c r="BZ94" s="89"/>
      <c r="CA94" t="s" s="87">
        <v>144</v>
      </c>
      <c r="CB94" t="s" s="88">
        <v>144</v>
      </c>
      <c r="CC94" s="89"/>
      <c r="CD94" t="s" s="87">
        <v>144</v>
      </c>
      <c r="CE94" t="s" s="88">
        <v>144</v>
      </c>
      <c r="CF94" s="89"/>
      <c r="CG94" t="s" s="87">
        <v>144</v>
      </c>
      <c r="CH94" t="s" s="88">
        <v>144</v>
      </c>
      <c r="CI94" s="89"/>
      <c r="CJ94" t="s" s="87">
        <v>14</v>
      </c>
      <c r="CK94" t="s" s="88">
        <v>14</v>
      </c>
      <c r="CL94" s="89"/>
      <c r="CM94" t="s" s="87">
        <v>14</v>
      </c>
      <c r="CN94" t="s" s="88">
        <v>14</v>
      </c>
      <c r="CO94" s="89"/>
      <c r="CP94" t="s" s="87">
        <v>144</v>
      </c>
      <c r="CQ94" t="s" s="88">
        <v>144</v>
      </c>
      <c r="CR94" s="26"/>
      <c r="CS94" s="47"/>
      <c r="CT94" s="48"/>
      <c r="CU94" s="26"/>
      <c r="CW94" s="56">
        <f>$CW$3-CY94</f>
        <v>30</v>
      </c>
      <c r="CX94" s="57">
        <v>9</v>
      </c>
      <c r="CY94" s="58"/>
      <c r="CZ94" s="59">
        <f>(CY94-CX94)*8</f>
        <v>-72</v>
      </c>
      <c r="DA94" s="58"/>
      <c r="DB94" s="44">
        <f>COUNTIF(G94:CT94,"от")</f>
        <v>0</v>
      </c>
      <c r="DC94" s="45">
        <f>COUNTIF(G94:CT94,"ЦО")</f>
        <v>0</v>
      </c>
    </row>
    <row r="95" s="4" customFormat="1" ht="15.75" customHeight="1">
      <c r="A95" s="4">
        <v>90</v>
      </c>
      <c r="B95" s="31">
        <v>3564</v>
      </c>
      <c r="C95" t="s" s="32">
        <v>147</v>
      </c>
      <c r="D95" t="s" s="32">
        <v>143</v>
      </c>
      <c r="E95" s="33">
        <v>18</v>
      </c>
      <c r="F95" s="46">
        <f>DA95</f>
        <v>0</v>
      </c>
      <c r="G95" t="s" s="87">
        <v>14</v>
      </c>
      <c r="H95" t="s" s="88">
        <v>14</v>
      </c>
      <c r="I95" s="89"/>
      <c r="J95" t="s" s="87">
        <v>144</v>
      </c>
      <c r="K95" t="s" s="88">
        <v>144</v>
      </c>
      <c r="L95" s="89"/>
      <c r="M95" t="s" s="87">
        <v>144</v>
      </c>
      <c r="N95" t="s" s="88">
        <v>144</v>
      </c>
      <c r="O95" s="89"/>
      <c r="P95" t="s" s="87">
        <v>144</v>
      </c>
      <c r="Q95" t="s" s="88">
        <v>144</v>
      </c>
      <c r="R95" s="89"/>
      <c r="S95" t="s" s="87">
        <v>144</v>
      </c>
      <c r="T95" t="s" s="88">
        <v>144</v>
      </c>
      <c r="U95" s="89"/>
      <c r="V95" t="s" s="87">
        <v>144</v>
      </c>
      <c r="W95" t="s" s="88">
        <v>144</v>
      </c>
      <c r="X95" s="89"/>
      <c r="Y95" t="s" s="87">
        <v>14</v>
      </c>
      <c r="Z95" t="s" s="88">
        <v>14</v>
      </c>
      <c r="AA95" s="89"/>
      <c r="AB95" t="s" s="87">
        <v>14</v>
      </c>
      <c r="AC95" t="s" s="88">
        <v>14</v>
      </c>
      <c r="AD95" s="89"/>
      <c r="AE95" t="s" s="87">
        <v>144</v>
      </c>
      <c r="AF95" t="s" s="88">
        <v>144</v>
      </c>
      <c r="AG95" s="89"/>
      <c r="AH95" t="s" s="87">
        <v>144</v>
      </c>
      <c r="AI95" t="s" s="88">
        <v>144</v>
      </c>
      <c r="AJ95" s="89"/>
      <c r="AK95" t="s" s="87">
        <v>144</v>
      </c>
      <c r="AL95" t="s" s="88">
        <v>144</v>
      </c>
      <c r="AM95" s="89"/>
      <c r="AN95" t="s" s="87">
        <v>144</v>
      </c>
      <c r="AO95" t="s" s="88">
        <v>144</v>
      </c>
      <c r="AP95" s="89"/>
      <c r="AQ95" t="s" s="87">
        <v>144</v>
      </c>
      <c r="AR95" t="s" s="88">
        <v>144</v>
      </c>
      <c r="AS95" s="89"/>
      <c r="AT95" t="s" s="87">
        <v>14</v>
      </c>
      <c r="AU95" t="s" s="88">
        <v>14</v>
      </c>
      <c r="AV95" s="89"/>
      <c r="AW95" t="s" s="87">
        <v>14</v>
      </c>
      <c r="AX95" t="s" s="88">
        <v>14</v>
      </c>
      <c r="AY95" s="89"/>
      <c r="AZ95" t="s" s="87">
        <v>144</v>
      </c>
      <c r="BA95" t="s" s="88">
        <v>144</v>
      </c>
      <c r="BB95" s="89"/>
      <c r="BC95" t="s" s="87">
        <v>144</v>
      </c>
      <c r="BD95" t="s" s="88">
        <v>144</v>
      </c>
      <c r="BE95" s="89"/>
      <c r="BF95" t="s" s="87">
        <v>144</v>
      </c>
      <c r="BG95" t="s" s="88">
        <v>144</v>
      </c>
      <c r="BH95" s="89"/>
      <c r="BI95" t="s" s="87">
        <v>144</v>
      </c>
      <c r="BJ95" t="s" s="88">
        <v>144</v>
      </c>
      <c r="BK95" s="89"/>
      <c r="BL95" t="s" s="87">
        <v>144</v>
      </c>
      <c r="BM95" t="s" s="88">
        <v>144</v>
      </c>
      <c r="BN95" s="89"/>
      <c r="BO95" t="s" s="87">
        <v>14</v>
      </c>
      <c r="BP95" t="s" s="88">
        <v>14</v>
      </c>
      <c r="BQ95" s="89"/>
      <c r="BR95" t="s" s="87">
        <v>14</v>
      </c>
      <c r="BS95" t="s" s="88">
        <v>14</v>
      </c>
      <c r="BT95" s="89"/>
      <c r="BU95" t="s" s="87">
        <v>144</v>
      </c>
      <c r="BV95" t="s" s="88">
        <v>144</v>
      </c>
      <c r="BW95" s="89"/>
      <c r="BX95" t="s" s="87">
        <v>144</v>
      </c>
      <c r="BY95" t="s" s="88">
        <v>144</v>
      </c>
      <c r="BZ95" s="89"/>
      <c r="CA95" t="s" s="87">
        <v>144</v>
      </c>
      <c r="CB95" t="s" s="88">
        <v>144</v>
      </c>
      <c r="CC95" s="89"/>
      <c r="CD95" t="s" s="87">
        <v>144</v>
      </c>
      <c r="CE95" t="s" s="88">
        <v>144</v>
      </c>
      <c r="CF95" s="89"/>
      <c r="CG95" t="s" s="87">
        <v>144</v>
      </c>
      <c r="CH95" t="s" s="88">
        <v>144</v>
      </c>
      <c r="CI95" s="89"/>
      <c r="CJ95" t="s" s="87">
        <v>14</v>
      </c>
      <c r="CK95" t="s" s="88">
        <v>14</v>
      </c>
      <c r="CL95" s="89"/>
      <c r="CM95" t="s" s="87">
        <v>14</v>
      </c>
      <c r="CN95" t="s" s="88">
        <v>14</v>
      </c>
      <c r="CO95" s="89"/>
      <c r="CP95" t="s" s="87">
        <v>144</v>
      </c>
      <c r="CQ95" t="s" s="88">
        <v>144</v>
      </c>
      <c r="CR95" s="26"/>
      <c r="CS95" s="47"/>
      <c r="CT95" s="48"/>
      <c r="CU95" s="26"/>
      <c r="CW95" s="56">
        <f>$CW$3-CY95</f>
        <v>30</v>
      </c>
      <c r="CX95" s="57">
        <v>9</v>
      </c>
      <c r="CY95" s="58"/>
      <c r="CZ95" s="59">
        <f>(CY95-CX95)*8</f>
        <v>-72</v>
      </c>
      <c r="DA95" s="58"/>
      <c r="DB95" s="44">
        <f>COUNTIF(G95:CT95,"от")</f>
        <v>0</v>
      </c>
      <c r="DC95" s="45">
        <f>COUNTIF(G95:CT95,"ЦО")</f>
        <v>0</v>
      </c>
    </row>
    <row r="96" s="4" customFormat="1" ht="15.75" customHeight="1">
      <c r="A96" s="4">
        <v>91</v>
      </c>
      <c r="B96" s="31">
        <v>32362</v>
      </c>
      <c r="C96" t="s" s="32">
        <v>148</v>
      </c>
      <c r="D96" t="s" s="32">
        <v>143</v>
      </c>
      <c r="E96" s="33">
        <v>18</v>
      </c>
      <c r="F96" s="46">
        <f>DA96</f>
        <v>0</v>
      </c>
      <c r="G96" t="s" s="87">
        <v>14</v>
      </c>
      <c r="H96" t="s" s="88">
        <v>14</v>
      </c>
      <c r="I96" s="89"/>
      <c r="J96" t="s" s="87">
        <v>144</v>
      </c>
      <c r="K96" t="s" s="88">
        <v>144</v>
      </c>
      <c r="L96" s="89"/>
      <c r="M96" t="s" s="87">
        <v>144</v>
      </c>
      <c r="N96" t="s" s="88">
        <v>144</v>
      </c>
      <c r="O96" s="89"/>
      <c r="P96" t="s" s="87">
        <v>144</v>
      </c>
      <c r="Q96" t="s" s="88">
        <v>144</v>
      </c>
      <c r="R96" s="89"/>
      <c r="S96" t="s" s="87">
        <v>144</v>
      </c>
      <c r="T96" t="s" s="88">
        <v>144</v>
      </c>
      <c r="U96" s="89"/>
      <c r="V96" t="s" s="87">
        <v>144</v>
      </c>
      <c r="W96" t="s" s="88">
        <v>144</v>
      </c>
      <c r="X96" s="89"/>
      <c r="Y96" t="s" s="87">
        <v>14</v>
      </c>
      <c r="Z96" t="s" s="88">
        <v>14</v>
      </c>
      <c r="AA96" s="89"/>
      <c r="AB96" t="s" s="87">
        <v>14</v>
      </c>
      <c r="AC96" t="s" s="88">
        <v>14</v>
      </c>
      <c r="AD96" s="89"/>
      <c r="AE96" t="s" s="87">
        <v>144</v>
      </c>
      <c r="AF96" t="s" s="88">
        <v>144</v>
      </c>
      <c r="AG96" s="89"/>
      <c r="AH96" t="s" s="87">
        <v>144</v>
      </c>
      <c r="AI96" t="s" s="88">
        <v>144</v>
      </c>
      <c r="AJ96" s="89"/>
      <c r="AK96" t="s" s="87">
        <v>144</v>
      </c>
      <c r="AL96" t="s" s="88">
        <v>144</v>
      </c>
      <c r="AM96" s="89"/>
      <c r="AN96" t="s" s="87">
        <v>144</v>
      </c>
      <c r="AO96" t="s" s="88">
        <v>144</v>
      </c>
      <c r="AP96" s="89"/>
      <c r="AQ96" t="s" s="87">
        <v>144</v>
      </c>
      <c r="AR96" t="s" s="88">
        <v>144</v>
      </c>
      <c r="AS96" s="89"/>
      <c r="AT96" t="s" s="87">
        <v>14</v>
      </c>
      <c r="AU96" t="s" s="88">
        <v>14</v>
      </c>
      <c r="AV96" s="89"/>
      <c r="AW96" t="s" s="87">
        <v>14</v>
      </c>
      <c r="AX96" t="s" s="88">
        <v>14</v>
      </c>
      <c r="AY96" s="89"/>
      <c r="AZ96" t="s" s="87">
        <v>144</v>
      </c>
      <c r="BA96" t="s" s="88">
        <v>144</v>
      </c>
      <c r="BB96" s="89"/>
      <c r="BC96" t="s" s="87">
        <v>144</v>
      </c>
      <c r="BD96" t="s" s="88">
        <v>144</v>
      </c>
      <c r="BE96" s="89"/>
      <c r="BF96" t="s" s="87">
        <v>144</v>
      </c>
      <c r="BG96" t="s" s="88">
        <v>144</v>
      </c>
      <c r="BH96" s="89"/>
      <c r="BI96" t="s" s="87">
        <v>144</v>
      </c>
      <c r="BJ96" t="s" s="88">
        <v>144</v>
      </c>
      <c r="BK96" s="89"/>
      <c r="BL96" t="s" s="87">
        <v>144</v>
      </c>
      <c r="BM96" t="s" s="88">
        <v>144</v>
      </c>
      <c r="BN96" s="89"/>
      <c r="BO96" t="s" s="87">
        <v>14</v>
      </c>
      <c r="BP96" t="s" s="88">
        <v>14</v>
      </c>
      <c r="BQ96" s="89"/>
      <c r="BR96" t="s" s="87">
        <v>14</v>
      </c>
      <c r="BS96" t="s" s="88">
        <v>14</v>
      </c>
      <c r="BT96" s="89"/>
      <c r="BU96" t="s" s="87">
        <v>144</v>
      </c>
      <c r="BV96" t="s" s="88">
        <v>144</v>
      </c>
      <c r="BW96" s="89"/>
      <c r="BX96" t="s" s="87">
        <v>144</v>
      </c>
      <c r="BY96" t="s" s="88">
        <v>144</v>
      </c>
      <c r="BZ96" s="89"/>
      <c r="CA96" t="s" s="87">
        <v>144</v>
      </c>
      <c r="CB96" t="s" s="88">
        <v>144</v>
      </c>
      <c r="CC96" s="89"/>
      <c r="CD96" t="s" s="87">
        <v>144</v>
      </c>
      <c r="CE96" t="s" s="88">
        <v>144</v>
      </c>
      <c r="CF96" s="89"/>
      <c r="CG96" t="s" s="87">
        <v>144</v>
      </c>
      <c r="CH96" t="s" s="88">
        <v>144</v>
      </c>
      <c r="CI96" s="89"/>
      <c r="CJ96" t="s" s="87">
        <v>14</v>
      </c>
      <c r="CK96" t="s" s="88">
        <v>14</v>
      </c>
      <c r="CL96" s="89"/>
      <c r="CM96" t="s" s="87">
        <v>14</v>
      </c>
      <c r="CN96" t="s" s="88">
        <v>14</v>
      </c>
      <c r="CO96" s="89"/>
      <c r="CP96" t="s" s="87">
        <v>144</v>
      </c>
      <c r="CQ96" t="s" s="88">
        <v>144</v>
      </c>
      <c r="CR96" s="26"/>
      <c r="CS96" s="47"/>
      <c r="CT96" s="48"/>
      <c r="CU96" s="26"/>
      <c r="CW96" s="56">
        <f>$CW$3-CY96</f>
        <v>30</v>
      </c>
      <c r="CX96" s="57">
        <v>9</v>
      </c>
      <c r="CY96" s="58"/>
      <c r="CZ96" s="59">
        <f>(CY96-CX96)*8</f>
        <v>-72</v>
      </c>
      <c r="DA96" s="58"/>
      <c r="DB96" s="44">
        <f>COUNTIF(G96:CT96,"от")</f>
        <v>0</v>
      </c>
      <c r="DC96" s="45">
        <f>COUNTIF(G96:CT96,"ЦО")</f>
        <v>0</v>
      </c>
    </row>
    <row r="97" s="4" customFormat="1" ht="15.75" customHeight="1">
      <c r="A97" s="4">
        <v>92</v>
      </c>
      <c r="B97" s="31">
        <v>3310</v>
      </c>
      <c r="C97" t="s" s="32">
        <v>149</v>
      </c>
      <c r="D97" t="s" s="32">
        <v>143</v>
      </c>
      <c r="E97" s="33">
        <v>18</v>
      </c>
      <c r="F97" s="46">
        <f>DA97</f>
        <v>0</v>
      </c>
      <c r="G97" t="s" s="87">
        <v>14</v>
      </c>
      <c r="H97" t="s" s="88">
        <v>14</v>
      </c>
      <c r="I97" s="89"/>
      <c r="J97" t="s" s="87">
        <v>144</v>
      </c>
      <c r="K97" t="s" s="88">
        <v>144</v>
      </c>
      <c r="L97" s="89"/>
      <c r="M97" t="s" s="87">
        <v>144</v>
      </c>
      <c r="N97" t="s" s="88">
        <v>144</v>
      </c>
      <c r="O97" s="89"/>
      <c r="P97" t="s" s="87">
        <v>144</v>
      </c>
      <c r="Q97" t="s" s="88">
        <v>144</v>
      </c>
      <c r="R97" s="89"/>
      <c r="S97" t="s" s="87">
        <v>144</v>
      </c>
      <c r="T97" t="s" s="88">
        <v>144</v>
      </c>
      <c r="U97" s="89"/>
      <c r="V97" t="s" s="87">
        <v>144</v>
      </c>
      <c r="W97" t="s" s="88">
        <v>144</v>
      </c>
      <c r="X97" s="89"/>
      <c r="Y97" t="s" s="87">
        <v>14</v>
      </c>
      <c r="Z97" t="s" s="88">
        <v>14</v>
      </c>
      <c r="AA97" s="89"/>
      <c r="AB97" t="s" s="87">
        <v>14</v>
      </c>
      <c r="AC97" t="s" s="88">
        <v>14</v>
      </c>
      <c r="AD97" s="89"/>
      <c r="AE97" t="s" s="87">
        <v>144</v>
      </c>
      <c r="AF97" t="s" s="88">
        <v>144</v>
      </c>
      <c r="AG97" s="89"/>
      <c r="AH97" t="s" s="87">
        <v>144</v>
      </c>
      <c r="AI97" t="s" s="88">
        <v>144</v>
      </c>
      <c r="AJ97" s="89"/>
      <c r="AK97" t="s" s="87">
        <v>144</v>
      </c>
      <c r="AL97" t="s" s="88">
        <v>144</v>
      </c>
      <c r="AM97" s="89"/>
      <c r="AN97" t="s" s="87">
        <v>144</v>
      </c>
      <c r="AO97" t="s" s="88">
        <v>144</v>
      </c>
      <c r="AP97" s="89"/>
      <c r="AQ97" t="s" s="87">
        <v>144</v>
      </c>
      <c r="AR97" t="s" s="88">
        <v>144</v>
      </c>
      <c r="AS97" s="89"/>
      <c r="AT97" t="s" s="87">
        <v>14</v>
      </c>
      <c r="AU97" t="s" s="88">
        <v>14</v>
      </c>
      <c r="AV97" s="89"/>
      <c r="AW97" t="s" s="87">
        <v>14</v>
      </c>
      <c r="AX97" t="s" s="88">
        <v>14</v>
      </c>
      <c r="AY97" s="89"/>
      <c r="AZ97" t="s" s="87">
        <v>144</v>
      </c>
      <c r="BA97" t="s" s="88">
        <v>144</v>
      </c>
      <c r="BB97" s="89"/>
      <c r="BC97" t="s" s="87">
        <v>144</v>
      </c>
      <c r="BD97" t="s" s="88">
        <v>144</v>
      </c>
      <c r="BE97" s="89"/>
      <c r="BF97" t="s" s="87">
        <v>144</v>
      </c>
      <c r="BG97" t="s" s="88">
        <v>144</v>
      </c>
      <c r="BH97" s="89"/>
      <c r="BI97" t="s" s="87">
        <v>144</v>
      </c>
      <c r="BJ97" t="s" s="88">
        <v>144</v>
      </c>
      <c r="BK97" s="89"/>
      <c r="BL97" t="s" s="87">
        <v>144</v>
      </c>
      <c r="BM97" t="s" s="88">
        <v>144</v>
      </c>
      <c r="BN97" s="89"/>
      <c r="BO97" t="s" s="87">
        <v>14</v>
      </c>
      <c r="BP97" t="s" s="88">
        <v>14</v>
      </c>
      <c r="BQ97" s="89"/>
      <c r="BR97" t="s" s="87">
        <v>14</v>
      </c>
      <c r="BS97" t="s" s="88">
        <v>14</v>
      </c>
      <c r="BT97" s="89"/>
      <c r="BU97" t="s" s="87">
        <v>144</v>
      </c>
      <c r="BV97" t="s" s="88">
        <v>144</v>
      </c>
      <c r="BW97" s="89"/>
      <c r="BX97" t="s" s="87">
        <v>144</v>
      </c>
      <c r="BY97" t="s" s="88">
        <v>144</v>
      </c>
      <c r="BZ97" s="89"/>
      <c r="CA97" t="s" s="87">
        <v>144</v>
      </c>
      <c r="CB97" t="s" s="88">
        <v>144</v>
      </c>
      <c r="CC97" s="89"/>
      <c r="CD97" t="s" s="87">
        <v>144</v>
      </c>
      <c r="CE97" t="s" s="88">
        <v>144</v>
      </c>
      <c r="CF97" s="89"/>
      <c r="CG97" t="s" s="87">
        <v>144</v>
      </c>
      <c r="CH97" t="s" s="88">
        <v>144</v>
      </c>
      <c r="CI97" s="89"/>
      <c r="CJ97" t="s" s="87">
        <v>14</v>
      </c>
      <c r="CK97" t="s" s="88">
        <v>14</v>
      </c>
      <c r="CL97" s="89"/>
      <c r="CM97" t="s" s="87">
        <v>14</v>
      </c>
      <c r="CN97" t="s" s="88">
        <v>14</v>
      </c>
      <c r="CO97" s="89"/>
      <c r="CP97" t="s" s="87">
        <v>144</v>
      </c>
      <c r="CQ97" t="s" s="88">
        <v>144</v>
      </c>
      <c r="CR97" s="26"/>
      <c r="CS97" s="47"/>
      <c r="CT97" s="48"/>
      <c r="CU97" s="26"/>
      <c r="CW97" s="56">
        <f>$CW$3-CY97</f>
        <v>30</v>
      </c>
      <c r="CX97" s="57">
        <v>9</v>
      </c>
      <c r="CY97" s="58"/>
      <c r="CZ97" s="59">
        <f>(CY97-CX97)*8</f>
        <v>-72</v>
      </c>
      <c r="DA97" s="58"/>
      <c r="DB97" s="44">
        <f>COUNTIF(G97:CT97,"от")</f>
        <v>0</v>
      </c>
      <c r="DC97" s="45">
        <f>COUNTIF(G97:CT97,"ЦО")</f>
        <v>0</v>
      </c>
    </row>
    <row r="98" s="4" customFormat="1" ht="15.75" customHeight="1">
      <c r="A98" s="4">
        <v>93</v>
      </c>
      <c r="B98" s="31">
        <v>40070</v>
      </c>
      <c r="C98" t="s" s="32">
        <v>150</v>
      </c>
      <c r="D98" t="s" s="32">
        <v>143</v>
      </c>
      <c r="E98" s="33">
        <v>18</v>
      </c>
      <c r="F98" s="46">
        <f>DA98</f>
        <v>0</v>
      </c>
      <c r="G98" t="s" s="87">
        <v>14</v>
      </c>
      <c r="H98" t="s" s="88">
        <v>14</v>
      </c>
      <c r="I98" s="89"/>
      <c r="J98" t="s" s="87">
        <v>144</v>
      </c>
      <c r="K98" t="s" s="88">
        <v>144</v>
      </c>
      <c r="L98" s="89"/>
      <c r="M98" t="s" s="87">
        <v>144</v>
      </c>
      <c r="N98" t="s" s="88">
        <v>144</v>
      </c>
      <c r="O98" s="89"/>
      <c r="P98" t="s" s="87">
        <v>144</v>
      </c>
      <c r="Q98" t="s" s="88">
        <v>144</v>
      </c>
      <c r="R98" s="89"/>
      <c r="S98" t="s" s="87">
        <v>144</v>
      </c>
      <c r="T98" t="s" s="88">
        <v>144</v>
      </c>
      <c r="U98" s="89"/>
      <c r="V98" t="s" s="87">
        <v>144</v>
      </c>
      <c r="W98" t="s" s="88">
        <v>144</v>
      </c>
      <c r="X98" s="89"/>
      <c r="Y98" t="s" s="87">
        <v>14</v>
      </c>
      <c r="Z98" t="s" s="88">
        <v>14</v>
      </c>
      <c r="AA98" s="89"/>
      <c r="AB98" t="s" s="87">
        <v>14</v>
      </c>
      <c r="AC98" t="s" s="88">
        <v>14</v>
      </c>
      <c r="AD98" s="89"/>
      <c r="AE98" t="s" s="87">
        <v>144</v>
      </c>
      <c r="AF98" t="s" s="88">
        <v>144</v>
      </c>
      <c r="AG98" s="89"/>
      <c r="AH98" t="s" s="87">
        <v>144</v>
      </c>
      <c r="AI98" t="s" s="88">
        <v>144</v>
      </c>
      <c r="AJ98" s="89"/>
      <c r="AK98" t="s" s="87">
        <v>144</v>
      </c>
      <c r="AL98" t="s" s="88">
        <v>144</v>
      </c>
      <c r="AM98" s="89"/>
      <c r="AN98" t="s" s="87">
        <v>144</v>
      </c>
      <c r="AO98" t="s" s="88">
        <v>144</v>
      </c>
      <c r="AP98" s="89"/>
      <c r="AQ98" t="s" s="87">
        <v>144</v>
      </c>
      <c r="AR98" t="s" s="88">
        <v>144</v>
      </c>
      <c r="AS98" s="89"/>
      <c r="AT98" t="s" s="87">
        <v>14</v>
      </c>
      <c r="AU98" t="s" s="88">
        <v>14</v>
      </c>
      <c r="AV98" s="89"/>
      <c r="AW98" t="s" s="87">
        <v>14</v>
      </c>
      <c r="AX98" t="s" s="88">
        <v>14</v>
      </c>
      <c r="AY98" s="89"/>
      <c r="AZ98" t="s" s="87">
        <v>144</v>
      </c>
      <c r="BA98" t="s" s="88">
        <v>144</v>
      </c>
      <c r="BB98" s="89"/>
      <c r="BC98" t="s" s="87">
        <v>144</v>
      </c>
      <c r="BD98" t="s" s="88">
        <v>144</v>
      </c>
      <c r="BE98" s="89"/>
      <c r="BF98" t="s" s="87">
        <v>144</v>
      </c>
      <c r="BG98" t="s" s="88">
        <v>144</v>
      </c>
      <c r="BH98" s="89"/>
      <c r="BI98" t="s" s="87">
        <v>144</v>
      </c>
      <c r="BJ98" t="s" s="88">
        <v>144</v>
      </c>
      <c r="BK98" s="89"/>
      <c r="BL98" t="s" s="87">
        <v>144</v>
      </c>
      <c r="BM98" t="s" s="88">
        <v>144</v>
      </c>
      <c r="BN98" s="89"/>
      <c r="BO98" t="s" s="87">
        <v>14</v>
      </c>
      <c r="BP98" t="s" s="88">
        <v>14</v>
      </c>
      <c r="BQ98" s="89"/>
      <c r="BR98" t="s" s="87">
        <v>14</v>
      </c>
      <c r="BS98" t="s" s="88">
        <v>14</v>
      </c>
      <c r="BT98" s="89"/>
      <c r="BU98" t="s" s="87">
        <v>144</v>
      </c>
      <c r="BV98" t="s" s="88">
        <v>144</v>
      </c>
      <c r="BW98" s="89"/>
      <c r="BX98" t="s" s="87">
        <v>144</v>
      </c>
      <c r="BY98" t="s" s="88">
        <v>144</v>
      </c>
      <c r="BZ98" s="89"/>
      <c r="CA98" t="s" s="87">
        <v>144</v>
      </c>
      <c r="CB98" t="s" s="88">
        <v>144</v>
      </c>
      <c r="CC98" s="89"/>
      <c r="CD98" t="s" s="87">
        <v>144</v>
      </c>
      <c r="CE98" t="s" s="88">
        <v>144</v>
      </c>
      <c r="CF98" s="89"/>
      <c r="CG98" t="s" s="87">
        <v>144</v>
      </c>
      <c r="CH98" t="s" s="88">
        <v>144</v>
      </c>
      <c r="CI98" s="89"/>
      <c r="CJ98" t="s" s="87">
        <v>14</v>
      </c>
      <c r="CK98" t="s" s="88">
        <v>14</v>
      </c>
      <c r="CL98" s="89"/>
      <c r="CM98" t="s" s="87">
        <v>14</v>
      </c>
      <c r="CN98" t="s" s="88">
        <v>14</v>
      </c>
      <c r="CO98" s="89"/>
      <c r="CP98" t="s" s="87">
        <v>144</v>
      </c>
      <c r="CQ98" t="s" s="88">
        <v>144</v>
      </c>
      <c r="CR98" s="26"/>
      <c r="CS98" s="47"/>
      <c r="CT98" s="48"/>
      <c r="CU98" s="26"/>
      <c r="CW98" s="56">
        <f>$CW$3-CY98</f>
        <v>30</v>
      </c>
      <c r="CX98" s="57">
        <v>9</v>
      </c>
      <c r="CY98" s="58"/>
      <c r="CZ98" s="59">
        <f>(CY98-CX98)*8</f>
        <v>-72</v>
      </c>
      <c r="DA98" s="58"/>
      <c r="DB98" s="44">
        <f>COUNTIF(G98:CT98,"от")</f>
        <v>0</v>
      </c>
      <c r="DC98" s="45">
        <f>COUNTIF(G98:CT98,"ЦО")</f>
        <v>0</v>
      </c>
    </row>
    <row r="99" s="4" customFormat="1" ht="15.75" customHeight="1">
      <c r="A99" s="4">
        <v>94</v>
      </c>
      <c r="B99" s="31">
        <v>40243</v>
      </c>
      <c r="C99" t="s" s="32">
        <v>151</v>
      </c>
      <c r="D99" t="s" s="32">
        <v>143</v>
      </c>
      <c r="E99" s="33">
        <v>18</v>
      </c>
      <c r="F99" s="46">
        <f>DA99</f>
        <v>0</v>
      </c>
      <c r="G99" t="s" s="87">
        <v>14</v>
      </c>
      <c r="H99" t="s" s="88">
        <v>14</v>
      </c>
      <c r="I99" s="89"/>
      <c r="J99" t="s" s="87">
        <v>144</v>
      </c>
      <c r="K99" t="s" s="88">
        <v>144</v>
      </c>
      <c r="L99" s="89"/>
      <c r="M99" t="s" s="87">
        <v>144</v>
      </c>
      <c r="N99" t="s" s="88">
        <v>144</v>
      </c>
      <c r="O99" s="89"/>
      <c r="P99" t="s" s="87">
        <v>144</v>
      </c>
      <c r="Q99" t="s" s="88">
        <v>144</v>
      </c>
      <c r="R99" s="89"/>
      <c r="S99" t="s" s="87">
        <v>144</v>
      </c>
      <c r="T99" t="s" s="88">
        <v>144</v>
      </c>
      <c r="U99" s="89"/>
      <c r="V99" t="s" s="87">
        <v>144</v>
      </c>
      <c r="W99" t="s" s="88">
        <v>144</v>
      </c>
      <c r="X99" s="89"/>
      <c r="Y99" t="s" s="87">
        <v>14</v>
      </c>
      <c r="Z99" t="s" s="88">
        <v>14</v>
      </c>
      <c r="AA99" s="89"/>
      <c r="AB99" t="s" s="87">
        <v>14</v>
      </c>
      <c r="AC99" t="s" s="88">
        <v>14</v>
      </c>
      <c r="AD99" s="89"/>
      <c r="AE99" t="s" s="87">
        <v>144</v>
      </c>
      <c r="AF99" t="s" s="88">
        <v>144</v>
      </c>
      <c r="AG99" s="89"/>
      <c r="AH99" t="s" s="87">
        <v>144</v>
      </c>
      <c r="AI99" t="s" s="88">
        <v>144</v>
      </c>
      <c r="AJ99" s="89"/>
      <c r="AK99" t="s" s="87">
        <v>144</v>
      </c>
      <c r="AL99" t="s" s="88">
        <v>144</v>
      </c>
      <c r="AM99" s="89"/>
      <c r="AN99" t="s" s="87">
        <v>144</v>
      </c>
      <c r="AO99" t="s" s="88">
        <v>144</v>
      </c>
      <c r="AP99" s="89"/>
      <c r="AQ99" t="s" s="87">
        <v>144</v>
      </c>
      <c r="AR99" t="s" s="88">
        <v>144</v>
      </c>
      <c r="AS99" s="89"/>
      <c r="AT99" t="s" s="87">
        <v>14</v>
      </c>
      <c r="AU99" t="s" s="88">
        <v>14</v>
      </c>
      <c r="AV99" s="89"/>
      <c r="AW99" t="s" s="87">
        <v>14</v>
      </c>
      <c r="AX99" t="s" s="88">
        <v>14</v>
      </c>
      <c r="AY99" s="89"/>
      <c r="AZ99" t="s" s="87">
        <v>144</v>
      </c>
      <c r="BA99" t="s" s="88">
        <v>144</v>
      </c>
      <c r="BB99" s="89"/>
      <c r="BC99" t="s" s="87">
        <v>144</v>
      </c>
      <c r="BD99" t="s" s="88">
        <v>144</v>
      </c>
      <c r="BE99" s="89"/>
      <c r="BF99" t="s" s="87">
        <v>144</v>
      </c>
      <c r="BG99" t="s" s="88">
        <v>144</v>
      </c>
      <c r="BH99" s="89"/>
      <c r="BI99" t="s" s="87">
        <v>144</v>
      </c>
      <c r="BJ99" t="s" s="88">
        <v>144</v>
      </c>
      <c r="BK99" s="89"/>
      <c r="BL99" t="s" s="87">
        <v>144</v>
      </c>
      <c r="BM99" t="s" s="88">
        <v>144</v>
      </c>
      <c r="BN99" s="89"/>
      <c r="BO99" t="s" s="87">
        <v>14</v>
      </c>
      <c r="BP99" t="s" s="88">
        <v>14</v>
      </c>
      <c r="BQ99" s="89"/>
      <c r="BR99" t="s" s="87">
        <v>14</v>
      </c>
      <c r="BS99" t="s" s="88">
        <v>14</v>
      </c>
      <c r="BT99" s="89"/>
      <c r="BU99" t="s" s="87">
        <v>144</v>
      </c>
      <c r="BV99" t="s" s="88">
        <v>144</v>
      </c>
      <c r="BW99" s="89"/>
      <c r="BX99" t="s" s="87">
        <v>144</v>
      </c>
      <c r="BY99" t="s" s="88">
        <v>144</v>
      </c>
      <c r="BZ99" s="89"/>
      <c r="CA99" t="s" s="87">
        <v>144</v>
      </c>
      <c r="CB99" t="s" s="88">
        <v>144</v>
      </c>
      <c r="CC99" s="89"/>
      <c r="CD99" t="s" s="87">
        <v>144</v>
      </c>
      <c r="CE99" t="s" s="88">
        <v>144</v>
      </c>
      <c r="CF99" s="89"/>
      <c r="CG99" t="s" s="87">
        <v>144</v>
      </c>
      <c r="CH99" t="s" s="88">
        <v>144</v>
      </c>
      <c r="CI99" s="89"/>
      <c r="CJ99" t="s" s="87">
        <v>14</v>
      </c>
      <c r="CK99" t="s" s="88">
        <v>14</v>
      </c>
      <c r="CL99" s="89"/>
      <c r="CM99" t="s" s="87">
        <v>14</v>
      </c>
      <c r="CN99" t="s" s="88">
        <v>14</v>
      </c>
      <c r="CO99" s="89"/>
      <c r="CP99" t="s" s="87">
        <v>144</v>
      </c>
      <c r="CQ99" t="s" s="88">
        <v>144</v>
      </c>
      <c r="CR99" s="26"/>
      <c r="CS99" s="47"/>
      <c r="CT99" s="48"/>
      <c r="CU99" s="26"/>
      <c r="CW99" s="56">
        <f>$CW$3-CY99</f>
        <v>30</v>
      </c>
      <c r="CX99" s="57">
        <v>9</v>
      </c>
      <c r="CY99" s="58"/>
      <c r="CZ99" s="59">
        <f>(CY99-CX99)*8</f>
        <v>-72</v>
      </c>
      <c r="DA99" s="58"/>
      <c r="DB99" s="44">
        <f>COUNTIF(G99:CT99,"от")</f>
        <v>0</v>
      </c>
      <c r="DC99" s="45">
        <f>COUNTIF(G99:CT99,"ЦО")</f>
        <v>0</v>
      </c>
    </row>
    <row r="100" s="4" customFormat="1" ht="15.75" customHeight="1">
      <c r="A100" s="4">
        <v>95</v>
      </c>
      <c r="B100" s="31">
        <v>21802</v>
      </c>
      <c r="C100" t="s" s="32">
        <v>152</v>
      </c>
      <c r="D100" t="s" s="32">
        <v>143</v>
      </c>
      <c r="E100" s="33">
        <v>18</v>
      </c>
      <c r="F100" s="46">
        <f>DA100</f>
        <v>0</v>
      </c>
      <c r="G100" t="s" s="87">
        <v>14</v>
      </c>
      <c r="H100" t="s" s="88">
        <v>14</v>
      </c>
      <c r="I100" s="89"/>
      <c r="J100" t="s" s="87">
        <v>144</v>
      </c>
      <c r="K100" t="s" s="88">
        <v>144</v>
      </c>
      <c r="L100" s="89"/>
      <c r="M100" t="s" s="87">
        <v>144</v>
      </c>
      <c r="N100" t="s" s="88">
        <v>144</v>
      </c>
      <c r="O100" s="89"/>
      <c r="P100" t="s" s="87">
        <v>144</v>
      </c>
      <c r="Q100" t="s" s="88">
        <v>144</v>
      </c>
      <c r="R100" s="89"/>
      <c r="S100" t="s" s="87">
        <v>144</v>
      </c>
      <c r="T100" t="s" s="88">
        <v>144</v>
      </c>
      <c r="U100" s="89"/>
      <c r="V100" t="s" s="87">
        <v>144</v>
      </c>
      <c r="W100" t="s" s="88">
        <v>144</v>
      </c>
      <c r="X100" s="89"/>
      <c r="Y100" t="s" s="87">
        <v>14</v>
      </c>
      <c r="Z100" t="s" s="88">
        <v>14</v>
      </c>
      <c r="AA100" s="89"/>
      <c r="AB100" t="s" s="87">
        <v>14</v>
      </c>
      <c r="AC100" t="s" s="88">
        <v>14</v>
      </c>
      <c r="AD100" s="89"/>
      <c r="AE100" t="s" s="87">
        <v>144</v>
      </c>
      <c r="AF100" t="s" s="88">
        <v>144</v>
      </c>
      <c r="AG100" s="89"/>
      <c r="AH100" t="s" s="87">
        <v>144</v>
      </c>
      <c r="AI100" t="s" s="88">
        <v>144</v>
      </c>
      <c r="AJ100" s="89"/>
      <c r="AK100" t="s" s="87">
        <v>144</v>
      </c>
      <c r="AL100" t="s" s="88">
        <v>144</v>
      </c>
      <c r="AM100" s="89"/>
      <c r="AN100" t="s" s="87">
        <v>144</v>
      </c>
      <c r="AO100" t="s" s="88">
        <v>144</v>
      </c>
      <c r="AP100" s="89"/>
      <c r="AQ100" t="s" s="87">
        <v>144</v>
      </c>
      <c r="AR100" t="s" s="88">
        <v>144</v>
      </c>
      <c r="AS100" s="89"/>
      <c r="AT100" t="s" s="87">
        <v>14</v>
      </c>
      <c r="AU100" t="s" s="88">
        <v>14</v>
      </c>
      <c r="AV100" s="89"/>
      <c r="AW100" t="s" s="87">
        <v>14</v>
      </c>
      <c r="AX100" t="s" s="88">
        <v>14</v>
      </c>
      <c r="AY100" s="89"/>
      <c r="AZ100" t="s" s="87">
        <v>144</v>
      </c>
      <c r="BA100" t="s" s="88">
        <v>144</v>
      </c>
      <c r="BB100" s="89"/>
      <c r="BC100" t="s" s="87">
        <v>144</v>
      </c>
      <c r="BD100" t="s" s="88">
        <v>144</v>
      </c>
      <c r="BE100" s="89"/>
      <c r="BF100" t="s" s="87">
        <v>144</v>
      </c>
      <c r="BG100" t="s" s="88">
        <v>144</v>
      </c>
      <c r="BH100" s="89"/>
      <c r="BI100" t="s" s="87">
        <v>144</v>
      </c>
      <c r="BJ100" t="s" s="88">
        <v>144</v>
      </c>
      <c r="BK100" s="89"/>
      <c r="BL100" t="s" s="87">
        <v>144</v>
      </c>
      <c r="BM100" t="s" s="88">
        <v>144</v>
      </c>
      <c r="BN100" s="89"/>
      <c r="BO100" t="s" s="87">
        <v>14</v>
      </c>
      <c r="BP100" t="s" s="88">
        <v>14</v>
      </c>
      <c r="BQ100" s="89"/>
      <c r="BR100" t="s" s="87">
        <v>14</v>
      </c>
      <c r="BS100" t="s" s="88">
        <v>14</v>
      </c>
      <c r="BT100" s="89"/>
      <c r="BU100" t="s" s="87">
        <v>144</v>
      </c>
      <c r="BV100" t="s" s="88">
        <v>144</v>
      </c>
      <c r="BW100" s="89"/>
      <c r="BX100" t="s" s="87">
        <v>144</v>
      </c>
      <c r="BY100" t="s" s="88">
        <v>144</v>
      </c>
      <c r="BZ100" s="89"/>
      <c r="CA100" t="s" s="87">
        <v>144</v>
      </c>
      <c r="CB100" t="s" s="88">
        <v>144</v>
      </c>
      <c r="CC100" s="89"/>
      <c r="CD100" t="s" s="87">
        <v>144</v>
      </c>
      <c r="CE100" t="s" s="88">
        <v>144</v>
      </c>
      <c r="CF100" s="89"/>
      <c r="CG100" t="s" s="87">
        <v>144</v>
      </c>
      <c r="CH100" t="s" s="88">
        <v>144</v>
      </c>
      <c r="CI100" s="89"/>
      <c r="CJ100" t="s" s="87">
        <v>14</v>
      </c>
      <c r="CK100" t="s" s="88">
        <v>14</v>
      </c>
      <c r="CL100" s="89"/>
      <c r="CM100" t="s" s="87">
        <v>14</v>
      </c>
      <c r="CN100" t="s" s="88">
        <v>14</v>
      </c>
      <c r="CO100" s="89"/>
      <c r="CP100" t="s" s="87">
        <v>144</v>
      </c>
      <c r="CQ100" t="s" s="88">
        <v>144</v>
      </c>
      <c r="CR100" s="26"/>
      <c r="CS100" s="47"/>
      <c r="CT100" s="48"/>
      <c r="CU100" s="26"/>
      <c r="CW100" s="56">
        <f>$CW$3-CY100</f>
        <v>30</v>
      </c>
      <c r="CX100" s="57">
        <v>9</v>
      </c>
      <c r="CY100" s="58"/>
      <c r="CZ100" s="59">
        <f>(CY100-CX100)*8</f>
        <v>-72</v>
      </c>
      <c r="DA100" s="58"/>
      <c r="DB100" s="44">
        <f>COUNTIF(G100:CT100,"от")</f>
        <v>0</v>
      </c>
      <c r="DC100" s="45">
        <f>COUNTIF(G100:CT100,"ЦО")</f>
        <v>0</v>
      </c>
    </row>
    <row r="101" s="4" customFormat="1" ht="15.75" customHeight="1">
      <c r="A101" s="4">
        <v>96</v>
      </c>
      <c r="B101" s="31">
        <v>2179</v>
      </c>
      <c r="C101" t="s" s="32">
        <v>153</v>
      </c>
      <c r="D101" t="s" s="32">
        <v>143</v>
      </c>
      <c r="E101" s="33">
        <v>18</v>
      </c>
      <c r="F101" s="46">
        <f>DA101</f>
        <v>0</v>
      </c>
      <c r="G101" t="s" s="87">
        <v>14</v>
      </c>
      <c r="H101" t="s" s="88">
        <v>14</v>
      </c>
      <c r="I101" s="89"/>
      <c r="J101" t="s" s="87">
        <v>144</v>
      </c>
      <c r="K101" t="s" s="88">
        <v>144</v>
      </c>
      <c r="L101" s="89"/>
      <c r="M101" t="s" s="87">
        <v>144</v>
      </c>
      <c r="N101" t="s" s="88">
        <v>144</v>
      </c>
      <c r="O101" s="89"/>
      <c r="P101" t="s" s="87">
        <v>144</v>
      </c>
      <c r="Q101" t="s" s="88">
        <v>144</v>
      </c>
      <c r="R101" s="89"/>
      <c r="S101" t="s" s="87">
        <v>144</v>
      </c>
      <c r="T101" t="s" s="88">
        <v>144</v>
      </c>
      <c r="U101" s="89"/>
      <c r="V101" t="s" s="87">
        <v>144</v>
      </c>
      <c r="W101" t="s" s="88">
        <v>144</v>
      </c>
      <c r="X101" s="89"/>
      <c r="Y101" t="s" s="87">
        <v>14</v>
      </c>
      <c r="Z101" t="s" s="88">
        <v>14</v>
      </c>
      <c r="AA101" s="89"/>
      <c r="AB101" t="s" s="87">
        <v>14</v>
      </c>
      <c r="AC101" t="s" s="88">
        <v>14</v>
      </c>
      <c r="AD101" s="89"/>
      <c r="AE101" t="s" s="87">
        <v>144</v>
      </c>
      <c r="AF101" t="s" s="88">
        <v>144</v>
      </c>
      <c r="AG101" s="89"/>
      <c r="AH101" t="s" s="87">
        <v>144</v>
      </c>
      <c r="AI101" t="s" s="88">
        <v>144</v>
      </c>
      <c r="AJ101" s="89"/>
      <c r="AK101" t="s" s="87">
        <v>144</v>
      </c>
      <c r="AL101" t="s" s="88">
        <v>144</v>
      </c>
      <c r="AM101" s="89"/>
      <c r="AN101" t="s" s="87">
        <v>144</v>
      </c>
      <c r="AO101" t="s" s="88">
        <v>144</v>
      </c>
      <c r="AP101" s="89"/>
      <c r="AQ101" t="s" s="87">
        <v>144</v>
      </c>
      <c r="AR101" t="s" s="88">
        <v>144</v>
      </c>
      <c r="AS101" s="89"/>
      <c r="AT101" t="s" s="87">
        <v>14</v>
      </c>
      <c r="AU101" t="s" s="88">
        <v>14</v>
      </c>
      <c r="AV101" s="89"/>
      <c r="AW101" t="s" s="87">
        <v>14</v>
      </c>
      <c r="AX101" t="s" s="88">
        <v>14</v>
      </c>
      <c r="AY101" s="89"/>
      <c r="AZ101" t="s" s="87">
        <v>144</v>
      </c>
      <c r="BA101" t="s" s="88">
        <v>144</v>
      </c>
      <c r="BB101" s="89"/>
      <c r="BC101" t="s" s="87">
        <v>144</v>
      </c>
      <c r="BD101" t="s" s="88">
        <v>144</v>
      </c>
      <c r="BE101" s="89"/>
      <c r="BF101" t="s" s="87">
        <v>144</v>
      </c>
      <c r="BG101" t="s" s="88">
        <v>144</v>
      </c>
      <c r="BH101" s="89"/>
      <c r="BI101" t="s" s="87">
        <v>144</v>
      </c>
      <c r="BJ101" t="s" s="88">
        <v>144</v>
      </c>
      <c r="BK101" s="89"/>
      <c r="BL101" t="s" s="87">
        <v>144</v>
      </c>
      <c r="BM101" t="s" s="88">
        <v>144</v>
      </c>
      <c r="BN101" s="89"/>
      <c r="BO101" t="s" s="87">
        <v>14</v>
      </c>
      <c r="BP101" t="s" s="88">
        <v>14</v>
      </c>
      <c r="BQ101" s="89"/>
      <c r="BR101" t="s" s="87">
        <v>14</v>
      </c>
      <c r="BS101" t="s" s="88">
        <v>14</v>
      </c>
      <c r="BT101" s="89"/>
      <c r="BU101" t="s" s="87">
        <v>144</v>
      </c>
      <c r="BV101" t="s" s="88">
        <v>144</v>
      </c>
      <c r="BW101" s="89"/>
      <c r="BX101" t="s" s="87">
        <v>144</v>
      </c>
      <c r="BY101" t="s" s="88">
        <v>144</v>
      </c>
      <c r="BZ101" s="89"/>
      <c r="CA101" t="s" s="87">
        <v>144</v>
      </c>
      <c r="CB101" t="s" s="88">
        <v>144</v>
      </c>
      <c r="CC101" s="89"/>
      <c r="CD101" t="s" s="87">
        <v>144</v>
      </c>
      <c r="CE101" t="s" s="88">
        <v>144</v>
      </c>
      <c r="CF101" s="89"/>
      <c r="CG101" t="s" s="87">
        <v>144</v>
      </c>
      <c r="CH101" t="s" s="88">
        <v>144</v>
      </c>
      <c r="CI101" s="89"/>
      <c r="CJ101" t="s" s="87">
        <v>14</v>
      </c>
      <c r="CK101" t="s" s="88">
        <v>14</v>
      </c>
      <c r="CL101" s="89"/>
      <c r="CM101" t="s" s="87">
        <v>14</v>
      </c>
      <c r="CN101" t="s" s="88">
        <v>14</v>
      </c>
      <c r="CO101" s="89"/>
      <c r="CP101" t="s" s="87">
        <v>144</v>
      </c>
      <c r="CQ101" t="s" s="88">
        <v>144</v>
      </c>
      <c r="CR101" s="26"/>
      <c r="CS101" s="47"/>
      <c r="CT101" s="48"/>
      <c r="CU101" s="26"/>
      <c r="CW101" s="56">
        <f>$CW$3-CY101</f>
        <v>30</v>
      </c>
      <c r="CX101" s="57">
        <v>9</v>
      </c>
      <c r="CY101" s="58"/>
      <c r="CZ101" s="59">
        <f>(CY101-CX101)*8</f>
        <v>-72</v>
      </c>
      <c r="DA101" s="58"/>
      <c r="DB101" s="44">
        <f>COUNTIF(G101:CT101,"от")</f>
        <v>0</v>
      </c>
      <c r="DC101" s="45">
        <f>COUNTIF(G101:CT101,"ЦО")</f>
        <v>0</v>
      </c>
    </row>
    <row r="102" s="4" customFormat="1" ht="15.75" customHeight="1">
      <c r="A102" s="4">
        <v>97</v>
      </c>
      <c r="B102" s="31">
        <v>8511</v>
      </c>
      <c r="C102" t="s" s="32">
        <v>154</v>
      </c>
      <c r="D102" t="s" s="32">
        <v>143</v>
      </c>
      <c r="E102" s="33">
        <v>18</v>
      </c>
      <c r="F102" s="46">
        <f>DA102</f>
        <v>0</v>
      </c>
      <c r="G102" t="s" s="87">
        <v>14</v>
      </c>
      <c r="H102" t="s" s="88">
        <v>14</v>
      </c>
      <c r="I102" s="89"/>
      <c r="J102" t="s" s="87">
        <v>144</v>
      </c>
      <c r="K102" t="s" s="88">
        <v>144</v>
      </c>
      <c r="L102" s="89"/>
      <c r="M102" t="s" s="87">
        <v>144</v>
      </c>
      <c r="N102" t="s" s="88">
        <v>144</v>
      </c>
      <c r="O102" s="89"/>
      <c r="P102" t="s" s="87">
        <v>144</v>
      </c>
      <c r="Q102" t="s" s="88">
        <v>144</v>
      </c>
      <c r="R102" s="89"/>
      <c r="S102" t="s" s="87">
        <v>144</v>
      </c>
      <c r="T102" t="s" s="88">
        <v>144</v>
      </c>
      <c r="U102" s="89"/>
      <c r="V102" t="s" s="87">
        <v>144</v>
      </c>
      <c r="W102" t="s" s="88">
        <v>144</v>
      </c>
      <c r="X102" s="89"/>
      <c r="Y102" t="s" s="87">
        <v>14</v>
      </c>
      <c r="Z102" t="s" s="88">
        <v>14</v>
      </c>
      <c r="AA102" s="89"/>
      <c r="AB102" t="s" s="87">
        <v>14</v>
      </c>
      <c r="AC102" t="s" s="88">
        <v>14</v>
      </c>
      <c r="AD102" s="89"/>
      <c r="AE102" t="s" s="87">
        <v>144</v>
      </c>
      <c r="AF102" t="s" s="88">
        <v>144</v>
      </c>
      <c r="AG102" s="89"/>
      <c r="AH102" t="s" s="87">
        <v>144</v>
      </c>
      <c r="AI102" t="s" s="88">
        <v>144</v>
      </c>
      <c r="AJ102" s="89"/>
      <c r="AK102" t="s" s="87">
        <v>144</v>
      </c>
      <c r="AL102" t="s" s="88">
        <v>144</v>
      </c>
      <c r="AM102" s="89"/>
      <c r="AN102" t="s" s="87">
        <v>144</v>
      </c>
      <c r="AO102" t="s" s="88">
        <v>144</v>
      </c>
      <c r="AP102" s="89"/>
      <c r="AQ102" t="s" s="87">
        <v>144</v>
      </c>
      <c r="AR102" t="s" s="88">
        <v>144</v>
      </c>
      <c r="AS102" s="89"/>
      <c r="AT102" t="s" s="87">
        <v>14</v>
      </c>
      <c r="AU102" t="s" s="88">
        <v>14</v>
      </c>
      <c r="AV102" s="89"/>
      <c r="AW102" t="s" s="87">
        <v>14</v>
      </c>
      <c r="AX102" t="s" s="88">
        <v>14</v>
      </c>
      <c r="AY102" s="89"/>
      <c r="AZ102" t="s" s="87">
        <v>144</v>
      </c>
      <c r="BA102" t="s" s="88">
        <v>144</v>
      </c>
      <c r="BB102" s="89"/>
      <c r="BC102" t="s" s="87">
        <v>144</v>
      </c>
      <c r="BD102" t="s" s="88">
        <v>144</v>
      </c>
      <c r="BE102" s="89"/>
      <c r="BF102" t="s" s="87">
        <v>144</v>
      </c>
      <c r="BG102" t="s" s="88">
        <v>144</v>
      </c>
      <c r="BH102" s="89"/>
      <c r="BI102" t="s" s="87">
        <v>144</v>
      </c>
      <c r="BJ102" t="s" s="88">
        <v>144</v>
      </c>
      <c r="BK102" s="89"/>
      <c r="BL102" t="s" s="87">
        <v>144</v>
      </c>
      <c r="BM102" t="s" s="88">
        <v>144</v>
      </c>
      <c r="BN102" s="89"/>
      <c r="BO102" t="s" s="87">
        <v>14</v>
      </c>
      <c r="BP102" t="s" s="88">
        <v>14</v>
      </c>
      <c r="BQ102" s="89"/>
      <c r="BR102" t="s" s="87">
        <v>14</v>
      </c>
      <c r="BS102" t="s" s="88">
        <v>14</v>
      </c>
      <c r="BT102" s="89"/>
      <c r="BU102" t="s" s="87">
        <v>144</v>
      </c>
      <c r="BV102" t="s" s="88">
        <v>144</v>
      </c>
      <c r="BW102" s="89"/>
      <c r="BX102" t="s" s="87">
        <v>144</v>
      </c>
      <c r="BY102" t="s" s="88">
        <v>144</v>
      </c>
      <c r="BZ102" s="89"/>
      <c r="CA102" t="s" s="87">
        <v>144</v>
      </c>
      <c r="CB102" t="s" s="88">
        <v>144</v>
      </c>
      <c r="CC102" s="89"/>
      <c r="CD102" t="s" s="87">
        <v>144</v>
      </c>
      <c r="CE102" t="s" s="88">
        <v>144</v>
      </c>
      <c r="CF102" s="89"/>
      <c r="CG102" t="s" s="87">
        <v>144</v>
      </c>
      <c r="CH102" t="s" s="88">
        <v>144</v>
      </c>
      <c r="CI102" s="89"/>
      <c r="CJ102" t="s" s="87">
        <v>14</v>
      </c>
      <c r="CK102" t="s" s="88">
        <v>14</v>
      </c>
      <c r="CL102" s="89"/>
      <c r="CM102" t="s" s="87">
        <v>14</v>
      </c>
      <c r="CN102" t="s" s="88">
        <v>14</v>
      </c>
      <c r="CO102" s="89"/>
      <c r="CP102" t="s" s="87">
        <v>144</v>
      </c>
      <c r="CQ102" t="s" s="88">
        <v>144</v>
      </c>
      <c r="CR102" s="26"/>
      <c r="CS102" s="47"/>
      <c r="CT102" s="48"/>
      <c r="CU102" s="26"/>
      <c r="CW102" s="56">
        <f>$CW$3-CY102</f>
        <v>30</v>
      </c>
      <c r="CX102" s="57">
        <v>9</v>
      </c>
      <c r="CY102" s="58"/>
      <c r="CZ102" s="59">
        <f>(CY102-CX102)*8</f>
        <v>-72</v>
      </c>
      <c r="DA102" s="58"/>
      <c r="DB102" s="44">
        <f>COUNTIF(G102:CT102,"от")</f>
        <v>0</v>
      </c>
      <c r="DC102" s="45">
        <f>COUNTIF(G102:CT102,"ЦО")</f>
        <v>0</v>
      </c>
    </row>
    <row r="103" s="4" customFormat="1" ht="15.75" customHeight="1">
      <c r="A103" s="4">
        <v>98</v>
      </c>
      <c r="B103" s="31">
        <v>2082</v>
      </c>
      <c r="C103" t="s" s="32">
        <v>155</v>
      </c>
      <c r="D103" t="s" s="32">
        <v>156</v>
      </c>
      <c r="E103" s="33">
        <v>15</v>
      </c>
      <c r="F103" s="46">
        <f>DA103</f>
        <v>0</v>
      </c>
      <c r="G103" t="s" s="71">
        <v>14</v>
      </c>
      <c r="H103" t="s" s="72">
        <v>14</v>
      </c>
      <c r="I103" s="26"/>
      <c r="J103" t="s" s="71">
        <v>14</v>
      </c>
      <c r="K103" t="s" s="72">
        <v>14</v>
      </c>
      <c r="L103" s="26"/>
      <c r="M103" t="s" s="71">
        <v>14</v>
      </c>
      <c r="N103" t="s" s="72">
        <v>14</v>
      </c>
      <c r="O103" s="26"/>
      <c r="P103" t="s" s="71">
        <v>14</v>
      </c>
      <c r="Q103" t="s" s="72">
        <v>14</v>
      </c>
      <c r="R103" s="26"/>
      <c r="S103" t="s" s="71">
        <v>14</v>
      </c>
      <c r="T103" t="s" s="72">
        <v>14</v>
      </c>
      <c r="U103" s="26"/>
      <c r="V103" t="s" s="71">
        <v>14</v>
      </c>
      <c r="W103" t="s" s="72">
        <v>14</v>
      </c>
      <c r="X103" s="26"/>
      <c r="Y103" t="s" s="71">
        <v>14</v>
      </c>
      <c r="Z103" t="s" s="72">
        <v>14</v>
      </c>
      <c r="AA103" s="26"/>
      <c r="AB103" t="s" s="71">
        <v>14</v>
      </c>
      <c r="AC103" t="s" s="72">
        <v>14</v>
      </c>
      <c r="AD103" s="26"/>
      <c r="AE103" t="s" s="71">
        <v>14</v>
      </c>
      <c r="AF103" t="s" s="72">
        <v>14</v>
      </c>
      <c r="AG103" s="26"/>
      <c r="AH103" t="s" s="71">
        <v>14</v>
      </c>
      <c r="AI103" t="s" s="72">
        <v>14</v>
      </c>
      <c r="AJ103" s="26"/>
      <c r="AK103" t="s" s="71">
        <v>14</v>
      </c>
      <c r="AL103" t="s" s="72">
        <v>14</v>
      </c>
      <c r="AM103" s="26"/>
      <c r="AN103" t="s" s="71">
        <v>14</v>
      </c>
      <c r="AO103" t="s" s="72">
        <v>14</v>
      </c>
      <c r="AP103" s="26"/>
      <c r="AQ103" t="s" s="71">
        <v>14</v>
      </c>
      <c r="AR103" t="s" s="72">
        <v>14</v>
      </c>
      <c r="AS103" s="26"/>
      <c r="AT103" t="s" s="71">
        <v>14</v>
      </c>
      <c r="AU103" t="s" s="72">
        <v>14</v>
      </c>
      <c r="AV103" s="26"/>
      <c r="AW103" t="s" s="71">
        <v>14</v>
      </c>
      <c r="AX103" t="s" s="72">
        <v>14</v>
      </c>
      <c r="AY103" s="26"/>
      <c r="AZ103" t="s" s="71">
        <v>14</v>
      </c>
      <c r="BA103" t="s" s="72">
        <v>14</v>
      </c>
      <c r="BB103" s="26"/>
      <c r="BC103" t="s" s="71">
        <v>14</v>
      </c>
      <c r="BD103" t="s" s="72">
        <v>14</v>
      </c>
      <c r="BE103" s="26"/>
      <c r="BF103" t="s" s="71">
        <v>14</v>
      </c>
      <c r="BG103" t="s" s="72">
        <v>14</v>
      </c>
      <c r="BH103" s="26"/>
      <c r="BI103" t="s" s="71">
        <v>14</v>
      </c>
      <c r="BJ103" t="s" s="72">
        <v>14</v>
      </c>
      <c r="BK103" s="26"/>
      <c r="BL103" t="s" s="71">
        <v>14</v>
      </c>
      <c r="BM103" t="s" s="72">
        <v>14</v>
      </c>
      <c r="BN103" s="26"/>
      <c r="BO103" t="s" s="71">
        <v>14</v>
      </c>
      <c r="BP103" t="s" s="72">
        <v>14</v>
      </c>
      <c r="BQ103" s="26"/>
      <c r="BR103" t="s" s="71">
        <v>14</v>
      </c>
      <c r="BS103" t="s" s="72">
        <v>14</v>
      </c>
      <c r="BT103" s="26"/>
      <c r="BU103" t="s" s="71">
        <v>14</v>
      </c>
      <c r="BV103" t="s" s="72">
        <v>14</v>
      </c>
      <c r="BW103" s="26"/>
      <c r="BX103" t="s" s="71">
        <v>14</v>
      </c>
      <c r="BY103" t="s" s="72">
        <v>14</v>
      </c>
      <c r="BZ103" s="26"/>
      <c r="CA103" t="s" s="71">
        <v>14</v>
      </c>
      <c r="CB103" t="s" s="72">
        <v>14</v>
      </c>
      <c r="CC103" s="26"/>
      <c r="CD103" t="s" s="71">
        <v>14</v>
      </c>
      <c r="CE103" t="s" s="72">
        <v>14</v>
      </c>
      <c r="CF103" s="26"/>
      <c r="CG103" t="s" s="71">
        <v>14</v>
      </c>
      <c r="CH103" t="s" s="72">
        <v>14</v>
      </c>
      <c r="CI103" s="26"/>
      <c r="CJ103" t="s" s="71">
        <v>14</v>
      </c>
      <c r="CK103" t="s" s="72">
        <v>14</v>
      </c>
      <c r="CL103" s="26"/>
      <c r="CM103" t="s" s="71">
        <v>14</v>
      </c>
      <c r="CN103" t="s" s="72">
        <v>14</v>
      </c>
      <c r="CO103" s="26"/>
      <c r="CP103" t="s" s="71">
        <v>14</v>
      </c>
      <c r="CQ103" t="s" s="72">
        <v>14</v>
      </c>
      <c r="CR103" s="26"/>
      <c r="CS103" s="47"/>
      <c r="CT103" s="48"/>
      <c r="CU103" s="26"/>
      <c r="CW103" s="56">
        <f>$CW$3-CY103</f>
        <v>30</v>
      </c>
      <c r="CX103" s="57">
        <v>9</v>
      </c>
      <c r="CY103" s="58"/>
      <c r="CZ103" s="59">
        <f>(CY103-CX103)*8</f>
        <v>-72</v>
      </c>
      <c r="DA103" s="58"/>
      <c r="DB103" s="44">
        <f>COUNTIF(G103:CT103,"от")</f>
        <v>0</v>
      </c>
      <c r="DC103" s="45">
        <f>COUNTIF(G103:CT103,"ЦО")</f>
        <v>0</v>
      </c>
    </row>
    <row r="104" s="4" customFormat="1" ht="15.75" customHeight="1">
      <c r="A104" s="4">
        <v>99</v>
      </c>
      <c r="B104" s="31">
        <v>4802</v>
      </c>
      <c r="C104" t="s" s="32">
        <v>157</v>
      </c>
      <c r="D104" t="s" s="32">
        <v>156</v>
      </c>
      <c r="E104" s="33">
        <v>15</v>
      </c>
      <c r="F104" s="46">
        <f>DA104</f>
        <v>0</v>
      </c>
      <c r="G104" t="s" s="71">
        <v>14</v>
      </c>
      <c r="H104" t="s" s="72">
        <v>14</v>
      </c>
      <c r="I104" s="26"/>
      <c r="J104" t="s" s="71">
        <v>14</v>
      </c>
      <c r="K104" t="s" s="72">
        <v>14</v>
      </c>
      <c r="L104" s="26"/>
      <c r="M104" t="s" s="71">
        <v>14</v>
      </c>
      <c r="N104" t="s" s="72">
        <v>14</v>
      </c>
      <c r="O104" s="26"/>
      <c r="P104" t="s" s="71">
        <v>14</v>
      </c>
      <c r="Q104" t="s" s="72">
        <v>14</v>
      </c>
      <c r="R104" s="26"/>
      <c r="S104" t="s" s="71">
        <v>14</v>
      </c>
      <c r="T104" t="s" s="72">
        <v>14</v>
      </c>
      <c r="U104" s="26"/>
      <c r="V104" t="s" s="71">
        <v>14</v>
      </c>
      <c r="W104" t="s" s="72">
        <v>14</v>
      </c>
      <c r="X104" s="26"/>
      <c r="Y104" t="s" s="71">
        <v>14</v>
      </c>
      <c r="Z104" t="s" s="72">
        <v>14</v>
      </c>
      <c r="AA104" s="26"/>
      <c r="AB104" t="s" s="71">
        <v>14</v>
      </c>
      <c r="AC104" t="s" s="72">
        <v>14</v>
      </c>
      <c r="AD104" s="26"/>
      <c r="AE104" t="s" s="71">
        <v>14</v>
      </c>
      <c r="AF104" t="s" s="72">
        <v>14</v>
      </c>
      <c r="AG104" s="26"/>
      <c r="AH104" t="s" s="71">
        <v>14</v>
      </c>
      <c r="AI104" t="s" s="72">
        <v>14</v>
      </c>
      <c r="AJ104" s="26"/>
      <c r="AK104" t="s" s="71">
        <v>14</v>
      </c>
      <c r="AL104" t="s" s="72">
        <v>14</v>
      </c>
      <c r="AM104" s="26"/>
      <c r="AN104" t="s" s="71">
        <v>14</v>
      </c>
      <c r="AO104" t="s" s="72">
        <v>14</v>
      </c>
      <c r="AP104" s="26"/>
      <c r="AQ104" t="s" s="71">
        <v>14</v>
      </c>
      <c r="AR104" t="s" s="72">
        <v>14</v>
      </c>
      <c r="AS104" s="26"/>
      <c r="AT104" t="s" s="71">
        <v>14</v>
      </c>
      <c r="AU104" t="s" s="72">
        <v>14</v>
      </c>
      <c r="AV104" s="26"/>
      <c r="AW104" t="s" s="71">
        <v>14</v>
      </c>
      <c r="AX104" t="s" s="72">
        <v>14</v>
      </c>
      <c r="AY104" s="26"/>
      <c r="AZ104" t="s" s="71">
        <v>14</v>
      </c>
      <c r="BA104" t="s" s="72">
        <v>14</v>
      </c>
      <c r="BB104" s="26"/>
      <c r="BC104" t="s" s="71">
        <v>14</v>
      </c>
      <c r="BD104" t="s" s="72">
        <v>14</v>
      </c>
      <c r="BE104" s="26"/>
      <c r="BF104" t="s" s="71">
        <v>14</v>
      </c>
      <c r="BG104" t="s" s="72">
        <v>14</v>
      </c>
      <c r="BH104" s="26"/>
      <c r="BI104" t="s" s="71">
        <v>14</v>
      </c>
      <c r="BJ104" t="s" s="72">
        <v>14</v>
      </c>
      <c r="BK104" s="26"/>
      <c r="BL104" t="s" s="71">
        <v>14</v>
      </c>
      <c r="BM104" t="s" s="72">
        <v>14</v>
      </c>
      <c r="BN104" s="26"/>
      <c r="BO104" t="s" s="71">
        <v>14</v>
      </c>
      <c r="BP104" t="s" s="72">
        <v>14</v>
      </c>
      <c r="BQ104" s="26"/>
      <c r="BR104" t="s" s="71">
        <v>14</v>
      </c>
      <c r="BS104" t="s" s="72">
        <v>14</v>
      </c>
      <c r="BT104" s="26"/>
      <c r="BU104" t="s" s="71">
        <v>14</v>
      </c>
      <c r="BV104" t="s" s="72">
        <v>14</v>
      </c>
      <c r="BW104" s="26"/>
      <c r="BX104" t="s" s="71">
        <v>14</v>
      </c>
      <c r="BY104" t="s" s="72">
        <v>14</v>
      </c>
      <c r="BZ104" s="26"/>
      <c r="CA104" t="s" s="71">
        <v>14</v>
      </c>
      <c r="CB104" t="s" s="72">
        <v>14</v>
      </c>
      <c r="CC104" s="26"/>
      <c r="CD104" t="s" s="71">
        <v>14</v>
      </c>
      <c r="CE104" t="s" s="72">
        <v>14</v>
      </c>
      <c r="CF104" s="26"/>
      <c r="CG104" t="s" s="71">
        <v>14</v>
      </c>
      <c r="CH104" t="s" s="72">
        <v>14</v>
      </c>
      <c r="CI104" s="26"/>
      <c r="CJ104" t="s" s="71">
        <v>14</v>
      </c>
      <c r="CK104" t="s" s="72">
        <v>14</v>
      </c>
      <c r="CL104" s="26"/>
      <c r="CM104" t="s" s="71">
        <v>14</v>
      </c>
      <c r="CN104" t="s" s="72">
        <v>14</v>
      </c>
      <c r="CO104" s="26"/>
      <c r="CP104" t="s" s="71">
        <v>14</v>
      </c>
      <c r="CQ104" t="s" s="72">
        <v>14</v>
      </c>
      <c r="CR104" s="26"/>
      <c r="CS104" s="47"/>
      <c r="CT104" s="48"/>
      <c r="CU104" s="26"/>
      <c r="CW104" s="56">
        <f>$CW$3-CY104</f>
        <v>30</v>
      </c>
      <c r="CX104" s="57">
        <v>9</v>
      </c>
      <c r="CY104" s="58"/>
      <c r="CZ104" s="59">
        <f>(CY104-CX104)*8</f>
        <v>-72</v>
      </c>
      <c r="DA104" s="58"/>
      <c r="DB104" s="44">
        <f>COUNTIF(G104:CT104,"от")</f>
        <v>0</v>
      </c>
      <c r="DC104" s="45">
        <f>COUNTIF(G104:CT104,"ЦО")</f>
        <v>0</v>
      </c>
    </row>
    <row r="105" s="4" customFormat="1" ht="15.75" customHeight="1">
      <c r="A105" s="4">
        <v>100</v>
      </c>
      <c r="B105" s="31">
        <v>2564</v>
      </c>
      <c r="C105" t="s" s="32">
        <v>158</v>
      </c>
      <c r="D105" t="s" s="32">
        <v>156</v>
      </c>
      <c r="E105" s="33">
        <v>15</v>
      </c>
      <c r="F105" s="46">
        <f>DA105</f>
        <v>0</v>
      </c>
      <c r="G105" t="s" s="71">
        <v>14</v>
      </c>
      <c r="H105" t="s" s="72">
        <v>14</v>
      </c>
      <c r="I105" s="26"/>
      <c r="J105" t="s" s="71">
        <v>14</v>
      </c>
      <c r="K105" t="s" s="72">
        <v>14</v>
      </c>
      <c r="L105" s="26"/>
      <c r="M105" t="s" s="71">
        <v>14</v>
      </c>
      <c r="N105" t="s" s="72">
        <v>14</v>
      </c>
      <c r="O105" s="26"/>
      <c r="P105" t="s" s="71">
        <v>14</v>
      </c>
      <c r="Q105" t="s" s="72">
        <v>14</v>
      </c>
      <c r="R105" s="26"/>
      <c r="S105" t="s" s="71">
        <v>14</v>
      </c>
      <c r="T105" t="s" s="72">
        <v>14</v>
      </c>
      <c r="U105" s="26"/>
      <c r="V105" t="s" s="71">
        <v>14</v>
      </c>
      <c r="W105" t="s" s="72">
        <v>14</v>
      </c>
      <c r="X105" s="26"/>
      <c r="Y105" t="s" s="71">
        <v>14</v>
      </c>
      <c r="Z105" t="s" s="72">
        <v>14</v>
      </c>
      <c r="AA105" s="26"/>
      <c r="AB105" t="s" s="71">
        <v>14</v>
      </c>
      <c r="AC105" t="s" s="72">
        <v>14</v>
      </c>
      <c r="AD105" s="26"/>
      <c r="AE105" t="s" s="71">
        <v>14</v>
      </c>
      <c r="AF105" t="s" s="72">
        <v>14</v>
      </c>
      <c r="AG105" s="26"/>
      <c r="AH105" t="s" s="71">
        <v>14</v>
      </c>
      <c r="AI105" t="s" s="72">
        <v>14</v>
      </c>
      <c r="AJ105" s="26"/>
      <c r="AK105" t="s" s="71">
        <v>14</v>
      </c>
      <c r="AL105" t="s" s="72">
        <v>14</v>
      </c>
      <c r="AM105" s="26"/>
      <c r="AN105" t="s" s="71">
        <v>14</v>
      </c>
      <c r="AO105" t="s" s="72">
        <v>14</v>
      </c>
      <c r="AP105" s="26"/>
      <c r="AQ105" t="s" s="71">
        <v>14</v>
      </c>
      <c r="AR105" t="s" s="72">
        <v>14</v>
      </c>
      <c r="AS105" s="26"/>
      <c r="AT105" t="s" s="71">
        <v>14</v>
      </c>
      <c r="AU105" t="s" s="72">
        <v>14</v>
      </c>
      <c r="AV105" s="26"/>
      <c r="AW105" t="s" s="71">
        <v>14</v>
      </c>
      <c r="AX105" t="s" s="72">
        <v>14</v>
      </c>
      <c r="AY105" s="26"/>
      <c r="AZ105" t="s" s="71">
        <v>14</v>
      </c>
      <c r="BA105" t="s" s="72">
        <v>14</v>
      </c>
      <c r="BB105" s="26"/>
      <c r="BC105" t="s" s="71">
        <v>14</v>
      </c>
      <c r="BD105" t="s" s="72">
        <v>14</v>
      </c>
      <c r="BE105" s="26"/>
      <c r="BF105" t="s" s="71">
        <v>14</v>
      </c>
      <c r="BG105" t="s" s="72">
        <v>14</v>
      </c>
      <c r="BH105" s="26"/>
      <c r="BI105" t="s" s="71">
        <v>14</v>
      </c>
      <c r="BJ105" t="s" s="72">
        <v>14</v>
      </c>
      <c r="BK105" s="26"/>
      <c r="BL105" t="s" s="71">
        <v>14</v>
      </c>
      <c r="BM105" t="s" s="72">
        <v>14</v>
      </c>
      <c r="BN105" s="26"/>
      <c r="BO105" t="s" s="71">
        <v>14</v>
      </c>
      <c r="BP105" t="s" s="72">
        <v>14</v>
      </c>
      <c r="BQ105" s="26"/>
      <c r="BR105" t="s" s="71">
        <v>14</v>
      </c>
      <c r="BS105" t="s" s="72">
        <v>14</v>
      </c>
      <c r="BT105" s="26"/>
      <c r="BU105" t="s" s="71">
        <v>14</v>
      </c>
      <c r="BV105" t="s" s="72">
        <v>14</v>
      </c>
      <c r="BW105" s="26"/>
      <c r="BX105" t="s" s="71">
        <v>14</v>
      </c>
      <c r="BY105" t="s" s="72">
        <v>14</v>
      </c>
      <c r="BZ105" s="26"/>
      <c r="CA105" t="s" s="71">
        <v>14</v>
      </c>
      <c r="CB105" t="s" s="72">
        <v>14</v>
      </c>
      <c r="CC105" s="26"/>
      <c r="CD105" t="s" s="71">
        <v>14</v>
      </c>
      <c r="CE105" t="s" s="72">
        <v>14</v>
      </c>
      <c r="CF105" s="26"/>
      <c r="CG105" t="s" s="71">
        <v>14</v>
      </c>
      <c r="CH105" t="s" s="72">
        <v>14</v>
      </c>
      <c r="CI105" s="26"/>
      <c r="CJ105" t="s" s="71">
        <v>14</v>
      </c>
      <c r="CK105" t="s" s="72">
        <v>14</v>
      </c>
      <c r="CL105" s="26"/>
      <c r="CM105" t="s" s="71">
        <v>14</v>
      </c>
      <c r="CN105" t="s" s="72">
        <v>14</v>
      </c>
      <c r="CO105" s="26"/>
      <c r="CP105" t="s" s="71">
        <v>14</v>
      </c>
      <c r="CQ105" t="s" s="72">
        <v>14</v>
      </c>
      <c r="CR105" s="26"/>
      <c r="CS105" s="47"/>
      <c r="CT105" s="48"/>
      <c r="CU105" s="26"/>
      <c r="CW105" s="56">
        <f>$CW$3-CY105</f>
        <v>30</v>
      </c>
      <c r="CX105" s="57">
        <v>9</v>
      </c>
      <c r="CY105" s="58"/>
      <c r="CZ105" s="59">
        <f>(CY105-CX105)*8</f>
        <v>-72</v>
      </c>
      <c r="DA105" s="58"/>
      <c r="DB105" s="44">
        <f>COUNTIF(G105:CT105,"от")</f>
        <v>0</v>
      </c>
      <c r="DC105" s="45">
        <f>COUNTIF(G105:CT105,"ЦО")</f>
        <v>0</v>
      </c>
    </row>
    <row r="106" s="4" customFormat="1" ht="15.75" customHeight="1">
      <c r="A106" s="4">
        <v>101</v>
      </c>
      <c r="B106" s="31">
        <v>29955</v>
      </c>
      <c r="C106" t="s" s="32">
        <v>159</v>
      </c>
      <c r="D106" t="s" s="32">
        <v>156</v>
      </c>
      <c r="E106" s="33">
        <v>15</v>
      </c>
      <c r="F106" s="46">
        <f>DA106</f>
        <v>0</v>
      </c>
      <c r="G106" t="s" s="71">
        <v>14</v>
      </c>
      <c r="H106" t="s" s="72">
        <v>14</v>
      </c>
      <c r="I106" s="26"/>
      <c r="J106" t="s" s="71">
        <v>14</v>
      </c>
      <c r="K106" t="s" s="72">
        <v>14</v>
      </c>
      <c r="L106" s="26"/>
      <c r="M106" t="s" s="71">
        <v>14</v>
      </c>
      <c r="N106" t="s" s="72">
        <v>14</v>
      </c>
      <c r="O106" s="26"/>
      <c r="P106" t="s" s="71">
        <v>14</v>
      </c>
      <c r="Q106" t="s" s="72">
        <v>14</v>
      </c>
      <c r="R106" s="26"/>
      <c r="S106" t="s" s="71">
        <v>14</v>
      </c>
      <c r="T106" t="s" s="72">
        <v>14</v>
      </c>
      <c r="U106" s="26"/>
      <c r="V106" t="s" s="71">
        <v>14</v>
      </c>
      <c r="W106" t="s" s="72">
        <v>14</v>
      </c>
      <c r="X106" s="26"/>
      <c r="Y106" t="s" s="71">
        <v>14</v>
      </c>
      <c r="Z106" t="s" s="72">
        <v>14</v>
      </c>
      <c r="AA106" s="26"/>
      <c r="AB106" t="s" s="71">
        <v>14</v>
      </c>
      <c r="AC106" t="s" s="72">
        <v>14</v>
      </c>
      <c r="AD106" s="26"/>
      <c r="AE106" t="s" s="71">
        <v>14</v>
      </c>
      <c r="AF106" t="s" s="72">
        <v>14</v>
      </c>
      <c r="AG106" s="26"/>
      <c r="AH106" t="s" s="71">
        <v>14</v>
      </c>
      <c r="AI106" t="s" s="72">
        <v>14</v>
      </c>
      <c r="AJ106" s="26"/>
      <c r="AK106" t="s" s="71">
        <v>14</v>
      </c>
      <c r="AL106" t="s" s="72">
        <v>14</v>
      </c>
      <c r="AM106" s="26"/>
      <c r="AN106" t="s" s="71">
        <v>14</v>
      </c>
      <c r="AO106" t="s" s="72">
        <v>14</v>
      </c>
      <c r="AP106" s="26"/>
      <c r="AQ106" t="s" s="71">
        <v>14</v>
      </c>
      <c r="AR106" t="s" s="72">
        <v>14</v>
      </c>
      <c r="AS106" s="26"/>
      <c r="AT106" t="s" s="71">
        <v>14</v>
      </c>
      <c r="AU106" t="s" s="72">
        <v>14</v>
      </c>
      <c r="AV106" s="26"/>
      <c r="AW106" t="s" s="71">
        <v>14</v>
      </c>
      <c r="AX106" t="s" s="72">
        <v>14</v>
      </c>
      <c r="AY106" s="26"/>
      <c r="AZ106" t="s" s="71">
        <v>14</v>
      </c>
      <c r="BA106" t="s" s="72">
        <v>14</v>
      </c>
      <c r="BB106" s="26"/>
      <c r="BC106" t="s" s="71">
        <v>14</v>
      </c>
      <c r="BD106" t="s" s="72">
        <v>14</v>
      </c>
      <c r="BE106" s="26"/>
      <c r="BF106" t="s" s="71">
        <v>14</v>
      </c>
      <c r="BG106" t="s" s="72">
        <v>14</v>
      </c>
      <c r="BH106" s="26"/>
      <c r="BI106" t="s" s="71">
        <v>14</v>
      </c>
      <c r="BJ106" t="s" s="72">
        <v>14</v>
      </c>
      <c r="BK106" s="26"/>
      <c r="BL106" t="s" s="71">
        <v>14</v>
      </c>
      <c r="BM106" t="s" s="72">
        <v>14</v>
      </c>
      <c r="BN106" s="26"/>
      <c r="BO106" t="s" s="71">
        <v>14</v>
      </c>
      <c r="BP106" t="s" s="72">
        <v>14</v>
      </c>
      <c r="BQ106" s="26"/>
      <c r="BR106" t="s" s="71">
        <v>14</v>
      </c>
      <c r="BS106" t="s" s="72">
        <v>14</v>
      </c>
      <c r="BT106" s="26"/>
      <c r="BU106" t="s" s="71">
        <v>14</v>
      </c>
      <c r="BV106" t="s" s="72">
        <v>14</v>
      </c>
      <c r="BW106" s="26"/>
      <c r="BX106" t="s" s="71">
        <v>14</v>
      </c>
      <c r="BY106" t="s" s="72">
        <v>14</v>
      </c>
      <c r="BZ106" s="26"/>
      <c r="CA106" t="s" s="71">
        <v>14</v>
      </c>
      <c r="CB106" t="s" s="72">
        <v>14</v>
      </c>
      <c r="CC106" s="26"/>
      <c r="CD106" t="s" s="71">
        <v>14</v>
      </c>
      <c r="CE106" t="s" s="72">
        <v>14</v>
      </c>
      <c r="CF106" s="26"/>
      <c r="CG106" t="s" s="71">
        <v>14</v>
      </c>
      <c r="CH106" t="s" s="72">
        <v>14</v>
      </c>
      <c r="CI106" s="26"/>
      <c r="CJ106" t="s" s="71">
        <v>14</v>
      </c>
      <c r="CK106" t="s" s="72">
        <v>14</v>
      </c>
      <c r="CL106" s="26"/>
      <c r="CM106" t="s" s="71">
        <v>14</v>
      </c>
      <c r="CN106" t="s" s="72">
        <v>14</v>
      </c>
      <c r="CO106" s="26"/>
      <c r="CP106" t="s" s="71">
        <v>14</v>
      </c>
      <c r="CQ106" t="s" s="72">
        <v>14</v>
      </c>
      <c r="CR106" s="26"/>
      <c r="CS106" s="47"/>
      <c r="CT106" s="48"/>
      <c r="CU106" s="26"/>
      <c r="CW106" s="56">
        <f>$CW$3-CY106</f>
        <v>30</v>
      </c>
      <c r="CX106" s="57">
        <v>9</v>
      </c>
      <c r="CY106" s="58"/>
      <c r="CZ106" s="59">
        <f>(CY106-CX106)*8</f>
        <v>-72</v>
      </c>
      <c r="DA106" s="58"/>
      <c r="DB106" s="44">
        <f>COUNTIF(G106:CT106,"от")</f>
        <v>0</v>
      </c>
      <c r="DC106" s="45">
        <f>COUNTIF(G106:CT106,"ЦО")</f>
        <v>0</v>
      </c>
    </row>
    <row r="107" s="4" customFormat="1" ht="15.75" customHeight="1">
      <c r="A107" s="4">
        <v>102</v>
      </c>
      <c r="B107" s="31">
        <v>18789</v>
      </c>
      <c r="C107" t="s" s="32">
        <v>160</v>
      </c>
      <c r="D107" t="s" s="32">
        <v>156</v>
      </c>
      <c r="E107" s="33">
        <v>15</v>
      </c>
      <c r="F107" s="46">
        <f>DA107</f>
        <v>0</v>
      </c>
      <c r="G107" t="s" s="71">
        <v>14</v>
      </c>
      <c r="H107" t="s" s="72">
        <v>14</v>
      </c>
      <c r="I107" s="26"/>
      <c r="J107" t="s" s="71">
        <v>14</v>
      </c>
      <c r="K107" t="s" s="72">
        <v>14</v>
      </c>
      <c r="L107" s="26"/>
      <c r="M107" t="s" s="71">
        <v>14</v>
      </c>
      <c r="N107" t="s" s="72">
        <v>14</v>
      </c>
      <c r="O107" s="26"/>
      <c r="P107" t="s" s="71">
        <v>14</v>
      </c>
      <c r="Q107" t="s" s="72">
        <v>14</v>
      </c>
      <c r="R107" s="26"/>
      <c r="S107" t="s" s="71">
        <v>14</v>
      </c>
      <c r="T107" t="s" s="72">
        <v>14</v>
      </c>
      <c r="U107" s="26"/>
      <c r="V107" t="s" s="71">
        <v>14</v>
      </c>
      <c r="W107" t="s" s="72">
        <v>14</v>
      </c>
      <c r="X107" s="26"/>
      <c r="Y107" t="s" s="71">
        <v>14</v>
      </c>
      <c r="Z107" t="s" s="72">
        <v>14</v>
      </c>
      <c r="AA107" s="26"/>
      <c r="AB107" t="s" s="71">
        <v>14</v>
      </c>
      <c r="AC107" t="s" s="72">
        <v>14</v>
      </c>
      <c r="AD107" s="26"/>
      <c r="AE107" t="s" s="71">
        <v>14</v>
      </c>
      <c r="AF107" t="s" s="72">
        <v>14</v>
      </c>
      <c r="AG107" s="26"/>
      <c r="AH107" t="s" s="71">
        <v>14</v>
      </c>
      <c r="AI107" t="s" s="72">
        <v>14</v>
      </c>
      <c r="AJ107" s="26"/>
      <c r="AK107" t="s" s="71">
        <v>14</v>
      </c>
      <c r="AL107" t="s" s="72">
        <v>14</v>
      </c>
      <c r="AM107" s="26"/>
      <c r="AN107" t="s" s="71">
        <v>14</v>
      </c>
      <c r="AO107" t="s" s="72">
        <v>14</v>
      </c>
      <c r="AP107" s="26"/>
      <c r="AQ107" t="s" s="71">
        <v>14</v>
      </c>
      <c r="AR107" t="s" s="72">
        <v>14</v>
      </c>
      <c r="AS107" s="26"/>
      <c r="AT107" t="s" s="71">
        <v>14</v>
      </c>
      <c r="AU107" t="s" s="72">
        <v>14</v>
      </c>
      <c r="AV107" s="26"/>
      <c r="AW107" t="s" s="71">
        <v>14</v>
      </c>
      <c r="AX107" t="s" s="72">
        <v>14</v>
      </c>
      <c r="AY107" s="26"/>
      <c r="AZ107" t="s" s="71">
        <v>14</v>
      </c>
      <c r="BA107" t="s" s="72">
        <v>14</v>
      </c>
      <c r="BB107" s="26"/>
      <c r="BC107" t="s" s="71">
        <v>14</v>
      </c>
      <c r="BD107" t="s" s="72">
        <v>14</v>
      </c>
      <c r="BE107" s="26"/>
      <c r="BF107" t="s" s="71">
        <v>14</v>
      </c>
      <c r="BG107" t="s" s="72">
        <v>14</v>
      </c>
      <c r="BH107" s="26"/>
      <c r="BI107" t="s" s="71">
        <v>14</v>
      </c>
      <c r="BJ107" t="s" s="72">
        <v>14</v>
      </c>
      <c r="BK107" s="26"/>
      <c r="BL107" t="s" s="71">
        <v>14</v>
      </c>
      <c r="BM107" t="s" s="72">
        <v>14</v>
      </c>
      <c r="BN107" s="26"/>
      <c r="BO107" t="s" s="71">
        <v>14</v>
      </c>
      <c r="BP107" t="s" s="72">
        <v>14</v>
      </c>
      <c r="BQ107" s="26"/>
      <c r="BR107" t="s" s="71">
        <v>14</v>
      </c>
      <c r="BS107" t="s" s="72">
        <v>14</v>
      </c>
      <c r="BT107" s="26"/>
      <c r="BU107" t="s" s="71">
        <v>14</v>
      </c>
      <c r="BV107" t="s" s="72">
        <v>14</v>
      </c>
      <c r="BW107" s="26"/>
      <c r="BX107" t="s" s="71">
        <v>14</v>
      </c>
      <c r="BY107" t="s" s="72">
        <v>14</v>
      </c>
      <c r="BZ107" s="26"/>
      <c r="CA107" t="s" s="71">
        <v>14</v>
      </c>
      <c r="CB107" t="s" s="72">
        <v>14</v>
      </c>
      <c r="CC107" s="26"/>
      <c r="CD107" t="s" s="71">
        <v>14</v>
      </c>
      <c r="CE107" t="s" s="72">
        <v>14</v>
      </c>
      <c r="CF107" s="26"/>
      <c r="CG107" t="s" s="71">
        <v>14</v>
      </c>
      <c r="CH107" t="s" s="72">
        <v>14</v>
      </c>
      <c r="CI107" s="26"/>
      <c r="CJ107" t="s" s="71">
        <v>14</v>
      </c>
      <c r="CK107" t="s" s="72">
        <v>14</v>
      </c>
      <c r="CL107" s="26"/>
      <c r="CM107" t="s" s="71">
        <v>14</v>
      </c>
      <c r="CN107" t="s" s="72">
        <v>14</v>
      </c>
      <c r="CO107" s="26"/>
      <c r="CP107" t="s" s="71">
        <v>14</v>
      </c>
      <c r="CQ107" t="s" s="72">
        <v>14</v>
      </c>
      <c r="CR107" s="26"/>
      <c r="CS107" s="47"/>
      <c r="CT107" s="48"/>
      <c r="CU107" s="26"/>
      <c r="CW107" s="56">
        <f>$CW$3-CY107</f>
        <v>30</v>
      </c>
      <c r="CX107" s="57">
        <v>9</v>
      </c>
      <c r="CY107" s="58"/>
      <c r="CZ107" s="59">
        <f>(CY107-CX107)*8</f>
        <v>-72</v>
      </c>
      <c r="DA107" s="58"/>
      <c r="DB107" s="44">
        <f>COUNTIF(G107:CT107,"от")</f>
        <v>0</v>
      </c>
      <c r="DC107" s="45">
        <f>COUNTIF(G107:CT107,"ЦО")</f>
        <v>0</v>
      </c>
    </row>
    <row r="108" s="4" customFormat="1" ht="15.75" customHeight="1">
      <c r="A108" s="4">
        <v>103</v>
      </c>
      <c r="B108" s="31">
        <v>5621</v>
      </c>
      <c r="C108" t="s" s="32">
        <v>161</v>
      </c>
      <c r="D108" t="s" s="32">
        <v>162</v>
      </c>
      <c r="E108" s="33">
        <v>15</v>
      </c>
      <c r="F108" s="46">
        <f>DA108</f>
        <v>0</v>
      </c>
      <c r="G108" t="s" s="71">
        <v>14</v>
      </c>
      <c r="H108" t="s" s="72">
        <v>14</v>
      </c>
      <c r="I108" s="26"/>
      <c r="J108" s="75">
        <v>39082.291666666664</v>
      </c>
      <c r="K108" s="76">
        <v>39082.666666666664</v>
      </c>
      <c r="L108" s="79"/>
      <c r="M108" s="75">
        <v>39082.291666666664</v>
      </c>
      <c r="N108" s="76">
        <v>39082.666666666664</v>
      </c>
      <c r="O108" s="79"/>
      <c r="P108" s="75">
        <v>39082.291666666664</v>
      </c>
      <c r="Q108" s="76">
        <v>39082.666666666664</v>
      </c>
      <c r="R108" s="79"/>
      <c r="S108" s="75">
        <v>39082.291666666664</v>
      </c>
      <c r="T108" s="76">
        <v>39082.666666666664</v>
      </c>
      <c r="U108" s="79"/>
      <c r="V108" s="75">
        <v>39082.291666666664</v>
      </c>
      <c r="W108" s="76">
        <v>39082.666666666664</v>
      </c>
      <c r="X108" s="26"/>
      <c r="Y108" t="s" s="71">
        <v>14</v>
      </c>
      <c r="Z108" t="s" s="72">
        <v>14</v>
      </c>
      <c r="AA108" s="26"/>
      <c r="AB108" t="s" s="71">
        <v>14</v>
      </c>
      <c r="AC108" t="s" s="72">
        <v>14</v>
      </c>
      <c r="AD108" s="26"/>
      <c r="AE108" s="75">
        <v>39082.291666666664</v>
      </c>
      <c r="AF108" s="76">
        <v>39082.666666666664</v>
      </c>
      <c r="AG108" s="79"/>
      <c r="AH108" s="75">
        <v>39082.291666666664</v>
      </c>
      <c r="AI108" s="76">
        <v>39082.666666666664</v>
      </c>
      <c r="AJ108" s="79"/>
      <c r="AK108" s="75">
        <v>39082.291666666664</v>
      </c>
      <c r="AL108" s="76">
        <v>39082.666666666664</v>
      </c>
      <c r="AM108" s="79"/>
      <c r="AN108" s="75">
        <v>39082.291666666664</v>
      </c>
      <c r="AO108" s="76">
        <v>39082.666666666664</v>
      </c>
      <c r="AP108" s="79"/>
      <c r="AQ108" s="75">
        <v>39082.291666666664</v>
      </c>
      <c r="AR108" s="76">
        <v>39082.666666666664</v>
      </c>
      <c r="AS108" s="26"/>
      <c r="AT108" t="s" s="71">
        <v>14</v>
      </c>
      <c r="AU108" t="s" s="72">
        <v>14</v>
      </c>
      <c r="AV108" s="26"/>
      <c r="AW108" t="s" s="71">
        <v>14</v>
      </c>
      <c r="AX108" t="s" s="72">
        <v>14</v>
      </c>
      <c r="AY108" s="26"/>
      <c r="AZ108" s="75">
        <v>39082.291666666664</v>
      </c>
      <c r="BA108" s="76">
        <v>39082.666666666664</v>
      </c>
      <c r="BB108" s="79"/>
      <c r="BC108" s="75">
        <v>39082.291666666664</v>
      </c>
      <c r="BD108" s="76">
        <v>39082.666666666664</v>
      </c>
      <c r="BE108" s="79"/>
      <c r="BF108" s="75">
        <v>39082.291666666664</v>
      </c>
      <c r="BG108" s="76">
        <v>39082.666666666664</v>
      </c>
      <c r="BH108" s="79"/>
      <c r="BI108" s="75">
        <v>39082.291666666664</v>
      </c>
      <c r="BJ108" s="76">
        <v>39082.666666666664</v>
      </c>
      <c r="BK108" s="79"/>
      <c r="BL108" s="75">
        <v>39082.291666666664</v>
      </c>
      <c r="BM108" s="76">
        <v>39082.666666666664</v>
      </c>
      <c r="BN108" s="26"/>
      <c r="BO108" t="s" s="71">
        <v>14</v>
      </c>
      <c r="BP108" t="s" s="72">
        <v>14</v>
      </c>
      <c r="BQ108" s="26"/>
      <c r="BR108" t="s" s="71">
        <v>14</v>
      </c>
      <c r="BS108" t="s" s="72">
        <v>14</v>
      </c>
      <c r="BT108" s="26"/>
      <c r="BU108" s="75">
        <v>39082.291666666664</v>
      </c>
      <c r="BV108" s="76">
        <v>39082.666666666664</v>
      </c>
      <c r="BW108" s="79"/>
      <c r="BX108" s="75">
        <v>39082.291666666664</v>
      </c>
      <c r="BY108" s="76">
        <v>39082.666666666664</v>
      </c>
      <c r="BZ108" s="79"/>
      <c r="CA108" s="75">
        <v>39082.291666666664</v>
      </c>
      <c r="CB108" s="76">
        <v>39082.666666666664</v>
      </c>
      <c r="CC108" s="79"/>
      <c r="CD108" s="75">
        <v>39082.291666666664</v>
      </c>
      <c r="CE108" s="76">
        <v>39082.666666666664</v>
      </c>
      <c r="CF108" s="79"/>
      <c r="CG108" s="75">
        <v>39082.291666666664</v>
      </c>
      <c r="CH108" s="76">
        <v>39082.666666666664</v>
      </c>
      <c r="CI108" s="26"/>
      <c r="CJ108" s="75">
        <v>39082.291666666664</v>
      </c>
      <c r="CK108" s="76">
        <v>39082.666666666664</v>
      </c>
      <c r="CL108" s="26"/>
      <c r="CM108" t="s" s="71">
        <v>14</v>
      </c>
      <c r="CN108" t="s" s="72">
        <v>14</v>
      </c>
      <c r="CO108" s="26"/>
      <c r="CP108" t="s" s="71">
        <v>14</v>
      </c>
      <c r="CQ108" t="s" s="72">
        <v>14</v>
      </c>
      <c r="CR108" s="26"/>
      <c r="CS108" s="47"/>
      <c r="CT108" s="48"/>
      <c r="CU108" s="26"/>
      <c r="CW108" s="56">
        <f>$CW$3-CY108</f>
        <v>30</v>
      </c>
      <c r="CX108" s="57">
        <v>9</v>
      </c>
      <c r="CY108" s="58"/>
      <c r="CZ108" s="59">
        <f>(CY108-CX108)*8</f>
        <v>-72</v>
      </c>
      <c r="DA108" s="58"/>
      <c r="DB108" s="44">
        <f>COUNTIF(G108:CT108,"от")</f>
        <v>0</v>
      </c>
      <c r="DC108" s="45">
        <f>COUNTIF(G108:CT108,"ЦО")</f>
        <v>0</v>
      </c>
    </row>
    <row r="109" s="4" customFormat="1" ht="15.75" customHeight="1">
      <c r="C109" s="90"/>
      <c r="D109" s="91"/>
      <c r="E109" s="91"/>
      <c r="F109" s="46">
        <f>DA109</f>
        <v>0</v>
      </c>
      <c r="G109" s="47"/>
      <c r="H109" s="48"/>
      <c r="I109" s="26"/>
      <c r="J109" s="47"/>
      <c r="K109" s="48"/>
      <c r="L109" s="26"/>
      <c r="M109" s="47"/>
      <c r="N109" s="48"/>
      <c r="O109" s="26"/>
      <c r="P109" s="47"/>
      <c r="Q109" s="48"/>
      <c r="R109" s="26"/>
      <c r="S109" s="47"/>
      <c r="T109" s="48"/>
      <c r="U109" s="26"/>
      <c r="V109" s="47"/>
      <c r="W109" s="48"/>
      <c r="X109" s="26"/>
      <c r="Y109" s="47"/>
      <c r="Z109" s="48"/>
      <c r="AA109" s="26"/>
      <c r="AB109" s="47"/>
      <c r="AC109" s="48"/>
      <c r="AD109" s="26"/>
      <c r="AE109" s="47"/>
      <c r="AF109" s="48"/>
      <c r="AG109" s="26"/>
      <c r="AH109" s="47"/>
      <c r="AI109" s="48"/>
      <c r="AJ109" s="26"/>
      <c r="AK109" s="47"/>
      <c r="AL109" s="48"/>
      <c r="AM109" s="26"/>
      <c r="AN109" s="47"/>
      <c r="AO109" s="48"/>
      <c r="AP109" s="26"/>
      <c r="AQ109" s="47"/>
      <c r="AR109" s="48"/>
      <c r="AS109" s="26"/>
      <c r="AT109" s="47"/>
      <c r="AU109" s="48"/>
      <c r="AV109" s="26"/>
      <c r="AW109" s="47"/>
      <c r="AX109" s="48"/>
      <c r="AY109" s="26"/>
      <c r="AZ109" s="47"/>
      <c r="BA109" s="48"/>
      <c r="BB109" s="26"/>
      <c r="BC109" s="47"/>
      <c r="BD109" s="48"/>
      <c r="BE109" s="26"/>
      <c r="BF109" s="47"/>
      <c r="BG109" s="48"/>
      <c r="BH109" s="26"/>
      <c r="BI109" s="47"/>
      <c r="BJ109" s="48"/>
      <c r="BK109" s="26"/>
      <c r="BL109" s="47"/>
      <c r="BM109" s="48"/>
      <c r="BN109" s="26"/>
      <c r="BO109" s="47"/>
      <c r="BP109" s="48"/>
      <c r="BQ109" s="26"/>
      <c r="BR109" s="47"/>
      <c r="BS109" s="48"/>
      <c r="BT109" s="26"/>
      <c r="BU109" s="47"/>
      <c r="BV109" s="48"/>
      <c r="BW109" s="26"/>
      <c r="BX109" s="47"/>
      <c r="BY109" s="48"/>
      <c r="BZ109" s="26"/>
      <c r="CA109" s="47"/>
      <c r="CB109" s="48"/>
      <c r="CC109" s="26"/>
      <c r="CD109" s="47"/>
      <c r="CE109" s="48"/>
      <c r="CF109" s="26"/>
      <c r="CG109" s="47"/>
      <c r="CH109" s="48"/>
      <c r="CI109" s="26"/>
      <c r="CJ109" s="47"/>
      <c r="CK109" s="48"/>
      <c r="CL109" s="26"/>
      <c r="CM109" s="47"/>
      <c r="CN109" s="48"/>
      <c r="CO109" s="26"/>
      <c r="CP109" s="47"/>
      <c r="CQ109" s="48"/>
      <c r="CR109" s="26"/>
      <c r="CS109" s="47"/>
      <c r="CT109" s="48"/>
      <c r="CU109" s="26"/>
      <c r="CX109" s="92"/>
      <c r="CY109" s="58"/>
      <c r="CZ109" s="58"/>
      <c r="DA109" s="58"/>
    </row>
    <row r="110" s="4" customFormat="1" ht="15.75" customHeight="1">
      <c r="C110" s="91"/>
      <c r="D110" s="91"/>
      <c r="E110" s="91"/>
      <c r="F110" s="46">
        <f>DA110</f>
        <v>0</v>
      </c>
      <c r="G110" s="47"/>
      <c r="H110" s="48"/>
      <c r="I110" s="26"/>
      <c r="J110" s="47"/>
      <c r="K110" s="48"/>
      <c r="L110" s="26"/>
      <c r="M110" s="47"/>
      <c r="N110" s="48"/>
      <c r="O110" s="26"/>
      <c r="P110" s="47"/>
      <c r="Q110" s="48"/>
      <c r="R110" s="26"/>
      <c r="S110" s="47"/>
      <c r="T110" s="48"/>
      <c r="U110" s="26"/>
      <c r="V110" s="47"/>
      <c r="W110" s="48"/>
      <c r="X110" s="26"/>
      <c r="Y110" s="47"/>
      <c r="Z110" s="48"/>
      <c r="AA110" s="26"/>
      <c r="AB110" s="47"/>
      <c r="AC110" s="48"/>
      <c r="AD110" s="26"/>
      <c r="AE110" s="47"/>
      <c r="AF110" s="48"/>
      <c r="AG110" s="26"/>
      <c r="AH110" s="47"/>
      <c r="AI110" s="48"/>
      <c r="AJ110" s="26"/>
      <c r="AK110" s="47"/>
      <c r="AL110" s="48"/>
      <c r="AM110" s="26"/>
      <c r="AN110" s="47"/>
      <c r="AO110" s="48"/>
      <c r="AP110" s="26"/>
      <c r="AQ110" s="47"/>
      <c r="AR110" s="48"/>
      <c r="AS110" s="26"/>
      <c r="AT110" s="47"/>
      <c r="AU110" s="48"/>
      <c r="AV110" s="26"/>
      <c r="AW110" s="47"/>
      <c r="AX110" s="48"/>
      <c r="AY110" s="26"/>
      <c r="AZ110" s="47"/>
      <c r="BA110" s="48"/>
      <c r="BB110" s="26"/>
      <c r="BC110" s="47"/>
      <c r="BD110" s="48"/>
      <c r="BE110" s="26"/>
      <c r="BF110" s="47"/>
      <c r="BG110" s="48"/>
      <c r="BH110" s="26"/>
      <c r="BI110" s="47"/>
      <c r="BJ110" s="48"/>
      <c r="BK110" s="26"/>
      <c r="BL110" s="47"/>
      <c r="BM110" s="48"/>
      <c r="BN110" s="26"/>
      <c r="BO110" s="47"/>
      <c r="BP110" s="48"/>
      <c r="BQ110" s="26"/>
      <c r="BR110" s="47"/>
      <c r="BS110" s="48"/>
      <c r="BT110" s="26"/>
      <c r="BU110" s="47"/>
      <c r="BV110" s="48"/>
      <c r="BW110" s="26"/>
      <c r="BX110" s="47"/>
      <c r="BY110" s="48"/>
      <c r="BZ110" s="26"/>
      <c r="CA110" s="47"/>
      <c r="CB110" s="48"/>
      <c r="CC110" s="26"/>
      <c r="CD110" s="47"/>
      <c r="CE110" s="48"/>
      <c r="CF110" s="26"/>
      <c r="CG110" s="47"/>
      <c r="CH110" s="48"/>
      <c r="CI110" s="26"/>
      <c r="CJ110" s="47"/>
      <c r="CK110" s="48"/>
      <c r="CL110" s="26"/>
      <c r="CM110" s="47"/>
      <c r="CN110" s="48"/>
      <c r="CO110" s="26"/>
      <c r="CP110" s="47"/>
      <c r="CQ110" s="48"/>
      <c r="CR110" s="26"/>
      <c r="CS110" s="47"/>
      <c r="CT110" s="48"/>
      <c r="CU110" s="26"/>
      <c r="CX110" s="92"/>
      <c r="CY110" s="58"/>
      <c r="CZ110" s="58"/>
      <c r="DA110" s="58"/>
    </row>
    <row r="111" s="4" customFormat="1" ht="15.75" customHeight="1">
      <c r="C111" s="91"/>
      <c r="D111" s="91"/>
      <c r="E111" s="91"/>
      <c r="F111" s="46">
        <f>DA111</f>
        <v>0</v>
      </c>
      <c r="G111" s="47"/>
      <c r="H111" s="48"/>
      <c r="I111" s="26"/>
      <c r="J111" s="47"/>
      <c r="K111" s="48"/>
      <c r="L111" s="26"/>
      <c r="M111" s="47"/>
      <c r="N111" s="48"/>
      <c r="O111" s="26"/>
      <c r="P111" s="47"/>
      <c r="Q111" s="48"/>
      <c r="R111" s="26"/>
      <c r="S111" s="47"/>
      <c r="T111" s="48"/>
      <c r="U111" s="26"/>
      <c r="V111" s="47"/>
      <c r="W111" s="48"/>
      <c r="X111" s="26"/>
      <c r="Y111" s="47"/>
      <c r="Z111" s="48"/>
      <c r="AA111" s="26"/>
      <c r="AB111" s="47"/>
      <c r="AC111" s="48"/>
      <c r="AD111" s="26"/>
      <c r="AE111" s="47"/>
      <c r="AF111" s="48"/>
      <c r="AG111" s="26"/>
      <c r="AH111" s="47"/>
      <c r="AI111" s="48"/>
      <c r="AJ111" s="26"/>
      <c r="AK111" s="47"/>
      <c r="AL111" s="48"/>
      <c r="AM111" s="26"/>
      <c r="AN111" s="47"/>
      <c r="AO111" s="48"/>
      <c r="AP111" s="26"/>
      <c r="AQ111" s="47"/>
      <c r="AR111" s="48"/>
      <c r="AS111" s="26"/>
      <c r="AT111" s="47"/>
      <c r="AU111" s="48"/>
      <c r="AV111" s="26"/>
      <c r="AW111" s="47"/>
      <c r="AX111" s="48"/>
      <c r="AY111" s="26"/>
      <c r="AZ111" s="47"/>
      <c r="BA111" s="48"/>
      <c r="BB111" s="26"/>
      <c r="BC111" s="47"/>
      <c r="BD111" s="48"/>
      <c r="BE111" s="26"/>
      <c r="BF111" s="47"/>
      <c r="BG111" s="48"/>
      <c r="BH111" s="26"/>
      <c r="BI111" s="47"/>
      <c r="BJ111" s="48"/>
      <c r="BK111" s="26"/>
      <c r="BL111" s="47"/>
      <c r="BM111" s="48"/>
      <c r="BN111" s="26"/>
      <c r="BO111" s="47"/>
      <c r="BP111" s="48"/>
      <c r="BQ111" s="26"/>
      <c r="BR111" s="47"/>
      <c r="BS111" s="48"/>
      <c r="BT111" s="26"/>
      <c r="BU111" s="47"/>
      <c r="BV111" s="48"/>
      <c r="BW111" s="26"/>
      <c r="BX111" s="47"/>
      <c r="BY111" s="48"/>
      <c r="BZ111" s="26"/>
      <c r="CA111" s="47"/>
      <c r="CB111" s="48"/>
      <c r="CC111" s="26"/>
      <c r="CD111" s="47"/>
      <c r="CE111" s="48"/>
      <c r="CF111" s="26"/>
      <c r="CG111" s="47"/>
      <c r="CH111" s="48"/>
      <c r="CI111" s="26"/>
      <c r="CJ111" s="47"/>
      <c r="CK111" s="48"/>
      <c r="CL111" s="26"/>
      <c r="CM111" s="47"/>
      <c r="CN111" s="48"/>
      <c r="CO111" s="26"/>
      <c r="CP111" s="47"/>
      <c r="CQ111" s="48"/>
      <c r="CR111" s="26"/>
      <c r="CS111" s="47"/>
      <c r="CT111" s="48"/>
      <c r="CU111" s="26"/>
      <c r="CX111" s="92"/>
      <c r="CY111" s="58"/>
      <c r="CZ111" s="58"/>
      <c r="DA111" s="58"/>
    </row>
    <row r="112" s="4" customFormat="1" ht="15.75" customHeight="1">
      <c r="C112" s="91"/>
      <c r="D112" s="91"/>
      <c r="E112" s="91"/>
      <c r="F112" s="46">
        <f>DA112</f>
        <v>0</v>
      </c>
      <c r="G112" s="47"/>
      <c r="H112" s="48"/>
      <c r="I112" s="26"/>
      <c r="J112" s="47"/>
      <c r="K112" s="48"/>
      <c r="L112" s="26"/>
      <c r="M112" s="47"/>
      <c r="N112" s="48"/>
      <c r="O112" s="26"/>
      <c r="P112" s="47"/>
      <c r="Q112" s="48"/>
      <c r="R112" s="26"/>
      <c r="S112" s="47"/>
      <c r="T112" s="48"/>
      <c r="U112" s="26"/>
      <c r="V112" s="47"/>
      <c r="W112" s="48"/>
      <c r="X112" s="26"/>
      <c r="Y112" s="47"/>
      <c r="Z112" s="48"/>
      <c r="AA112" s="26"/>
      <c r="AB112" s="47"/>
      <c r="AC112" s="48"/>
      <c r="AD112" s="26"/>
      <c r="AE112" s="47"/>
      <c r="AF112" s="48"/>
      <c r="AG112" s="26"/>
      <c r="AH112" s="47"/>
      <c r="AI112" s="48"/>
      <c r="AJ112" s="26"/>
      <c r="AK112" s="47"/>
      <c r="AL112" s="48"/>
      <c r="AM112" s="26"/>
      <c r="AN112" s="47"/>
      <c r="AO112" s="48"/>
      <c r="AP112" s="26"/>
      <c r="AQ112" s="47"/>
      <c r="AR112" s="48"/>
      <c r="AS112" s="26"/>
      <c r="AT112" s="47"/>
      <c r="AU112" s="48"/>
      <c r="AV112" s="26"/>
      <c r="AW112" s="47"/>
      <c r="AX112" s="48"/>
      <c r="AY112" s="26"/>
      <c r="AZ112" s="47"/>
      <c r="BA112" s="48"/>
      <c r="BB112" s="26"/>
      <c r="BC112" s="47"/>
      <c r="BD112" s="48"/>
      <c r="BE112" s="26"/>
      <c r="BF112" s="47"/>
      <c r="BG112" s="48"/>
      <c r="BH112" s="26"/>
      <c r="BI112" s="47"/>
      <c r="BJ112" s="48"/>
      <c r="BK112" s="26"/>
      <c r="BL112" s="47"/>
      <c r="BM112" s="48"/>
      <c r="BN112" s="26"/>
      <c r="BO112" s="47"/>
      <c r="BP112" s="48"/>
      <c r="BQ112" s="26"/>
      <c r="BR112" s="47"/>
      <c r="BS112" s="48"/>
      <c r="BT112" s="26"/>
      <c r="BU112" s="47"/>
      <c r="BV112" s="48"/>
      <c r="BW112" s="26"/>
      <c r="BX112" s="47"/>
      <c r="BY112" s="48"/>
      <c r="BZ112" s="26"/>
      <c r="CA112" s="47"/>
      <c r="CB112" s="48"/>
      <c r="CC112" s="26"/>
      <c r="CD112" s="47"/>
      <c r="CE112" s="48"/>
      <c r="CF112" s="26"/>
      <c r="CG112" s="47"/>
      <c r="CH112" s="48"/>
      <c r="CI112" s="26"/>
      <c r="CJ112" s="47"/>
      <c r="CK112" s="48"/>
      <c r="CL112" s="26"/>
      <c r="CM112" s="47"/>
      <c r="CN112" s="48"/>
      <c r="CO112" s="26"/>
      <c r="CP112" s="47"/>
      <c r="CQ112" s="48"/>
      <c r="CR112" s="26"/>
      <c r="CS112" s="47"/>
      <c r="CT112" s="48"/>
      <c r="CU112" s="26"/>
      <c r="CX112" s="92"/>
      <c r="CY112" s="58"/>
      <c r="CZ112" s="58"/>
      <c r="DA112" s="58"/>
    </row>
    <row r="113" s="4" customFormat="1" ht="15.75" customHeight="1">
      <c r="C113" s="91"/>
      <c r="D113" s="91"/>
      <c r="E113" s="91"/>
      <c r="F113" s="46">
        <f>DA113</f>
        <v>0</v>
      </c>
      <c r="G113" s="47"/>
      <c r="H113" s="48"/>
      <c r="I113" s="26"/>
      <c r="J113" s="47"/>
      <c r="K113" s="48"/>
      <c r="L113" s="26"/>
      <c r="M113" s="47"/>
      <c r="N113" s="48"/>
      <c r="O113" s="26"/>
      <c r="P113" s="47"/>
      <c r="Q113" s="48"/>
      <c r="R113" s="26"/>
      <c r="S113" s="47"/>
      <c r="T113" s="48"/>
      <c r="U113" s="26"/>
      <c r="V113" s="47"/>
      <c r="W113" s="48"/>
      <c r="X113" s="26"/>
      <c r="Y113" s="47"/>
      <c r="Z113" s="48"/>
      <c r="AA113" s="26"/>
      <c r="AB113" s="47"/>
      <c r="AC113" s="48"/>
      <c r="AD113" s="26"/>
      <c r="AE113" s="47"/>
      <c r="AF113" s="48"/>
      <c r="AG113" s="26"/>
      <c r="AH113" s="47"/>
      <c r="AI113" s="48"/>
      <c r="AJ113" s="26"/>
      <c r="AK113" s="47"/>
      <c r="AL113" s="48"/>
      <c r="AM113" s="26"/>
      <c r="AN113" s="47"/>
      <c r="AO113" s="48"/>
      <c r="AP113" s="26"/>
      <c r="AQ113" s="47"/>
      <c r="AR113" s="48"/>
      <c r="AS113" s="26"/>
      <c r="AT113" s="47"/>
      <c r="AU113" s="48"/>
      <c r="AV113" s="26"/>
      <c r="AW113" s="47"/>
      <c r="AX113" s="48"/>
      <c r="AY113" s="26"/>
      <c r="AZ113" s="47"/>
      <c r="BA113" s="48"/>
      <c r="BB113" s="26"/>
      <c r="BC113" s="47"/>
      <c r="BD113" s="48"/>
      <c r="BE113" s="26"/>
      <c r="BF113" s="47"/>
      <c r="BG113" s="48"/>
      <c r="BH113" s="26"/>
      <c r="BI113" s="47"/>
      <c r="BJ113" s="48"/>
      <c r="BK113" s="26"/>
      <c r="BL113" s="47"/>
      <c r="BM113" s="48"/>
      <c r="BN113" s="26"/>
      <c r="BO113" s="47"/>
      <c r="BP113" s="48"/>
      <c r="BQ113" s="26"/>
      <c r="BR113" s="47"/>
      <c r="BS113" s="48"/>
      <c r="BT113" s="26"/>
      <c r="BU113" s="47"/>
      <c r="BV113" s="48"/>
      <c r="BW113" s="26"/>
      <c r="BX113" s="47"/>
      <c r="BY113" s="48"/>
      <c r="BZ113" s="26"/>
      <c r="CA113" s="47"/>
      <c r="CB113" s="48"/>
      <c r="CC113" s="26"/>
      <c r="CD113" s="47"/>
      <c r="CE113" s="48"/>
      <c r="CF113" s="26"/>
      <c r="CG113" s="47"/>
      <c r="CH113" s="48"/>
      <c r="CI113" s="26"/>
      <c r="CJ113" s="47"/>
      <c r="CK113" s="48"/>
      <c r="CL113" s="26"/>
      <c r="CM113" s="47"/>
      <c r="CN113" s="48"/>
      <c r="CO113" s="26"/>
      <c r="CP113" s="47"/>
      <c r="CQ113" s="48"/>
      <c r="CR113" s="26"/>
      <c r="CS113" s="47"/>
      <c r="CT113" s="48"/>
      <c r="CU113" s="26"/>
      <c r="CX113" s="92"/>
      <c r="CY113" s="58"/>
      <c r="CZ113" s="58"/>
      <c r="DA113" s="58"/>
    </row>
    <row r="114" s="4" customFormat="1" ht="15.75" customHeight="1">
      <c r="C114" s="91"/>
      <c r="D114" s="91"/>
      <c r="E114" s="91"/>
      <c r="F114" s="46">
        <f>DA114</f>
        <v>0</v>
      </c>
      <c r="G114" s="47"/>
      <c r="H114" s="48"/>
      <c r="I114" s="26"/>
      <c r="J114" s="47"/>
      <c r="K114" s="48"/>
      <c r="L114" s="26"/>
      <c r="M114" s="47"/>
      <c r="N114" s="48"/>
      <c r="O114" s="26"/>
      <c r="P114" s="47"/>
      <c r="Q114" s="48"/>
      <c r="R114" s="26"/>
      <c r="S114" s="47"/>
      <c r="T114" s="48"/>
      <c r="U114" s="26"/>
      <c r="V114" s="47"/>
      <c r="W114" s="48"/>
      <c r="X114" s="26"/>
      <c r="Y114" s="47"/>
      <c r="Z114" s="48"/>
      <c r="AA114" s="26"/>
      <c r="AB114" s="47"/>
      <c r="AC114" s="48"/>
      <c r="AD114" s="26"/>
      <c r="AE114" s="47"/>
      <c r="AF114" s="48"/>
      <c r="AG114" s="26"/>
      <c r="AH114" s="47"/>
      <c r="AI114" s="48"/>
      <c r="AJ114" s="26"/>
      <c r="AK114" s="47"/>
      <c r="AL114" s="48"/>
      <c r="AM114" s="26"/>
      <c r="AN114" s="47"/>
      <c r="AO114" s="48"/>
      <c r="AP114" s="26"/>
      <c r="AQ114" s="47"/>
      <c r="AR114" s="48"/>
      <c r="AS114" s="26"/>
      <c r="AT114" s="47"/>
      <c r="AU114" s="48"/>
      <c r="AV114" s="26"/>
      <c r="AW114" s="47"/>
      <c r="AX114" s="48"/>
      <c r="AY114" s="26"/>
      <c r="AZ114" s="47"/>
      <c r="BA114" s="48"/>
      <c r="BB114" s="26"/>
      <c r="BC114" s="47"/>
      <c r="BD114" s="48"/>
      <c r="BE114" s="26"/>
      <c r="BF114" s="47"/>
      <c r="BG114" s="48"/>
      <c r="BH114" s="26"/>
      <c r="BI114" s="47"/>
      <c r="BJ114" s="48"/>
      <c r="BK114" s="26"/>
      <c r="BL114" s="47"/>
      <c r="BM114" s="48"/>
      <c r="BN114" s="26"/>
      <c r="BO114" s="47"/>
      <c r="BP114" s="48"/>
      <c r="BQ114" s="26"/>
      <c r="BR114" s="47"/>
      <c r="BS114" s="48"/>
      <c r="BT114" s="26"/>
      <c r="BU114" s="47"/>
      <c r="BV114" s="48"/>
      <c r="BW114" s="26"/>
      <c r="BX114" s="47"/>
      <c r="BY114" s="48"/>
      <c r="BZ114" s="26"/>
      <c r="CA114" s="47"/>
      <c r="CB114" s="48"/>
      <c r="CC114" s="26"/>
      <c r="CD114" s="47"/>
      <c r="CE114" s="48"/>
      <c r="CF114" s="26"/>
      <c r="CG114" s="47"/>
      <c r="CH114" s="48"/>
      <c r="CI114" s="26"/>
      <c r="CJ114" s="47"/>
      <c r="CK114" s="48"/>
      <c r="CL114" s="26"/>
      <c r="CM114" s="47"/>
      <c r="CN114" s="48"/>
      <c r="CO114" s="26"/>
      <c r="CP114" s="47"/>
      <c r="CQ114" s="48"/>
      <c r="CR114" s="26"/>
      <c r="CS114" s="47"/>
      <c r="CT114" s="48"/>
      <c r="CU114" s="26"/>
      <c r="CX114" s="92"/>
      <c r="CY114" s="58"/>
      <c r="CZ114" s="58"/>
      <c r="DA114" s="58"/>
    </row>
    <row r="115" s="4" customFormat="1" ht="15.75" customHeight="1">
      <c r="C115" s="91"/>
      <c r="D115" s="91"/>
      <c r="E115" s="91"/>
      <c r="F115" s="46">
        <f>DA115</f>
        <v>0</v>
      </c>
      <c r="G115" s="47"/>
      <c r="H115" s="48"/>
      <c r="I115" s="26"/>
      <c r="J115" s="47"/>
      <c r="K115" s="48"/>
      <c r="L115" s="26"/>
      <c r="M115" s="47"/>
      <c r="N115" s="48"/>
      <c r="O115" s="26"/>
      <c r="P115" s="47"/>
      <c r="Q115" s="48"/>
      <c r="R115" s="26"/>
      <c r="S115" s="47"/>
      <c r="T115" s="48"/>
      <c r="U115" s="26"/>
      <c r="V115" s="47"/>
      <c r="W115" s="48"/>
      <c r="X115" s="26"/>
      <c r="Y115" s="47"/>
      <c r="Z115" s="48"/>
      <c r="AA115" s="26"/>
      <c r="AB115" s="47"/>
      <c r="AC115" s="48"/>
      <c r="AD115" s="26"/>
      <c r="AE115" s="47"/>
      <c r="AF115" s="48"/>
      <c r="AG115" s="26"/>
      <c r="AH115" s="47"/>
      <c r="AI115" s="48"/>
      <c r="AJ115" s="26"/>
      <c r="AK115" s="47"/>
      <c r="AL115" s="48"/>
      <c r="AM115" s="26"/>
      <c r="AN115" s="47"/>
      <c r="AO115" s="48"/>
      <c r="AP115" s="26"/>
      <c r="AQ115" s="47"/>
      <c r="AR115" s="48"/>
      <c r="AS115" s="26"/>
      <c r="AT115" s="47"/>
      <c r="AU115" s="48"/>
      <c r="AV115" s="26"/>
      <c r="AW115" s="47"/>
      <c r="AX115" s="48"/>
      <c r="AY115" s="26"/>
      <c r="AZ115" s="47"/>
      <c r="BA115" s="48"/>
      <c r="BB115" s="26"/>
      <c r="BC115" s="47"/>
      <c r="BD115" s="48"/>
      <c r="BE115" s="26"/>
      <c r="BF115" s="47"/>
      <c r="BG115" s="48"/>
      <c r="BH115" s="26"/>
      <c r="BI115" s="47"/>
      <c r="BJ115" s="48"/>
      <c r="BK115" s="26"/>
      <c r="BL115" s="47"/>
      <c r="BM115" s="48"/>
      <c r="BN115" s="26"/>
      <c r="BO115" s="47"/>
      <c r="BP115" s="48"/>
      <c r="BQ115" s="26"/>
      <c r="BR115" s="47"/>
      <c r="BS115" s="48"/>
      <c r="BT115" s="26"/>
      <c r="BU115" s="47"/>
      <c r="BV115" s="48"/>
      <c r="BW115" s="26"/>
      <c r="BX115" s="47"/>
      <c r="BY115" s="48"/>
      <c r="BZ115" s="26"/>
      <c r="CA115" s="47"/>
      <c r="CB115" s="48"/>
      <c r="CC115" s="26"/>
      <c r="CD115" s="47"/>
      <c r="CE115" s="48"/>
      <c r="CF115" s="26"/>
      <c r="CG115" s="47"/>
      <c r="CH115" s="48"/>
      <c r="CI115" s="26"/>
      <c r="CJ115" s="47"/>
      <c r="CK115" s="48"/>
      <c r="CL115" s="26"/>
      <c r="CM115" s="47"/>
      <c r="CN115" s="48"/>
      <c r="CO115" s="26"/>
      <c r="CP115" s="47"/>
      <c r="CQ115" s="48"/>
      <c r="CR115" s="26"/>
      <c r="CS115" s="47"/>
      <c r="CT115" s="48"/>
      <c r="CU115" s="26"/>
      <c r="CX115" s="92"/>
      <c r="CY115" s="58"/>
      <c r="CZ115" s="58"/>
      <c r="DA115" s="58"/>
    </row>
    <row r="116" s="4" customFormat="1" ht="15.75" customHeight="1">
      <c r="C116" s="91"/>
      <c r="D116" s="91"/>
      <c r="E116" s="91"/>
      <c r="F116" s="46">
        <f>DA116</f>
        <v>0</v>
      </c>
      <c r="G116" s="47"/>
      <c r="H116" s="48"/>
      <c r="I116" s="26"/>
      <c r="J116" s="47"/>
      <c r="K116" s="48"/>
      <c r="L116" s="26"/>
      <c r="M116" s="47"/>
      <c r="N116" s="48"/>
      <c r="O116" s="26"/>
      <c r="P116" s="47"/>
      <c r="Q116" s="48"/>
      <c r="R116" s="26"/>
      <c r="S116" s="47"/>
      <c r="T116" s="48"/>
      <c r="U116" s="26"/>
      <c r="V116" s="47"/>
      <c r="W116" s="48"/>
      <c r="X116" s="26"/>
      <c r="Y116" s="47"/>
      <c r="Z116" s="48"/>
      <c r="AA116" s="26"/>
      <c r="AB116" s="47"/>
      <c r="AC116" s="48"/>
      <c r="AD116" s="26"/>
      <c r="AE116" s="47"/>
      <c r="AF116" s="48"/>
      <c r="AG116" s="26"/>
      <c r="AH116" s="47"/>
      <c r="AI116" s="48"/>
      <c r="AJ116" s="26"/>
      <c r="AK116" s="47"/>
      <c r="AL116" s="48"/>
      <c r="AM116" s="26"/>
      <c r="AN116" s="47"/>
      <c r="AO116" s="48"/>
      <c r="AP116" s="26"/>
      <c r="AQ116" s="47"/>
      <c r="AR116" s="48"/>
      <c r="AS116" s="26"/>
      <c r="AT116" s="47"/>
      <c r="AU116" s="48"/>
      <c r="AV116" s="26"/>
      <c r="AW116" s="47"/>
      <c r="AX116" s="48"/>
      <c r="AY116" s="26"/>
      <c r="AZ116" s="47"/>
      <c r="BA116" s="48"/>
      <c r="BB116" s="26"/>
      <c r="BC116" s="47"/>
      <c r="BD116" s="48"/>
      <c r="BE116" s="26"/>
      <c r="BF116" s="47"/>
      <c r="BG116" s="48"/>
      <c r="BH116" s="26"/>
      <c r="BI116" s="47"/>
      <c r="BJ116" s="48"/>
      <c r="BK116" s="26"/>
      <c r="BL116" s="47"/>
      <c r="BM116" s="48"/>
      <c r="BN116" s="26"/>
      <c r="BO116" s="47"/>
      <c r="BP116" s="48"/>
      <c r="BQ116" s="26"/>
      <c r="BR116" s="47"/>
      <c r="BS116" s="48"/>
      <c r="BT116" s="26"/>
      <c r="BU116" s="47"/>
      <c r="BV116" s="48"/>
      <c r="BW116" s="26"/>
      <c r="BX116" s="47"/>
      <c r="BY116" s="48"/>
      <c r="BZ116" s="26"/>
      <c r="CA116" s="47"/>
      <c r="CB116" s="48"/>
      <c r="CC116" s="26"/>
      <c r="CD116" s="47"/>
      <c r="CE116" s="48"/>
      <c r="CF116" s="26"/>
      <c r="CG116" s="47"/>
      <c r="CH116" s="48"/>
      <c r="CI116" s="26"/>
      <c r="CJ116" s="47"/>
      <c r="CK116" s="48"/>
      <c r="CL116" s="26"/>
      <c r="CM116" s="47"/>
      <c r="CN116" s="48"/>
      <c r="CO116" s="26"/>
      <c r="CP116" s="47"/>
      <c r="CQ116" s="48"/>
      <c r="CR116" s="26"/>
      <c r="CS116" s="47"/>
      <c r="CT116" s="48"/>
      <c r="CU116" s="26"/>
      <c r="CX116" s="92"/>
      <c r="CY116" s="58"/>
      <c r="CZ116" s="58"/>
      <c r="DA116" s="58"/>
    </row>
    <row r="117" s="4" customFormat="1" ht="15.75" customHeight="1">
      <c r="C117" s="91"/>
      <c r="D117" s="91"/>
      <c r="E117" s="91"/>
      <c r="F117" s="46">
        <f>DA117</f>
        <v>0</v>
      </c>
      <c r="G117" s="47"/>
      <c r="H117" s="48"/>
      <c r="I117" s="26"/>
      <c r="J117" s="47"/>
      <c r="K117" s="48"/>
      <c r="L117" s="26"/>
      <c r="M117" s="47"/>
      <c r="N117" s="48"/>
      <c r="O117" s="26"/>
      <c r="P117" s="47"/>
      <c r="Q117" s="48"/>
      <c r="R117" s="26"/>
      <c r="S117" s="47"/>
      <c r="T117" s="48"/>
      <c r="U117" s="26"/>
      <c r="V117" s="47"/>
      <c r="W117" s="48"/>
      <c r="X117" s="26"/>
      <c r="Y117" s="47"/>
      <c r="Z117" s="48"/>
      <c r="AA117" s="26"/>
      <c r="AB117" s="47"/>
      <c r="AC117" s="48"/>
      <c r="AD117" s="26"/>
      <c r="AE117" s="47"/>
      <c r="AF117" s="48"/>
      <c r="AG117" s="26"/>
      <c r="AH117" s="47"/>
      <c r="AI117" s="48"/>
      <c r="AJ117" s="26"/>
      <c r="AK117" s="47"/>
      <c r="AL117" s="48"/>
      <c r="AM117" s="26"/>
      <c r="AN117" s="47"/>
      <c r="AO117" s="48"/>
      <c r="AP117" s="26"/>
      <c r="AQ117" s="47"/>
      <c r="AR117" s="48"/>
      <c r="AS117" s="26"/>
      <c r="AT117" s="47"/>
      <c r="AU117" s="48"/>
      <c r="AV117" s="26"/>
      <c r="AW117" s="47"/>
      <c r="AX117" s="48"/>
      <c r="AY117" s="26"/>
      <c r="AZ117" s="47"/>
      <c r="BA117" s="48"/>
      <c r="BB117" s="26"/>
      <c r="BC117" s="47"/>
      <c r="BD117" s="48"/>
      <c r="BE117" s="26"/>
      <c r="BF117" s="47"/>
      <c r="BG117" s="48"/>
      <c r="BH117" s="26"/>
      <c r="BI117" s="47"/>
      <c r="BJ117" s="48"/>
      <c r="BK117" s="26"/>
      <c r="BL117" s="47"/>
      <c r="BM117" s="48"/>
      <c r="BN117" s="26"/>
      <c r="BO117" s="47"/>
      <c r="BP117" s="48"/>
      <c r="BQ117" s="26"/>
      <c r="BR117" s="47"/>
      <c r="BS117" s="48"/>
      <c r="BT117" s="26"/>
      <c r="BU117" s="47"/>
      <c r="BV117" s="48"/>
      <c r="BW117" s="26"/>
      <c r="BX117" s="47"/>
      <c r="BY117" s="48"/>
      <c r="BZ117" s="26"/>
      <c r="CA117" s="47"/>
      <c r="CB117" s="48"/>
      <c r="CC117" s="26"/>
      <c r="CD117" s="47"/>
      <c r="CE117" s="48"/>
      <c r="CF117" s="26"/>
      <c r="CG117" s="47"/>
      <c r="CH117" s="48"/>
      <c r="CI117" s="26"/>
      <c r="CJ117" s="47"/>
      <c r="CK117" s="48"/>
      <c r="CL117" s="26"/>
      <c r="CM117" s="47"/>
      <c r="CN117" s="48"/>
      <c r="CO117" s="26"/>
      <c r="CP117" s="47"/>
      <c r="CQ117" s="48"/>
      <c r="CR117" s="26"/>
      <c r="CS117" s="47"/>
      <c r="CT117" s="48"/>
      <c r="CU117" s="26"/>
      <c r="CX117" s="92"/>
      <c r="CY117" s="58"/>
      <c r="CZ117" s="58"/>
      <c r="DA117" s="58"/>
    </row>
    <row r="118" s="4" customFormat="1" ht="15.75" customHeight="1">
      <c r="C118" s="91"/>
      <c r="D118" s="91"/>
      <c r="E118" s="91"/>
      <c r="F118" s="46">
        <f>DA118</f>
        <v>0</v>
      </c>
      <c r="G118" s="47"/>
      <c r="H118" s="48"/>
      <c r="I118" s="26"/>
      <c r="J118" s="47"/>
      <c r="K118" s="48"/>
      <c r="L118" s="26"/>
      <c r="M118" s="47"/>
      <c r="N118" s="48"/>
      <c r="O118" s="26"/>
      <c r="P118" s="47"/>
      <c r="Q118" s="48"/>
      <c r="R118" s="26"/>
      <c r="S118" s="47"/>
      <c r="T118" s="48"/>
      <c r="U118" s="26"/>
      <c r="V118" s="47"/>
      <c r="W118" s="48"/>
      <c r="X118" s="26"/>
      <c r="Y118" s="47"/>
      <c r="Z118" s="48"/>
      <c r="AA118" s="26"/>
      <c r="AB118" s="47"/>
      <c r="AC118" s="48"/>
      <c r="AD118" s="26"/>
      <c r="AE118" s="47"/>
      <c r="AF118" s="48"/>
      <c r="AG118" s="26"/>
      <c r="AH118" s="47"/>
      <c r="AI118" s="48"/>
      <c r="AJ118" s="26"/>
      <c r="AK118" s="47"/>
      <c r="AL118" s="48"/>
      <c r="AM118" s="26"/>
      <c r="AN118" s="47"/>
      <c r="AO118" s="48"/>
      <c r="AP118" s="26"/>
      <c r="AQ118" s="47"/>
      <c r="AR118" s="48"/>
      <c r="AS118" s="26"/>
      <c r="AT118" s="47"/>
      <c r="AU118" s="48"/>
      <c r="AV118" s="26"/>
      <c r="AW118" s="47"/>
      <c r="AX118" s="48"/>
      <c r="AY118" s="26"/>
      <c r="AZ118" s="47"/>
      <c r="BA118" s="48"/>
      <c r="BB118" s="26"/>
      <c r="BC118" s="47"/>
      <c r="BD118" s="48"/>
      <c r="BE118" s="26"/>
      <c r="BF118" s="47"/>
      <c r="BG118" s="48"/>
      <c r="BH118" s="26"/>
      <c r="BI118" s="47"/>
      <c r="BJ118" s="48"/>
      <c r="BK118" s="26"/>
      <c r="BL118" s="47"/>
      <c r="BM118" s="48"/>
      <c r="BN118" s="26"/>
      <c r="BO118" s="47"/>
      <c r="BP118" s="48"/>
      <c r="BQ118" s="26"/>
      <c r="BR118" s="47"/>
      <c r="BS118" s="48"/>
      <c r="BT118" s="26"/>
      <c r="BU118" s="47"/>
      <c r="BV118" s="48"/>
      <c r="BW118" s="26"/>
      <c r="BX118" s="47"/>
      <c r="BY118" s="48"/>
      <c r="BZ118" s="26"/>
      <c r="CA118" s="47"/>
      <c r="CB118" s="48"/>
      <c r="CC118" s="26"/>
      <c r="CD118" s="47"/>
      <c r="CE118" s="48"/>
      <c r="CF118" s="26"/>
      <c r="CG118" s="47"/>
      <c r="CH118" s="48"/>
      <c r="CI118" s="26"/>
      <c r="CJ118" s="47"/>
      <c r="CK118" s="48"/>
      <c r="CL118" s="26"/>
      <c r="CM118" s="47"/>
      <c r="CN118" s="48"/>
      <c r="CO118" s="26"/>
      <c r="CP118" s="47"/>
      <c r="CQ118" s="48"/>
      <c r="CR118" s="26"/>
      <c r="CS118" s="47"/>
      <c r="CT118" s="48"/>
      <c r="CU118" s="26"/>
      <c r="CX118" s="92"/>
      <c r="CY118" s="58"/>
      <c r="CZ118" s="58"/>
      <c r="DA118" s="58"/>
    </row>
    <row r="119" s="4" customFormat="1" ht="15.75" customHeight="1">
      <c r="C119" s="91"/>
      <c r="D119" s="91"/>
      <c r="E119" s="91"/>
      <c r="F119" s="46">
        <f>DA119</f>
        <v>0</v>
      </c>
      <c r="G119" s="47"/>
      <c r="H119" s="48"/>
      <c r="I119" s="26"/>
      <c r="J119" s="47"/>
      <c r="K119" s="48"/>
      <c r="L119" s="26"/>
      <c r="M119" s="47"/>
      <c r="N119" s="48"/>
      <c r="O119" s="26"/>
      <c r="P119" s="47"/>
      <c r="Q119" s="48"/>
      <c r="R119" s="26"/>
      <c r="S119" s="47"/>
      <c r="T119" s="48"/>
      <c r="U119" s="26"/>
      <c r="V119" s="47"/>
      <c r="W119" s="48"/>
      <c r="X119" s="26"/>
      <c r="Y119" s="47"/>
      <c r="Z119" s="48"/>
      <c r="AA119" s="26"/>
      <c r="AB119" s="47"/>
      <c r="AC119" s="48"/>
      <c r="AD119" s="26"/>
      <c r="AE119" s="47"/>
      <c r="AF119" s="48"/>
      <c r="AG119" s="26"/>
      <c r="AH119" s="47"/>
      <c r="AI119" s="48"/>
      <c r="AJ119" s="26"/>
      <c r="AK119" s="47"/>
      <c r="AL119" s="48"/>
      <c r="AM119" s="26"/>
      <c r="AN119" s="47"/>
      <c r="AO119" s="48"/>
      <c r="AP119" s="26"/>
      <c r="AQ119" s="47"/>
      <c r="AR119" s="48"/>
      <c r="AS119" s="26"/>
      <c r="AT119" s="47"/>
      <c r="AU119" s="48"/>
      <c r="AV119" s="26"/>
      <c r="AW119" s="47"/>
      <c r="AX119" s="48"/>
      <c r="AY119" s="26"/>
      <c r="AZ119" s="47"/>
      <c r="BA119" s="48"/>
      <c r="BB119" s="26"/>
      <c r="BC119" s="47"/>
      <c r="BD119" s="48"/>
      <c r="BE119" s="26"/>
      <c r="BF119" s="47"/>
      <c r="BG119" s="48"/>
      <c r="BH119" s="26"/>
      <c r="BI119" s="47"/>
      <c r="BJ119" s="48"/>
      <c r="BK119" s="26"/>
      <c r="BL119" s="47"/>
      <c r="BM119" s="48"/>
      <c r="BN119" s="26"/>
      <c r="BO119" s="47"/>
      <c r="BP119" s="48"/>
      <c r="BQ119" s="26"/>
      <c r="BR119" s="47"/>
      <c r="BS119" s="48"/>
      <c r="BT119" s="26"/>
      <c r="BU119" s="47"/>
      <c r="BV119" s="48"/>
      <c r="BW119" s="26"/>
      <c r="BX119" s="47"/>
      <c r="BY119" s="48"/>
      <c r="BZ119" s="26"/>
      <c r="CA119" s="47"/>
      <c r="CB119" s="48"/>
      <c r="CC119" s="26"/>
      <c r="CD119" s="47"/>
      <c r="CE119" s="48"/>
      <c r="CF119" s="26"/>
      <c r="CG119" s="47"/>
      <c r="CH119" s="48"/>
      <c r="CI119" s="26"/>
      <c r="CJ119" s="47"/>
      <c r="CK119" s="48"/>
      <c r="CL119" s="26"/>
      <c r="CM119" s="47"/>
      <c r="CN119" s="48"/>
      <c r="CO119" s="26"/>
      <c r="CP119" s="47"/>
      <c r="CQ119" s="48"/>
      <c r="CR119" s="26"/>
      <c r="CS119" s="47"/>
      <c r="CT119" s="48"/>
      <c r="CU119" s="26"/>
      <c r="CX119" s="92"/>
      <c r="CY119" s="58"/>
      <c r="CZ119" s="58"/>
      <c r="DA119" s="58"/>
    </row>
    <row r="120" s="4" customFormat="1" ht="15.75" customHeight="1">
      <c r="C120" s="91"/>
      <c r="D120" s="91"/>
      <c r="E120" s="91"/>
      <c r="F120" s="46">
        <f>DA120</f>
        <v>0</v>
      </c>
      <c r="G120" s="47"/>
      <c r="H120" s="48"/>
      <c r="I120" s="26"/>
      <c r="J120" s="47"/>
      <c r="K120" s="48"/>
      <c r="L120" s="26"/>
      <c r="M120" s="47"/>
      <c r="N120" s="48"/>
      <c r="O120" s="26"/>
      <c r="P120" s="47"/>
      <c r="Q120" s="48"/>
      <c r="R120" s="26"/>
      <c r="S120" s="47"/>
      <c r="T120" s="48"/>
      <c r="U120" s="26"/>
      <c r="V120" s="47"/>
      <c r="W120" s="48"/>
      <c r="X120" s="26"/>
      <c r="Y120" s="47"/>
      <c r="Z120" s="48"/>
      <c r="AA120" s="26"/>
      <c r="AB120" s="47"/>
      <c r="AC120" s="48"/>
      <c r="AD120" s="26"/>
      <c r="AE120" s="47"/>
      <c r="AF120" s="48"/>
      <c r="AG120" s="26"/>
      <c r="AH120" s="47"/>
      <c r="AI120" s="48"/>
      <c r="AJ120" s="26"/>
      <c r="AK120" s="47"/>
      <c r="AL120" s="48"/>
      <c r="AM120" s="26"/>
      <c r="AN120" s="47"/>
      <c r="AO120" s="48"/>
      <c r="AP120" s="26"/>
      <c r="AQ120" s="47"/>
      <c r="AR120" s="48"/>
      <c r="AS120" s="26"/>
      <c r="AT120" s="47"/>
      <c r="AU120" s="48"/>
      <c r="AV120" s="26"/>
      <c r="AW120" s="47"/>
      <c r="AX120" s="48"/>
      <c r="AY120" s="26"/>
      <c r="AZ120" s="47"/>
      <c r="BA120" s="48"/>
      <c r="BB120" s="26"/>
      <c r="BC120" s="47"/>
      <c r="BD120" s="48"/>
      <c r="BE120" s="26"/>
      <c r="BF120" s="47"/>
      <c r="BG120" s="48"/>
      <c r="BH120" s="26"/>
      <c r="BI120" s="47"/>
      <c r="BJ120" s="48"/>
      <c r="BK120" s="26"/>
      <c r="BL120" s="47"/>
      <c r="BM120" s="48"/>
      <c r="BN120" s="26"/>
      <c r="BO120" s="47"/>
      <c r="BP120" s="48"/>
      <c r="BQ120" s="26"/>
      <c r="BR120" s="47"/>
      <c r="BS120" s="48"/>
      <c r="BT120" s="26"/>
      <c r="BU120" s="47"/>
      <c r="BV120" s="48"/>
      <c r="BW120" s="26"/>
      <c r="BX120" s="47"/>
      <c r="BY120" s="48"/>
      <c r="BZ120" s="26"/>
      <c r="CA120" s="47"/>
      <c r="CB120" s="48"/>
      <c r="CC120" s="26"/>
      <c r="CD120" s="47"/>
      <c r="CE120" s="48"/>
      <c r="CF120" s="26"/>
      <c r="CG120" s="47"/>
      <c r="CH120" s="48"/>
      <c r="CI120" s="26"/>
      <c r="CJ120" s="47"/>
      <c r="CK120" s="48"/>
      <c r="CL120" s="26"/>
      <c r="CM120" s="47"/>
      <c r="CN120" s="48"/>
      <c r="CO120" s="26"/>
      <c r="CP120" s="47"/>
      <c r="CQ120" s="48"/>
      <c r="CR120" s="26"/>
      <c r="CS120" s="47"/>
      <c r="CT120" s="48"/>
      <c r="CU120" s="26"/>
      <c r="CX120" s="92"/>
      <c r="CY120" s="58"/>
      <c r="CZ120" s="58"/>
      <c r="DA120" s="58"/>
    </row>
    <row r="121" s="4" customFormat="1" ht="15.75" customHeight="1">
      <c r="C121" s="91"/>
      <c r="D121" s="91"/>
      <c r="E121" s="91"/>
      <c r="F121" s="46">
        <f>DA121</f>
        <v>0</v>
      </c>
      <c r="G121" s="47"/>
      <c r="H121" s="48"/>
      <c r="I121" s="26"/>
      <c r="J121" s="47"/>
      <c r="K121" s="48"/>
      <c r="L121" s="26"/>
      <c r="M121" s="47"/>
      <c r="N121" s="48"/>
      <c r="O121" s="26"/>
      <c r="P121" s="47"/>
      <c r="Q121" s="48"/>
      <c r="R121" s="26"/>
      <c r="S121" s="47"/>
      <c r="T121" s="48"/>
      <c r="U121" s="26"/>
      <c r="V121" s="47"/>
      <c r="W121" s="48"/>
      <c r="X121" s="26"/>
      <c r="Y121" s="47"/>
      <c r="Z121" s="48"/>
      <c r="AA121" s="26"/>
      <c r="AB121" s="47"/>
      <c r="AC121" s="48"/>
      <c r="AD121" s="26"/>
      <c r="AE121" s="47"/>
      <c r="AF121" s="48"/>
      <c r="AG121" s="26"/>
      <c r="AH121" s="47"/>
      <c r="AI121" s="48"/>
      <c r="AJ121" s="26"/>
      <c r="AK121" s="47"/>
      <c r="AL121" s="48"/>
      <c r="AM121" s="26"/>
      <c r="AN121" s="47"/>
      <c r="AO121" s="48"/>
      <c r="AP121" s="26"/>
      <c r="AQ121" s="47"/>
      <c r="AR121" s="48"/>
      <c r="AS121" s="26"/>
      <c r="AT121" s="47"/>
      <c r="AU121" s="48"/>
      <c r="AV121" s="26"/>
      <c r="AW121" s="47"/>
      <c r="AX121" s="48"/>
      <c r="AY121" s="26"/>
      <c r="AZ121" s="47"/>
      <c r="BA121" s="48"/>
      <c r="BB121" s="26"/>
      <c r="BC121" s="47"/>
      <c r="BD121" s="48"/>
      <c r="BE121" s="26"/>
      <c r="BF121" s="47"/>
      <c r="BG121" s="48"/>
      <c r="BH121" s="26"/>
      <c r="BI121" s="47"/>
      <c r="BJ121" s="48"/>
      <c r="BK121" s="26"/>
      <c r="BL121" s="47"/>
      <c r="BM121" s="48"/>
      <c r="BN121" s="26"/>
      <c r="BO121" s="47"/>
      <c r="BP121" s="48"/>
      <c r="BQ121" s="26"/>
      <c r="BR121" s="47"/>
      <c r="BS121" s="48"/>
      <c r="BT121" s="26"/>
      <c r="BU121" s="47"/>
      <c r="BV121" s="48"/>
      <c r="BW121" s="26"/>
      <c r="BX121" s="47"/>
      <c r="BY121" s="48"/>
      <c r="BZ121" s="26"/>
      <c r="CA121" s="47"/>
      <c r="CB121" s="48"/>
      <c r="CC121" s="26"/>
      <c r="CD121" s="47"/>
      <c r="CE121" s="48"/>
      <c r="CF121" s="26"/>
      <c r="CG121" s="47"/>
      <c r="CH121" s="48"/>
      <c r="CI121" s="26"/>
      <c r="CJ121" s="47"/>
      <c r="CK121" s="48"/>
      <c r="CL121" s="26"/>
      <c r="CM121" s="47"/>
      <c r="CN121" s="48"/>
      <c r="CO121" s="26"/>
      <c r="CP121" s="47"/>
      <c r="CQ121" s="48"/>
      <c r="CR121" s="26"/>
      <c r="CS121" s="47"/>
      <c r="CT121" s="48"/>
      <c r="CU121" s="26"/>
      <c r="CX121" s="92"/>
      <c r="CY121" s="58"/>
      <c r="CZ121" s="58"/>
      <c r="DA121" s="58"/>
    </row>
    <row r="122" s="4" customFormat="1" ht="15.75" customHeight="1">
      <c r="C122" s="91"/>
      <c r="D122" s="91"/>
      <c r="E122" s="91"/>
      <c r="F122" s="46">
        <f>DA122</f>
        <v>0</v>
      </c>
      <c r="G122" s="47"/>
      <c r="H122" s="48"/>
      <c r="I122" s="26"/>
      <c r="J122" s="47"/>
      <c r="K122" s="48"/>
      <c r="L122" s="26"/>
      <c r="M122" s="47"/>
      <c r="N122" s="48"/>
      <c r="O122" s="26"/>
      <c r="P122" s="47"/>
      <c r="Q122" s="48"/>
      <c r="R122" s="26"/>
      <c r="S122" s="47"/>
      <c r="T122" s="48"/>
      <c r="U122" s="26"/>
      <c r="V122" s="47"/>
      <c r="W122" s="48"/>
      <c r="X122" s="26"/>
      <c r="Y122" s="47"/>
      <c r="Z122" s="48"/>
      <c r="AA122" s="26"/>
      <c r="AB122" s="47"/>
      <c r="AC122" s="48"/>
      <c r="AD122" s="26"/>
      <c r="AE122" s="47"/>
      <c r="AF122" s="48"/>
      <c r="AG122" s="26"/>
      <c r="AH122" s="47"/>
      <c r="AI122" s="48"/>
      <c r="AJ122" s="26"/>
      <c r="AK122" s="47"/>
      <c r="AL122" s="48"/>
      <c r="AM122" s="26"/>
      <c r="AN122" s="47"/>
      <c r="AO122" s="48"/>
      <c r="AP122" s="26"/>
      <c r="AQ122" s="47"/>
      <c r="AR122" s="48"/>
      <c r="AS122" s="26"/>
      <c r="AT122" s="47"/>
      <c r="AU122" s="48"/>
      <c r="AV122" s="26"/>
      <c r="AW122" s="47"/>
      <c r="AX122" s="48"/>
      <c r="AY122" s="26"/>
      <c r="AZ122" s="47"/>
      <c r="BA122" s="48"/>
      <c r="BB122" s="26"/>
      <c r="BC122" s="47"/>
      <c r="BD122" s="48"/>
      <c r="BE122" s="26"/>
      <c r="BF122" s="47"/>
      <c r="BG122" s="48"/>
      <c r="BH122" s="26"/>
      <c r="BI122" s="47"/>
      <c r="BJ122" s="48"/>
      <c r="BK122" s="26"/>
      <c r="BL122" s="47"/>
      <c r="BM122" s="48"/>
      <c r="BN122" s="26"/>
      <c r="BO122" s="47"/>
      <c r="BP122" s="48"/>
      <c r="BQ122" s="26"/>
      <c r="BR122" s="47"/>
      <c r="BS122" s="48"/>
      <c r="BT122" s="26"/>
      <c r="BU122" s="47"/>
      <c r="BV122" s="48"/>
      <c r="BW122" s="26"/>
      <c r="BX122" s="47"/>
      <c r="BY122" s="48"/>
      <c r="BZ122" s="26"/>
      <c r="CA122" s="47"/>
      <c r="CB122" s="48"/>
      <c r="CC122" s="26"/>
      <c r="CD122" s="47"/>
      <c r="CE122" s="48"/>
      <c r="CF122" s="26"/>
      <c r="CG122" s="47"/>
      <c r="CH122" s="48"/>
      <c r="CI122" s="26"/>
      <c r="CJ122" s="47"/>
      <c r="CK122" s="48"/>
      <c r="CL122" s="26"/>
      <c r="CM122" s="47"/>
      <c r="CN122" s="48"/>
      <c r="CO122" s="26"/>
      <c r="CP122" s="47"/>
      <c r="CQ122" s="48"/>
      <c r="CR122" s="26"/>
      <c r="CS122" s="47"/>
      <c r="CT122" s="48"/>
      <c r="CU122" s="26"/>
      <c r="CX122" s="92"/>
      <c r="CY122" s="58"/>
      <c r="CZ122" s="58"/>
      <c r="DA122" s="58"/>
      <c r="DB122" s="93"/>
      <c r="DC122" s="94"/>
    </row>
    <row r="123" s="4" customFormat="1" ht="15.75" customHeight="1">
      <c r="C123" s="91"/>
      <c r="D123" s="91"/>
      <c r="E123" s="91"/>
      <c r="F123" s="46">
        <f>DA123</f>
        <v>0</v>
      </c>
      <c r="G123" s="47"/>
      <c r="H123" s="48"/>
      <c r="I123" s="26"/>
      <c r="J123" s="47"/>
      <c r="K123" s="48"/>
      <c r="L123" s="26"/>
      <c r="M123" s="47"/>
      <c r="N123" s="48"/>
      <c r="O123" s="26"/>
      <c r="P123" s="47"/>
      <c r="Q123" s="48"/>
      <c r="R123" s="26"/>
      <c r="S123" s="47"/>
      <c r="T123" s="48"/>
      <c r="U123" s="26"/>
      <c r="V123" s="47"/>
      <c r="W123" s="48"/>
      <c r="X123" s="26"/>
      <c r="Y123" s="47"/>
      <c r="Z123" s="48"/>
      <c r="AA123" s="26"/>
      <c r="AB123" s="47"/>
      <c r="AC123" s="48"/>
      <c r="AD123" s="26"/>
      <c r="AE123" s="47"/>
      <c r="AF123" s="48"/>
      <c r="AG123" s="26"/>
      <c r="AH123" s="47"/>
      <c r="AI123" s="48"/>
      <c r="AJ123" s="26"/>
      <c r="AK123" s="47"/>
      <c r="AL123" s="48"/>
      <c r="AM123" s="26"/>
      <c r="AN123" s="47"/>
      <c r="AO123" s="48"/>
      <c r="AP123" s="26"/>
      <c r="AQ123" s="47"/>
      <c r="AR123" s="48"/>
      <c r="AS123" s="26"/>
      <c r="AT123" s="47"/>
      <c r="AU123" s="48"/>
      <c r="AV123" s="26"/>
      <c r="AW123" s="47"/>
      <c r="AX123" s="48"/>
      <c r="AY123" s="26"/>
      <c r="AZ123" s="47"/>
      <c r="BA123" s="48"/>
      <c r="BB123" s="26"/>
      <c r="BC123" s="47"/>
      <c r="BD123" s="48"/>
      <c r="BE123" s="26"/>
      <c r="BF123" s="47"/>
      <c r="BG123" s="48"/>
      <c r="BH123" s="26"/>
      <c r="BI123" s="47"/>
      <c r="BJ123" s="48"/>
      <c r="BK123" s="26"/>
      <c r="BL123" s="47"/>
      <c r="BM123" s="48"/>
      <c r="BN123" s="26"/>
      <c r="BO123" s="47"/>
      <c r="BP123" s="48"/>
      <c r="BQ123" s="26"/>
      <c r="BR123" s="47"/>
      <c r="BS123" s="48"/>
      <c r="BT123" s="26"/>
      <c r="BU123" s="47"/>
      <c r="BV123" s="48"/>
      <c r="BW123" s="26"/>
      <c r="BX123" s="47"/>
      <c r="BY123" s="48"/>
      <c r="BZ123" s="26"/>
      <c r="CA123" s="47"/>
      <c r="CB123" s="48"/>
      <c r="CC123" s="26"/>
      <c r="CD123" s="47"/>
      <c r="CE123" s="48"/>
      <c r="CF123" s="26"/>
      <c r="CG123" s="47"/>
      <c r="CH123" s="48"/>
      <c r="CI123" s="26"/>
      <c r="CJ123" s="47"/>
      <c r="CK123" s="48"/>
      <c r="CL123" s="26"/>
      <c r="CM123" s="47"/>
      <c r="CN123" s="48"/>
      <c r="CO123" s="26"/>
      <c r="CP123" s="47"/>
      <c r="CQ123" s="48"/>
      <c r="CR123" s="26"/>
      <c r="CS123" s="47"/>
      <c r="CT123" s="48"/>
      <c r="CU123" s="26"/>
      <c r="CX123" s="92"/>
      <c r="CY123" s="58"/>
      <c r="CZ123" s="58"/>
      <c r="DA123" s="58"/>
    </row>
    <row r="124" s="4" customFormat="1" ht="15.75" customHeight="1">
      <c r="C124" s="91"/>
      <c r="D124" s="91"/>
      <c r="E124" s="91"/>
      <c r="F124" s="46">
        <f>DA124</f>
        <v>0</v>
      </c>
      <c r="G124" s="47"/>
      <c r="H124" s="48"/>
      <c r="I124" s="26"/>
      <c r="J124" s="47"/>
      <c r="K124" s="48"/>
      <c r="L124" s="26"/>
      <c r="M124" s="47"/>
      <c r="N124" s="48"/>
      <c r="O124" s="26"/>
      <c r="P124" s="47"/>
      <c r="Q124" s="48"/>
      <c r="R124" s="26"/>
      <c r="S124" s="47"/>
      <c r="T124" s="48"/>
      <c r="U124" s="26"/>
      <c r="V124" s="47"/>
      <c r="W124" s="48"/>
      <c r="X124" s="26"/>
      <c r="Y124" s="47"/>
      <c r="Z124" s="48"/>
      <c r="AA124" s="26"/>
      <c r="AB124" s="47"/>
      <c r="AC124" s="48"/>
      <c r="AD124" s="26"/>
      <c r="AE124" s="47"/>
      <c r="AF124" s="48"/>
      <c r="AG124" s="26"/>
      <c r="AH124" s="47"/>
      <c r="AI124" s="48"/>
      <c r="AJ124" s="26"/>
      <c r="AK124" s="47"/>
      <c r="AL124" s="48"/>
      <c r="AM124" s="26"/>
      <c r="AN124" s="47"/>
      <c r="AO124" s="48"/>
      <c r="AP124" s="26"/>
      <c r="AQ124" s="47"/>
      <c r="AR124" s="48"/>
      <c r="AS124" s="26"/>
      <c r="AT124" s="47"/>
      <c r="AU124" s="48"/>
      <c r="AV124" s="26"/>
      <c r="AW124" s="47"/>
      <c r="AX124" s="48"/>
      <c r="AY124" s="26"/>
      <c r="AZ124" s="47"/>
      <c r="BA124" s="48"/>
      <c r="BB124" s="26"/>
      <c r="BC124" s="47"/>
      <c r="BD124" s="48"/>
      <c r="BE124" s="26"/>
      <c r="BF124" s="47"/>
      <c r="BG124" s="48"/>
      <c r="BH124" s="26"/>
      <c r="BI124" s="47"/>
      <c r="BJ124" s="48"/>
      <c r="BK124" s="26"/>
      <c r="BL124" s="47"/>
      <c r="BM124" s="48"/>
      <c r="BN124" s="26"/>
      <c r="BO124" s="47"/>
      <c r="BP124" s="48"/>
      <c r="BQ124" s="26"/>
      <c r="BR124" s="47"/>
      <c r="BS124" s="48"/>
      <c r="BT124" s="26"/>
      <c r="BU124" s="47"/>
      <c r="BV124" s="48"/>
      <c r="BW124" s="26"/>
      <c r="BX124" s="47"/>
      <c r="BY124" s="48"/>
      <c r="BZ124" s="26"/>
      <c r="CA124" s="47"/>
      <c r="CB124" s="48"/>
      <c r="CC124" s="26"/>
      <c r="CD124" s="47"/>
      <c r="CE124" s="48"/>
      <c r="CF124" s="26"/>
      <c r="CG124" s="47"/>
      <c r="CH124" s="48"/>
      <c r="CI124" s="26"/>
      <c r="CJ124" s="47"/>
      <c r="CK124" s="48"/>
      <c r="CL124" s="26"/>
      <c r="CM124" s="47"/>
      <c r="CN124" s="48"/>
      <c r="CO124" s="26"/>
      <c r="CP124" s="47"/>
      <c r="CQ124" s="48"/>
      <c r="CR124" s="26"/>
      <c r="CS124" s="47"/>
      <c r="CT124" s="48"/>
      <c r="CU124" s="26"/>
      <c r="CX124" s="92"/>
      <c r="CY124" s="58"/>
      <c r="CZ124" s="58"/>
      <c r="DA124" s="58"/>
    </row>
    <row r="125" s="4" customFormat="1" ht="15.75" customHeight="1">
      <c r="C125" s="91"/>
      <c r="D125" s="91"/>
      <c r="E125" s="91"/>
      <c r="F125" s="46">
        <f>DA125</f>
        <v>0</v>
      </c>
      <c r="G125" s="47"/>
      <c r="H125" s="48"/>
      <c r="I125" s="26"/>
      <c r="J125" s="47"/>
      <c r="K125" s="48"/>
      <c r="L125" s="26"/>
      <c r="M125" s="47"/>
      <c r="N125" s="48"/>
      <c r="O125" s="26"/>
      <c r="P125" s="47"/>
      <c r="Q125" s="48"/>
      <c r="R125" s="26"/>
      <c r="S125" s="47"/>
      <c r="T125" s="48"/>
      <c r="U125" s="26"/>
      <c r="V125" s="47"/>
      <c r="W125" s="48"/>
      <c r="X125" s="26"/>
      <c r="Y125" s="47"/>
      <c r="Z125" s="48"/>
      <c r="AA125" s="26"/>
      <c r="AB125" s="47"/>
      <c r="AC125" s="48"/>
      <c r="AD125" s="26"/>
      <c r="AE125" s="47"/>
      <c r="AF125" s="48"/>
      <c r="AG125" s="26"/>
      <c r="AH125" s="47"/>
      <c r="AI125" s="48"/>
      <c r="AJ125" s="26"/>
      <c r="AK125" s="47"/>
      <c r="AL125" s="48"/>
      <c r="AM125" s="26"/>
      <c r="AN125" s="47"/>
      <c r="AO125" s="48"/>
      <c r="AP125" s="26"/>
      <c r="AQ125" s="47"/>
      <c r="AR125" s="48"/>
      <c r="AS125" s="26"/>
      <c r="AT125" s="47"/>
      <c r="AU125" s="48"/>
      <c r="AV125" s="26"/>
      <c r="AW125" s="47"/>
      <c r="AX125" s="48"/>
      <c r="AY125" s="26"/>
      <c r="AZ125" s="47"/>
      <c r="BA125" s="48"/>
      <c r="BB125" s="26"/>
      <c r="BC125" s="47"/>
      <c r="BD125" s="48"/>
      <c r="BE125" s="26"/>
      <c r="BF125" s="47"/>
      <c r="BG125" s="48"/>
      <c r="BH125" s="26"/>
      <c r="BI125" s="47"/>
      <c r="BJ125" s="48"/>
      <c r="BK125" s="26"/>
      <c r="BL125" s="47"/>
      <c r="BM125" s="48"/>
      <c r="BN125" s="26"/>
      <c r="BO125" s="47"/>
      <c r="BP125" s="48"/>
      <c r="BQ125" s="26"/>
      <c r="BR125" s="47"/>
      <c r="BS125" s="48"/>
      <c r="BT125" s="26"/>
      <c r="BU125" s="47"/>
      <c r="BV125" s="48"/>
      <c r="BW125" s="26"/>
      <c r="BX125" s="47"/>
      <c r="BY125" s="48"/>
      <c r="BZ125" s="26"/>
      <c r="CA125" s="47"/>
      <c r="CB125" s="48"/>
      <c r="CC125" s="26"/>
      <c r="CD125" s="47"/>
      <c r="CE125" s="48"/>
      <c r="CF125" s="26"/>
      <c r="CG125" s="47"/>
      <c r="CH125" s="48"/>
      <c r="CI125" s="26"/>
      <c r="CJ125" s="47"/>
      <c r="CK125" s="48"/>
      <c r="CL125" s="26"/>
      <c r="CM125" s="47"/>
      <c r="CN125" s="48"/>
      <c r="CO125" s="26"/>
      <c r="CP125" s="47"/>
      <c r="CQ125" s="48"/>
      <c r="CR125" s="26"/>
      <c r="CS125" s="47"/>
      <c r="CT125" s="48"/>
      <c r="CU125" s="26"/>
      <c r="CX125" s="92"/>
      <c r="CY125" s="58"/>
      <c r="CZ125" s="58"/>
      <c r="DA125" s="58"/>
    </row>
    <row r="126" s="4" customFormat="1" ht="15.75" customHeight="1">
      <c r="C126" s="91"/>
      <c r="D126" s="91"/>
      <c r="E126" s="91"/>
      <c r="F126" s="46">
        <f>DA126</f>
        <v>0</v>
      </c>
      <c r="G126" s="47"/>
      <c r="H126" s="48"/>
      <c r="I126" s="26"/>
      <c r="J126" s="47"/>
      <c r="K126" s="48"/>
      <c r="L126" s="26"/>
      <c r="M126" s="47"/>
      <c r="N126" s="48"/>
      <c r="O126" s="26"/>
      <c r="P126" s="47"/>
      <c r="Q126" s="48"/>
      <c r="R126" s="26"/>
      <c r="S126" s="47"/>
      <c r="T126" s="48"/>
      <c r="U126" s="26"/>
      <c r="V126" s="47"/>
      <c r="W126" s="48"/>
      <c r="X126" s="26"/>
      <c r="Y126" s="47"/>
      <c r="Z126" s="48"/>
      <c r="AA126" s="26"/>
      <c r="AB126" s="47"/>
      <c r="AC126" s="48"/>
      <c r="AD126" s="26"/>
      <c r="AE126" s="47"/>
      <c r="AF126" s="48"/>
      <c r="AG126" s="26"/>
      <c r="AH126" s="47"/>
      <c r="AI126" s="48"/>
      <c r="AJ126" s="26"/>
      <c r="AK126" s="47"/>
      <c r="AL126" s="48"/>
      <c r="AM126" s="26"/>
      <c r="AN126" s="47"/>
      <c r="AO126" s="48"/>
      <c r="AP126" s="26"/>
      <c r="AQ126" s="47"/>
      <c r="AR126" s="48"/>
      <c r="AS126" s="26"/>
      <c r="AT126" s="47"/>
      <c r="AU126" s="48"/>
      <c r="AV126" s="26"/>
      <c r="AW126" s="47"/>
      <c r="AX126" s="48"/>
      <c r="AY126" s="26"/>
      <c r="AZ126" s="47"/>
      <c r="BA126" s="48"/>
      <c r="BB126" s="26"/>
      <c r="BC126" s="47"/>
      <c r="BD126" s="48"/>
      <c r="BE126" s="26"/>
      <c r="BF126" s="47"/>
      <c r="BG126" s="48"/>
      <c r="BH126" s="26"/>
      <c r="BI126" s="47"/>
      <c r="BJ126" s="48"/>
      <c r="BK126" s="26"/>
      <c r="BL126" s="47"/>
      <c r="BM126" s="48"/>
      <c r="BN126" s="26"/>
      <c r="BO126" s="47"/>
      <c r="BP126" s="48"/>
      <c r="BQ126" s="26"/>
      <c r="BR126" s="47"/>
      <c r="BS126" s="48"/>
      <c r="BT126" s="26"/>
      <c r="BU126" s="47"/>
      <c r="BV126" s="48"/>
      <c r="BW126" s="26"/>
      <c r="BX126" s="47"/>
      <c r="BY126" s="48"/>
      <c r="BZ126" s="26"/>
      <c r="CA126" s="47"/>
      <c r="CB126" s="48"/>
      <c r="CC126" s="26"/>
      <c r="CD126" s="47"/>
      <c r="CE126" s="48"/>
      <c r="CF126" s="26"/>
      <c r="CG126" s="47"/>
      <c r="CH126" s="48"/>
      <c r="CI126" s="26"/>
      <c r="CJ126" s="47"/>
      <c r="CK126" s="48"/>
      <c r="CL126" s="26"/>
      <c r="CM126" s="47"/>
      <c r="CN126" s="48"/>
      <c r="CO126" s="26"/>
      <c r="CP126" s="47"/>
      <c r="CQ126" s="48"/>
      <c r="CR126" s="26"/>
      <c r="CS126" s="47"/>
      <c r="CT126" s="48"/>
      <c r="CU126" s="26"/>
      <c r="CX126" s="92"/>
      <c r="CY126" s="58"/>
      <c r="CZ126" s="58"/>
      <c r="DA126" s="58"/>
    </row>
    <row r="127" s="4" customFormat="1" ht="15.75" customHeight="1">
      <c r="C127" s="91"/>
      <c r="D127" s="91"/>
      <c r="E127" s="91"/>
      <c r="F127" s="46">
        <f>DA127</f>
        <v>0</v>
      </c>
      <c r="G127" s="47"/>
      <c r="H127" s="48"/>
      <c r="I127" s="26"/>
      <c r="J127" s="47"/>
      <c r="K127" s="48"/>
      <c r="L127" s="26"/>
      <c r="M127" s="47"/>
      <c r="N127" s="48"/>
      <c r="O127" s="26"/>
      <c r="P127" s="47"/>
      <c r="Q127" s="48"/>
      <c r="R127" s="26"/>
      <c r="S127" s="47"/>
      <c r="T127" s="48"/>
      <c r="U127" s="26"/>
      <c r="V127" s="47"/>
      <c r="W127" s="48"/>
      <c r="X127" s="26"/>
      <c r="Y127" s="47"/>
      <c r="Z127" s="48"/>
      <c r="AA127" s="26"/>
      <c r="AB127" s="47"/>
      <c r="AC127" s="48"/>
      <c r="AD127" s="26"/>
      <c r="AE127" s="47"/>
      <c r="AF127" s="48"/>
      <c r="AG127" s="26"/>
      <c r="AH127" s="47"/>
      <c r="AI127" s="48"/>
      <c r="AJ127" s="26"/>
      <c r="AK127" s="47"/>
      <c r="AL127" s="48"/>
      <c r="AM127" s="26"/>
      <c r="AN127" s="47"/>
      <c r="AO127" s="48"/>
      <c r="AP127" s="26"/>
      <c r="AQ127" s="47"/>
      <c r="AR127" s="48"/>
      <c r="AS127" s="26"/>
      <c r="AT127" s="47"/>
      <c r="AU127" s="48"/>
      <c r="AV127" s="26"/>
      <c r="AW127" s="47"/>
      <c r="AX127" s="48"/>
      <c r="AY127" s="26"/>
      <c r="AZ127" s="47"/>
      <c r="BA127" s="48"/>
      <c r="BB127" s="26"/>
      <c r="BC127" s="47"/>
      <c r="BD127" s="48"/>
      <c r="BE127" s="26"/>
      <c r="BF127" s="47"/>
      <c r="BG127" s="48"/>
      <c r="BH127" s="26"/>
      <c r="BI127" s="47"/>
      <c r="BJ127" s="48"/>
      <c r="BK127" s="26"/>
      <c r="BL127" s="47"/>
      <c r="BM127" s="48"/>
      <c r="BN127" s="26"/>
      <c r="BO127" s="47"/>
      <c r="BP127" s="48"/>
      <c r="BQ127" s="26"/>
      <c r="BR127" s="47"/>
      <c r="BS127" s="48"/>
      <c r="BT127" s="26"/>
      <c r="BU127" s="47"/>
      <c r="BV127" s="48"/>
      <c r="BW127" s="26"/>
      <c r="BX127" s="47"/>
      <c r="BY127" s="48"/>
      <c r="BZ127" s="26"/>
      <c r="CA127" s="47"/>
      <c r="CB127" s="48"/>
      <c r="CC127" s="26"/>
      <c r="CD127" s="47"/>
      <c r="CE127" s="48"/>
      <c r="CF127" s="26"/>
      <c r="CG127" s="47"/>
      <c r="CH127" s="48"/>
      <c r="CI127" s="26"/>
      <c r="CJ127" s="47"/>
      <c r="CK127" s="48"/>
      <c r="CL127" s="26"/>
      <c r="CM127" s="47"/>
      <c r="CN127" s="48"/>
      <c r="CO127" s="26"/>
      <c r="CP127" s="47"/>
      <c r="CQ127" s="48"/>
      <c r="CR127" s="26"/>
      <c r="CS127" s="47"/>
      <c r="CT127" s="48"/>
      <c r="CU127" s="26"/>
      <c r="CX127" s="92"/>
      <c r="CY127" s="58"/>
      <c r="CZ127" s="58"/>
      <c r="DA127" s="58"/>
    </row>
    <row r="128" s="4" customFormat="1" ht="15.75" customHeight="1">
      <c r="C128" s="95"/>
      <c r="D128" s="95"/>
      <c r="E128" s="96"/>
      <c r="F128" s="59">
        <f>DA128</f>
        <v>0</v>
      </c>
      <c r="G128" s="97"/>
      <c r="H128" s="95"/>
      <c r="I128" s="95"/>
      <c r="J128" s="95"/>
      <c r="K128" s="95"/>
      <c r="L128" s="95"/>
      <c r="M128" s="95"/>
      <c r="N128" s="95"/>
      <c r="O128" s="95"/>
      <c r="P128" s="95"/>
      <c r="Q128" s="95"/>
      <c r="R128" s="95"/>
      <c r="S128" s="95"/>
      <c r="T128" s="95"/>
      <c r="U128" s="95"/>
      <c r="V128" s="95"/>
      <c r="W128" s="95"/>
      <c r="X128" s="95"/>
      <c r="Y128" s="95"/>
      <c r="Z128" s="95"/>
      <c r="AA128" s="95"/>
      <c r="AB128" s="95"/>
      <c r="AC128" s="95"/>
      <c r="AD128" s="95"/>
      <c r="AE128" s="95"/>
      <c r="AF128" s="95"/>
      <c r="AG128" s="95"/>
      <c r="AH128" s="95"/>
      <c r="AI128" s="95"/>
      <c r="AJ128" s="95"/>
      <c r="AK128" s="95"/>
      <c r="AL128" s="95"/>
      <c r="AM128" s="95"/>
      <c r="AN128" s="95"/>
      <c r="AO128" s="95"/>
      <c r="AP128" s="95"/>
      <c r="AQ128" s="95"/>
      <c r="AR128" s="95"/>
      <c r="AS128" s="95"/>
      <c r="AT128" s="95"/>
      <c r="AU128" s="95"/>
      <c r="AV128" s="95"/>
      <c r="AW128" s="95"/>
      <c r="AX128" s="95"/>
      <c r="AY128" s="95"/>
      <c r="AZ128" s="95"/>
      <c r="BA128" s="95"/>
      <c r="BB128" s="95"/>
      <c r="BC128" s="95"/>
      <c r="BD128" s="95"/>
      <c r="BE128" s="95"/>
      <c r="BF128" s="95"/>
      <c r="BG128" s="95"/>
      <c r="BH128" s="95"/>
      <c r="BI128" s="95"/>
      <c r="BJ128" s="95"/>
      <c r="BK128" s="95"/>
      <c r="BL128" s="95"/>
      <c r="BM128" s="95"/>
      <c r="BN128" s="95"/>
      <c r="BO128" s="95"/>
      <c r="BP128" s="95"/>
      <c r="BQ128" s="95"/>
      <c r="BR128" s="95"/>
      <c r="BS128" s="95"/>
      <c r="BT128" s="95"/>
      <c r="BU128" s="95"/>
      <c r="BV128" s="95"/>
      <c r="BW128" s="95"/>
      <c r="BX128" s="95"/>
      <c r="BY128" s="95"/>
      <c r="BZ128" s="95"/>
      <c r="CA128" s="95"/>
      <c r="CB128" s="95"/>
      <c r="CC128" s="95"/>
      <c r="CD128" s="95"/>
      <c r="CE128" s="95"/>
      <c r="CF128" s="95"/>
      <c r="CG128" s="95"/>
      <c r="CH128" s="95"/>
      <c r="CI128" s="95"/>
      <c r="CJ128" s="95"/>
      <c r="CK128" s="95"/>
      <c r="CL128" s="95"/>
      <c r="CM128" s="95"/>
      <c r="CN128" s="95"/>
      <c r="CO128" s="95"/>
      <c r="CP128" s="95"/>
      <c r="CQ128" s="95"/>
      <c r="CR128" s="95"/>
      <c r="CS128" s="95"/>
      <c r="CT128" s="95"/>
      <c r="CU128" s="95"/>
      <c r="CV128" s="98"/>
      <c r="CW128" s="98"/>
      <c r="CX128" s="98"/>
      <c r="CY128" s="98"/>
      <c r="CZ128" s="98"/>
      <c r="DA128" s="99"/>
    </row>
    <row r="129" s="4" customFormat="1" ht="15.75" customHeight="1">
      <c r="C129" s="100"/>
      <c r="D129" s="100"/>
      <c r="E129" s="100"/>
      <c r="F129" s="95"/>
      <c r="G129" s="100"/>
      <c r="H129" s="100"/>
      <c r="I129" s="100"/>
      <c r="J129" s="100"/>
      <c r="K129" s="100"/>
      <c r="L129" s="100"/>
      <c r="M129" s="100"/>
      <c r="N129" s="100"/>
      <c r="O129" s="100"/>
      <c r="P129" s="100"/>
      <c r="Q129" s="100"/>
      <c r="R129" s="100"/>
      <c r="S129" s="100"/>
      <c r="T129" s="100"/>
      <c r="U129" s="100"/>
      <c r="V129" s="100"/>
      <c r="W129" s="100"/>
      <c r="X129" s="100"/>
      <c r="Y129" s="100"/>
      <c r="Z129" s="100"/>
      <c r="AA129" s="100"/>
      <c r="AB129" s="100"/>
      <c r="AC129" s="100"/>
      <c r="AD129" s="100"/>
      <c r="AE129" s="100"/>
      <c r="AF129" s="100"/>
      <c r="AG129" s="100"/>
      <c r="AH129" s="100"/>
      <c r="AI129" s="100"/>
      <c r="AJ129" s="100"/>
      <c r="AK129" s="100"/>
      <c r="AL129" s="100"/>
      <c r="AM129" s="100"/>
      <c r="AN129" s="100"/>
      <c r="AO129" s="100"/>
      <c r="AP129" s="100"/>
      <c r="AQ129" s="100"/>
      <c r="AR129" s="100"/>
      <c r="AS129" s="100"/>
      <c r="AT129" s="100"/>
      <c r="AU129" s="100"/>
      <c r="AV129" s="100"/>
      <c r="AW129" s="100"/>
      <c r="AX129" s="100"/>
      <c r="AY129" s="100"/>
      <c r="AZ129" s="100"/>
      <c r="BA129" s="100"/>
      <c r="BB129" s="100"/>
      <c r="BC129" s="100"/>
      <c r="BD129" s="100"/>
      <c r="BE129" s="100"/>
      <c r="BF129" s="100"/>
      <c r="BG129" s="100"/>
      <c r="BH129" s="100"/>
      <c r="BI129" s="100"/>
      <c r="BJ129" s="100"/>
      <c r="BK129" s="100"/>
      <c r="BL129" s="100"/>
      <c r="BM129" s="100"/>
      <c r="BN129" s="100"/>
      <c r="BO129" s="100"/>
      <c r="BP129" s="100"/>
      <c r="BQ129" s="100"/>
      <c r="BR129" s="100"/>
      <c r="BS129" s="100"/>
      <c r="BT129" s="100"/>
      <c r="BU129" s="100"/>
      <c r="BV129" s="100"/>
      <c r="BW129" s="100"/>
      <c r="BX129" s="100"/>
      <c r="BY129" s="100"/>
      <c r="BZ129" s="100"/>
      <c r="CA129" s="100"/>
      <c r="CB129" s="100"/>
      <c r="CC129" s="100"/>
      <c r="CD129" s="100"/>
      <c r="CE129" s="100"/>
      <c r="CF129" s="100"/>
      <c r="CG129" s="100"/>
      <c r="CH129" s="100"/>
      <c r="CI129" s="100"/>
      <c r="CJ129" s="100"/>
      <c r="CK129" s="100"/>
      <c r="CL129" s="100"/>
      <c r="CM129" s="100"/>
      <c r="CN129" s="100"/>
      <c r="CO129" s="100"/>
      <c r="CP129" s="100"/>
      <c r="CQ129" s="100"/>
      <c r="CR129" s="100"/>
      <c r="CS129" s="100"/>
      <c r="CT129" s="100"/>
      <c r="CU129" s="101"/>
      <c r="CV129" s="102"/>
      <c r="CW129" s="102"/>
      <c r="CX129" s="102"/>
      <c r="CY129" s="102"/>
      <c r="DA129" s="102"/>
    </row>
    <row r="130" s="6" customFormat="1" ht="15.75" customHeight="1">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c r="AA130" s="100"/>
      <c r="AB130" s="100"/>
      <c r="AC130" s="100"/>
      <c r="AD130" s="100"/>
      <c r="AE130" s="100"/>
      <c r="AF130" s="100"/>
      <c r="AG130" s="100"/>
      <c r="AH130" s="100"/>
      <c r="AI130" s="100"/>
      <c r="AJ130" s="100"/>
      <c r="AK130" s="100"/>
      <c r="AL130" s="100"/>
      <c r="AM130" s="100"/>
      <c r="AN130" s="100"/>
      <c r="AO130" s="100"/>
      <c r="AP130" s="100"/>
      <c r="AQ130" s="100"/>
      <c r="AR130" s="100"/>
      <c r="AS130" s="100"/>
      <c r="AT130" s="100"/>
      <c r="AU130" s="100"/>
      <c r="AV130" s="100"/>
      <c r="AW130" s="100"/>
      <c r="AX130" s="100"/>
      <c r="AY130" s="100"/>
      <c r="AZ130" s="100"/>
      <c r="BA130" s="100"/>
      <c r="BB130" s="100"/>
      <c r="BC130" s="100"/>
      <c r="BD130" s="100"/>
      <c r="BE130" s="100"/>
      <c r="BF130" s="100"/>
      <c r="BG130" s="100"/>
      <c r="BH130" s="100"/>
      <c r="BI130" s="100"/>
      <c r="BJ130" s="100"/>
      <c r="BK130" s="100"/>
      <c r="BL130" s="100"/>
      <c r="BM130" s="100"/>
      <c r="BN130" s="100"/>
      <c r="BO130" s="100"/>
      <c r="BP130" s="100"/>
      <c r="BQ130" s="100"/>
      <c r="BR130" s="100"/>
      <c r="BS130" s="100"/>
      <c r="BT130" s="100"/>
      <c r="BU130" s="100"/>
      <c r="BV130" s="100"/>
      <c r="BW130" s="100"/>
      <c r="BX130" s="100"/>
      <c r="BY130" s="100"/>
      <c r="BZ130" s="100"/>
      <c r="CA130" s="100"/>
      <c r="CB130" s="100"/>
      <c r="CC130" s="100"/>
      <c r="CD130" s="100"/>
      <c r="CE130" s="100"/>
      <c r="CF130" s="100"/>
      <c r="CG130" s="100"/>
      <c r="CH130" s="100"/>
      <c r="CI130" s="100"/>
      <c r="CJ130" s="100"/>
      <c r="CK130" s="100"/>
      <c r="CL130" s="100"/>
      <c r="CM130" s="100"/>
      <c r="CN130" s="100"/>
      <c r="CO130" s="100"/>
      <c r="CP130" s="100"/>
      <c r="CQ130" s="100"/>
      <c r="CR130" s="100"/>
      <c r="CS130" s="100"/>
      <c r="CT130" s="100"/>
      <c r="CU130" s="101"/>
      <c r="CX130" s="103"/>
      <c r="CY130" s="103"/>
      <c r="DA130" s="103"/>
    </row>
    <row r="131" s="6" customFormat="1" ht="15.75" customHeight="1">
      <c r="C131" s="100"/>
      <c r="D131" s="100"/>
      <c r="E131" s="100"/>
      <c r="F131" s="100"/>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04"/>
      <c r="AK131" s="104"/>
      <c r="AL131" s="104"/>
      <c r="AM131" s="104"/>
      <c r="AN131" s="104"/>
      <c r="AO131" s="104"/>
      <c r="AP131" s="104"/>
      <c r="AQ131" s="104"/>
      <c r="AR131" s="104"/>
      <c r="AS131" s="104"/>
      <c r="AT131" s="104"/>
      <c r="AU131" s="104"/>
      <c r="AV131" s="104"/>
      <c r="AW131" s="104"/>
      <c r="AX131" s="104"/>
      <c r="AY131" s="104"/>
      <c r="AZ131" s="104"/>
      <c r="BA131" s="104"/>
      <c r="BB131" s="104"/>
      <c r="BC131" s="104"/>
      <c r="BD131" s="104"/>
      <c r="BE131" s="104"/>
      <c r="BF131" s="104"/>
      <c r="BG131" s="104"/>
      <c r="BH131" s="104"/>
      <c r="BI131" s="104"/>
      <c r="BJ131" s="104"/>
      <c r="BK131" s="104"/>
      <c r="BL131" s="104"/>
      <c r="BM131" s="104"/>
      <c r="BN131" s="104"/>
      <c r="BO131" s="104"/>
      <c r="BP131" s="104"/>
      <c r="BQ131" s="104"/>
      <c r="BR131" s="104"/>
      <c r="BS131" s="104"/>
      <c r="BT131" s="104"/>
      <c r="BU131" s="104"/>
      <c r="BV131" s="104"/>
      <c r="BW131" s="104"/>
      <c r="BX131" s="104"/>
      <c r="BY131" s="104"/>
      <c r="BZ131" s="104"/>
      <c r="CA131" s="104"/>
      <c r="CB131" s="104"/>
      <c r="CC131" s="104"/>
      <c r="CD131" s="104"/>
      <c r="CE131" s="104"/>
      <c r="CF131" s="104"/>
      <c r="CG131" s="104"/>
      <c r="CH131" s="104"/>
      <c r="CI131" s="104"/>
      <c r="CJ131" s="104"/>
      <c r="CK131" s="104"/>
      <c r="CL131" s="104"/>
      <c r="CM131" s="104"/>
      <c r="CN131" s="104"/>
      <c r="CO131" s="104"/>
      <c r="CP131" s="104"/>
      <c r="CQ131" s="104"/>
      <c r="CR131" s="104"/>
      <c r="CS131" s="104"/>
      <c r="CT131" s="104"/>
      <c r="CU131" s="105"/>
      <c r="CX131" s="103"/>
      <c r="CY131" s="103"/>
      <c r="DA131" s="103"/>
    </row>
    <row r="132" s="4" customFormat="1" ht="16" customHeight="1">
      <c r="G132" s="106">
        <f>G3</f>
        <v>41729</v>
      </c>
      <c r="H132" s="107"/>
      <c r="I132" s="108"/>
      <c r="J132" s="106">
        <f>J3</f>
        <v>41730</v>
      </c>
      <c r="K132" s="107"/>
      <c r="L132" s="108"/>
      <c r="M132" s="106">
        <f>M3</f>
        <v>41731</v>
      </c>
      <c r="N132" s="107"/>
      <c r="O132" s="108"/>
      <c r="P132" s="106">
        <f>P3</f>
        <v>41732</v>
      </c>
      <c r="Q132" s="107"/>
      <c r="R132" s="108"/>
      <c r="S132" s="106">
        <f>S3</f>
        <v>41733</v>
      </c>
      <c r="T132" s="107"/>
      <c r="U132" s="108"/>
      <c r="V132" s="106">
        <f>V3</f>
        <v>41734</v>
      </c>
      <c r="W132" s="107"/>
      <c r="X132" s="108"/>
      <c r="Y132" s="106">
        <f>Y3</f>
        <v>41735</v>
      </c>
      <c r="Z132" s="107"/>
      <c r="AA132" s="108"/>
      <c r="AB132" s="106">
        <f>AB3</f>
        <v>41736</v>
      </c>
      <c r="AC132" s="107"/>
      <c r="AD132" s="108"/>
      <c r="AE132" s="106">
        <f>AE3</f>
        <v>41737</v>
      </c>
      <c r="AF132" s="107"/>
      <c r="AG132" s="108"/>
      <c r="AH132" s="106">
        <f>AH3</f>
        <v>41738</v>
      </c>
      <c r="AI132" s="107"/>
      <c r="AJ132" s="108"/>
      <c r="AK132" s="106">
        <f>AK3</f>
        <v>41739</v>
      </c>
      <c r="AL132" s="107"/>
      <c r="AM132" s="108"/>
      <c r="AN132" s="106">
        <f>AN3</f>
        <v>41740</v>
      </c>
      <c r="AO132" s="107"/>
      <c r="AP132" s="108"/>
      <c r="AQ132" s="106">
        <f>AQ3</f>
        <v>41741</v>
      </c>
      <c r="AR132" s="107"/>
      <c r="AS132" s="108"/>
      <c r="AT132" s="106">
        <f>AT3</f>
        <v>41742</v>
      </c>
      <c r="AU132" s="107"/>
      <c r="AV132" s="108"/>
      <c r="AW132" s="106">
        <f>AW3</f>
        <v>41743</v>
      </c>
      <c r="AX132" s="107"/>
      <c r="AY132" s="108"/>
      <c r="AZ132" s="106">
        <f>AZ3</f>
        <v>41744</v>
      </c>
      <c r="BA132" s="107"/>
      <c r="BB132" s="108"/>
      <c r="BC132" s="106">
        <f>BC3</f>
        <v>41745</v>
      </c>
      <c r="BD132" s="107"/>
      <c r="BE132" s="108"/>
      <c r="BF132" s="106">
        <f>BF3</f>
        <v>41746</v>
      </c>
      <c r="BG132" s="107"/>
      <c r="BH132" s="108"/>
      <c r="BI132" s="106">
        <f>BI3</f>
        <v>41747</v>
      </c>
      <c r="BJ132" s="107"/>
      <c r="BK132" s="108"/>
      <c r="BL132" s="106">
        <f>BL3</f>
        <v>41748</v>
      </c>
      <c r="BM132" s="107"/>
      <c r="BN132" s="108"/>
      <c r="BO132" s="106">
        <f>BO3</f>
        <v>41749</v>
      </c>
      <c r="BP132" s="107"/>
      <c r="BQ132" s="108"/>
      <c r="BR132" s="106">
        <f>BR3</f>
        <v>41750</v>
      </c>
      <c r="BS132" s="107"/>
      <c r="BT132" s="108"/>
      <c r="BU132" s="106">
        <f>BU3</f>
        <v>41751</v>
      </c>
      <c r="BV132" s="107"/>
      <c r="BW132" s="108"/>
      <c r="BX132" s="106">
        <f>BX3</f>
        <v>41752</v>
      </c>
      <c r="BY132" s="107"/>
      <c r="BZ132" s="108"/>
      <c r="CA132" s="106">
        <f>CA3</f>
        <v>41753</v>
      </c>
      <c r="CB132" s="107"/>
      <c r="CC132" s="108"/>
      <c r="CD132" s="106">
        <f>CD3</f>
        <v>41754</v>
      </c>
      <c r="CE132" s="107"/>
      <c r="CF132" s="108"/>
      <c r="CG132" s="106">
        <f>CG3</f>
        <v>41755</v>
      </c>
      <c r="CH132" s="107"/>
      <c r="CI132" s="108"/>
      <c r="CJ132" s="106">
        <f>CJ3</f>
        <v>41756</v>
      </c>
      <c r="CK132" s="107"/>
      <c r="CL132" s="108"/>
      <c r="CM132" s="106">
        <f>CM3</f>
        <v>41757</v>
      </c>
      <c r="CN132" s="107"/>
      <c r="CO132" s="108"/>
      <c r="CP132" s="106">
        <f>CP3</f>
        <v>41758</v>
      </c>
      <c r="CQ132" s="107"/>
      <c r="CR132" s="108"/>
      <c r="CS132" s="106">
        <f>CS3</f>
        <v>41759</v>
      </c>
      <c r="CT132" s="107"/>
    </row>
    <row r="133" s="6" customFormat="1" ht="15.5" customHeight="1">
      <c r="C133" t="s" s="14">
        <v>0</v>
      </c>
      <c r="D133" t="s" s="14">
        <v>1</v>
      </c>
      <c r="E133" t="s" s="14">
        <v>163</v>
      </c>
      <c r="G133" s="109">
        <f>G3</f>
        <v>41729</v>
      </c>
      <c r="H133" s="110">
        <f>G133+0.5</f>
        <v>41729.5</v>
      </c>
      <c r="I133" s="111"/>
      <c r="J133" s="109">
        <f>J3</f>
        <v>41730</v>
      </c>
      <c r="K133" s="110">
        <f>J133+0.5</f>
        <v>41730.5</v>
      </c>
      <c r="L133" s="111"/>
      <c r="M133" s="109">
        <f>M3</f>
        <v>41731</v>
      </c>
      <c r="N133" s="110">
        <f>M133+0.5</f>
        <v>41731.5</v>
      </c>
      <c r="O133" s="111"/>
      <c r="P133" s="109">
        <f>P3</f>
        <v>41732</v>
      </c>
      <c r="Q133" s="110">
        <f>P133+0.5</f>
        <v>41732.5</v>
      </c>
      <c r="R133" s="111"/>
      <c r="S133" s="109">
        <f>S3</f>
        <v>41733</v>
      </c>
      <c r="T133" s="110">
        <f>S133+0.5</f>
        <v>41733.5</v>
      </c>
      <c r="U133" s="111"/>
      <c r="V133" s="109">
        <f>V3</f>
        <v>41734</v>
      </c>
      <c r="W133" s="110">
        <f>V133+0.5</f>
        <v>41734.5</v>
      </c>
      <c r="X133" s="111"/>
      <c r="Y133" s="109">
        <f>Y3</f>
        <v>41735</v>
      </c>
      <c r="Z133" s="110">
        <f>Y133+0.5</f>
        <v>41735.5</v>
      </c>
      <c r="AA133" s="111"/>
      <c r="AB133" s="109">
        <f>AB3</f>
        <v>41736</v>
      </c>
      <c r="AC133" s="110">
        <f>AB133+0.5</f>
        <v>41736.5</v>
      </c>
      <c r="AD133" s="111"/>
      <c r="AE133" s="109">
        <f>AE3</f>
        <v>41737</v>
      </c>
      <c r="AF133" s="110">
        <f>AE133+0.5</f>
        <v>41737.5</v>
      </c>
      <c r="AG133" s="111"/>
      <c r="AH133" s="109">
        <f>AH3</f>
        <v>41738</v>
      </c>
      <c r="AI133" s="110">
        <f>AH133+0.5</f>
        <v>41738.5</v>
      </c>
      <c r="AJ133" s="111"/>
      <c r="AK133" s="109">
        <f>AK3</f>
        <v>41739</v>
      </c>
      <c r="AL133" s="110">
        <f>AK133+0.5</f>
        <v>41739.5</v>
      </c>
      <c r="AM133" s="111"/>
      <c r="AN133" s="109">
        <f>AN3</f>
        <v>41740</v>
      </c>
      <c r="AO133" s="110">
        <f>AN133+0.5</f>
        <v>41740.5</v>
      </c>
      <c r="AP133" s="111"/>
      <c r="AQ133" s="109">
        <f>AQ3</f>
        <v>41741</v>
      </c>
      <c r="AR133" s="110">
        <f>AQ133+0.5</f>
        <v>41741.5</v>
      </c>
      <c r="AS133" s="111"/>
      <c r="AT133" s="109">
        <f>AT3</f>
        <v>41742</v>
      </c>
      <c r="AU133" s="110">
        <f>AT133+0.5</f>
        <v>41742.5</v>
      </c>
      <c r="AV133" s="111"/>
      <c r="AW133" s="109">
        <f>AW3</f>
        <v>41743</v>
      </c>
      <c r="AX133" s="110">
        <f>AW133+0.5</f>
        <v>41743.5</v>
      </c>
      <c r="AY133" s="111"/>
      <c r="AZ133" s="109">
        <f>AZ3</f>
        <v>41744</v>
      </c>
      <c r="BA133" s="110">
        <f>AZ133+0.5</f>
        <v>41744.5</v>
      </c>
      <c r="BB133" s="111"/>
      <c r="BC133" s="109">
        <f>BC3</f>
        <v>41745</v>
      </c>
      <c r="BD133" s="110">
        <f>BC133+0.5</f>
        <v>41745.5</v>
      </c>
      <c r="BE133" s="111"/>
      <c r="BF133" s="109">
        <f>BF3</f>
        <v>41746</v>
      </c>
      <c r="BG133" s="110">
        <f>BF133+0.5</f>
        <v>41746.5</v>
      </c>
      <c r="BH133" s="111"/>
      <c r="BI133" s="109">
        <f>BI3</f>
        <v>41747</v>
      </c>
      <c r="BJ133" s="110">
        <f>BI133+0.5</f>
        <v>41747.5</v>
      </c>
      <c r="BK133" s="111"/>
      <c r="BL133" s="109">
        <f>BL3</f>
        <v>41748</v>
      </c>
      <c r="BM133" s="110">
        <f>BL133+0.5</f>
        <v>41748.5</v>
      </c>
      <c r="BN133" s="111"/>
      <c r="BO133" s="109">
        <f>BO3</f>
        <v>41749</v>
      </c>
      <c r="BP133" s="110">
        <f>BO133+0.5</f>
        <v>41749.5</v>
      </c>
      <c r="BQ133" s="111"/>
      <c r="BR133" s="109">
        <f>BR3</f>
        <v>41750</v>
      </c>
      <c r="BS133" s="110">
        <f>BR133+0.5</f>
        <v>41750.5</v>
      </c>
      <c r="BT133" s="111"/>
      <c r="BU133" s="109">
        <f>BU3</f>
        <v>41751</v>
      </c>
      <c r="BV133" s="110">
        <f>BU133+0.5</f>
        <v>41751.5</v>
      </c>
      <c r="BW133" s="111"/>
      <c r="BX133" s="109">
        <f>BX3</f>
        <v>41752</v>
      </c>
      <c r="BY133" s="110">
        <f>BX133+0.5</f>
        <v>41752.5</v>
      </c>
      <c r="BZ133" s="111"/>
      <c r="CA133" s="109">
        <f>CA3</f>
        <v>41753</v>
      </c>
      <c r="CB133" s="110">
        <f>CA133+0.5</f>
        <v>41753.5</v>
      </c>
      <c r="CC133" s="111"/>
      <c r="CD133" s="109">
        <f>CD3</f>
        <v>41754</v>
      </c>
      <c r="CE133" s="110">
        <f>CD133+0.5</f>
        <v>41754.5</v>
      </c>
      <c r="CF133" s="111"/>
      <c r="CG133" s="109">
        <f>CG3</f>
        <v>41755</v>
      </c>
      <c r="CH133" s="110">
        <f>CG133+0.5</f>
        <v>41755.5</v>
      </c>
      <c r="CI133" s="111"/>
      <c r="CJ133" s="109">
        <f>CJ3</f>
        <v>41756</v>
      </c>
      <c r="CK133" s="110">
        <f>CJ133+0.5</f>
        <v>41756.5</v>
      </c>
      <c r="CL133" s="111"/>
      <c r="CM133" s="109">
        <f>CM3</f>
        <v>41757</v>
      </c>
      <c r="CN133" s="110">
        <f>CM133+0.5</f>
        <v>41757.5</v>
      </c>
      <c r="CO133" s="111"/>
      <c r="CP133" s="109">
        <f>CP3</f>
        <v>41758</v>
      </c>
      <c r="CQ133" s="110">
        <f>CP133+0.5</f>
        <v>41758.5</v>
      </c>
      <c r="CR133" s="111"/>
      <c r="CS133" s="109">
        <f>CS3</f>
        <v>41759</v>
      </c>
      <c r="CT133" s="110">
        <f>CS133+0.5</f>
        <v>41759.5</v>
      </c>
      <c r="CX133" s="103"/>
      <c r="CY133" s="103"/>
      <c r="DA133" s="103"/>
    </row>
    <row r="134" s="4" customFormat="1" ht="15" customHeight="1">
      <c r="G134" t="s" s="112">
        <f>G4</f>
        <v>164</v>
      </c>
      <c r="H134" s="113"/>
      <c r="I134" s="114"/>
      <c r="J134" t="s" s="115">
        <f>J4</f>
        <v>165</v>
      </c>
      <c r="K134" s="116"/>
      <c r="L134" s="114"/>
      <c r="M134" t="s" s="115">
        <f>M4</f>
        <v>166</v>
      </c>
      <c r="N134" s="116"/>
      <c r="O134" s="117"/>
      <c r="P134" t="s" s="115">
        <f>P4</f>
        <v>167</v>
      </c>
      <c r="Q134" s="116"/>
      <c r="R134" s="114"/>
      <c r="S134" t="s" s="115">
        <f>S4</f>
        <v>168</v>
      </c>
      <c r="T134" s="116"/>
      <c r="U134" s="114"/>
      <c r="V134" t="s" s="115">
        <f>V4</f>
        <v>169</v>
      </c>
      <c r="W134" s="116"/>
      <c r="X134" s="114"/>
      <c r="Y134" t="s" s="112">
        <f>Y4</f>
        <v>170</v>
      </c>
      <c r="Z134" s="113"/>
      <c r="AA134" s="114"/>
      <c r="AB134" t="s" s="112">
        <f>AB4</f>
        <v>164</v>
      </c>
      <c r="AC134" s="113"/>
      <c r="AD134" s="114"/>
      <c r="AE134" t="s" s="115">
        <f>AE4</f>
        <v>165</v>
      </c>
      <c r="AF134" s="116"/>
      <c r="AG134" s="114"/>
      <c r="AH134" t="s" s="115">
        <f>AH4</f>
        <v>166</v>
      </c>
      <c r="AI134" s="116"/>
      <c r="AJ134" s="117"/>
      <c r="AK134" t="s" s="115">
        <f>AK4</f>
        <v>167</v>
      </c>
      <c r="AL134" s="116"/>
      <c r="AM134" s="114"/>
      <c r="AN134" t="s" s="115">
        <f>AN4</f>
        <v>168</v>
      </c>
      <c r="AO134" s="116"/>
      <c r="AP134" s="114"/>
      <c r="AQ134" t="s" s="115">
        <f>AQ4</f>
        <v>169</v>
      </c>
      <c r="AR134" s="116"/>
      <c r="AS134" s="114"/>
      <c r="AT134" t="s" s="112">
        <f>AT4</f>
        <v>170</v>
      </c>
      <c r="AU134" s="113"/>
      <c r="AV134" s="114"/>
      <c r="AW134" t="s" s="112">
        <f>AW4</f>
        <v>164</v>
      </c>
      <c r="AX134" s="113"/>
      <c r="AY134" s="114"/>
      <c r="AZ134" t="s" s="115">
        <f>AZ4</f>
        <v>165</v>
      </c>
      <c r="BA134" s="116"/>
      <c r="BB134" s="114"/>
      <c r="BC134" t="s" s="115">
        <f>BC4</f>
        <v>166</v>
      </c>
      <c r="BD134" s="116"/>
      <c r="BE134" s="117"/>
      <c r="BF134" t="s" s="115">
        <f>BF4</f>
        <v>167</v>
      </c>
      <c r="BG134" s="116"/>
      <c r="BH134" s="114"/>
      <c r="BI134" t="s" s="115">
        <f>BI4</f>
        <v>168</v>
      </c>
      <c r="BJ134" s="116"/>
      <c r="BK134" s="114"/>
      <c r="BL134" t="s" s="115">
        <f>BL4</f>
        <v>169</v>
      </c>
      <c r="BM134" s="116"/>
      <c r="BN134" s="114"/>
      <c r="BO134" t="s" s="112">
        <f>BO4</f>
        <v>170</v>
      </c>
      <c r="BP134" s="113"/>
      <c r="BQ134" s="114"/>
      <c r="BR134" t="s" s="112">
        <f>BR4</f>
        <v>164</v>
      </c>
      <c r="BS134" s="113"/>
      <c r="BT134" s="114"/>
      <c r="BU134" t="s" s="115">
        <f>BU4</f>
        <v>165</v>
      </c>
      <c r="BV134" s="116"/>
      <c r="BW134" s="114"/>
      <c r="BX134" t="s" s="115">
        <f>BX4</f>
        <v>166</v>
      </c>
      <c r="BY134" s="116"/>
      <c r="BZ134" s="117"/>
      <c r="CA134" t="s" s="115">
        <f>CA4</f>
        <v>167</v>
      </c>
      <c r="CB134" s="116"/>
      <c r="CC134" s="114"/>
      <c r="CD134" t="s" s="115">
        <f>CD4</f>
        <v>168</v>
      </c>
      <c r="CE134" s="116"/>
      <c r="CF134" s="114"/>
      <c r="CG134" t="s" s="115">
        <f>CG4</f>
        <v>169</v>
      </c>
      <c r="CH134" s="116"/>
      <c r="CI134" s="114"/>
      <c r="CJ134" t="s" s="115">
        <f>CJ4</f>
        <v>170</v>
      </c>
      <c r="CK134" s="116"/>
      <c r="CL134" s="114"/>
      <c r="CM134" t="s" s="112">
        <f>CM4</f>
        <v>164</v>
      </c>
      <c r="CN134" s="113"/>
      <c r="CO134" s="114"/>
      <c r="CP134" t="s" s="112">
        <f>CP4</f>
        <v>165</v>
      </c>
      <c r="CQ134" s="113"/>
      <c r="CR134" s="114"/>
      <c r="CS134" t="s" s="115">
        <f>CS4</f>
        <v>166</v>
      </c>
      <c r="CT134" s="116"/>
    </row>
    <row r="135" s="6" customFormat="1" ht="17.45" customHeight="1">
      <c r="C135" t="s" s="118">
        <v>29</v>
      </c>
      <c r="D135" s="100"/>
      <c r="E135" s="100"/>
      <c r="F135" s="119"/>
      <c r="G135" s="120">
        <f>COUNTIF(G$27:G$91,$C$135)</f>
        <v>1</v>
      </c>
      <c r="H135" s="120">
        <v>5</v>
      </c>
      <c r="J135" s="120">
        <f>COUNTIF(J$27:J$91,$C$135)</f>
        <v>1</v>
      </c>
      <c r="K135" s="120">
        <v>5</v>
      </c>
      <c r="M135" s="120">
        <f>COUNTIF(M$27:M$91,$C$135)</f>
        <v>1</v>
      </c>
      <c r="N135" s="120">
        <v>5</v>
      </c>
      <c r="P135" s="120">
        <f>COUNTIF(P$27:P$91,$C$135)</f>
        <v>2</v>
      </c>
      <c r="Q135" s="120">
        <v>5</v>
      </c>
      <c r="S135" s="120">
        <f>COUNTIF(S$27:S$91,$C$135)</f>
        <v>2</v>
      </c>
      <c r="T135" s="120">
        <v>5</v>
      </c>
      <c r="V135" s="120">
        <f>COUNTIF(V$27:V$91,$C$135)</f>
        <v>1</v>
      </c>
      <c r="W135" s="120">
        <v>5</v>
      </c>
      <c r="Y135" s="120">
        <f>COUNTIF(Y$27:Y$91,$C$135)</f>
        <v>2</v>
      </c>
      <c r="Z135" s="120">
        <v>5</v>
      </c>
      <c r="AB135" s="120">
        <f>COUNTIF(AB$27:AB$91,$C$135)</f>
        <v>3</v>
      </c>
      <c r="AC135" s="120">
        <v>5</v>
      </c>
      <c r="AE135" s="120">
        <f>COUNTIF(AE$27:AE$91,$C$135)</f>
        <v>2</v>
      </c>
      <c r="AF135" s="120">
        <v>5</v>
      </c>
      <c r="AH135" s="120">
        <f>COUNTIF(AH$27:AH$91,$C$135)</f>
        <v>2</v>
      </c>
      <c r="AI135" s="120">
        <v>5</v>
      </c>
      <c r="AK135" s="120">
        <f>COUNTIF(AK$27:AK$91,$C$135)</f>
        <v>2</v>
      </c>
      <c r="AL135" s="120">
        <v>5</v>
      </c>
      <c r="AN135" s="120">
        <f>COUNTIF(AN$27:AN$91,$C$135)</f>
        <v>2</v>
      </c>
      <c r="AO135" s="120">
        <v>5</v>
      </c>
      <c r="AQ135" s="120">
        <f>COUNTIF(AQ$27:AQ$91,$C$135)</f>
        <v>2</v>
      </c>
      <c r="AR135" s="120">
        <v>5</v>
      </c>
      <c r="AT135" s="120">
        <f>COUNTIF(AT$27:AT$91,$C$135)</f>
        <v>1</v>
      </c>
      <c r="AU135" s="120">
        <v>5</v>
      </c>
      <c r="AW135" s="120">
        <f>COUNTIF(AW$27:AW$91,$C$135)</f>
        <v>0</v>
      </c>
      <c r="AX135" s="120">
        <v>5</v>
      </c>
      <c r="AZ135" s="120">
        <f>COUNTIF(AZ$27:AZ$91,$C$135)</f>
        <v>3</v>
      </c>
      <c r="BA135" s="120">
        <v>5</v>
      </c>
      <c r="BC135" s="120">
        <f>COUNTIF(BC$27:BC$91,$C$135)</f>
        <v>3</v>
      </c>
      <c r="BD135" s="120">
        <v>5</v>
      </c>
      <c r="BF135" s="120">
        <f>COUNTIF(BF$27:BF$91,$C$135)</f>
        <v>1</v>
      </c>
      <c r="BG135" s="120">
        <v>5</v>
      </c>
      <c r="BI135" s="120">
        <f>COUNTIF(BI$27:BI$91,$C$135)</f>
        <v>2</v>
      </c>
      <c r="BJ135" s="120">
        <v>5</v>
      </c>
      <c r="BL135" s="120">
        <f>COUNTIF(BL$27:BL$91,$C$135)</f>
        <v>3</v>
      </c>
      <c r="BM135" s="120">
        <v>5</v>
      </c>
      <c r="BO135" s="120">
        <f>COUNTIF(BO$27:BO$91,$C$135)</f>
        <v>1</v>
      </c>
      <c r="BP135" s="120">
        <v>5</v>
      </c>
      <c r="BR135" s="120">
        <f>COUNTIF(BR$27:BR$91,$C$135)</f>
        <v>0</v>
      </c>
      <c r="BS135" s="120">
        <v>5</v>
      </c>
      <c r="BU135" s="120">
        <f>COUNTIF(BU$27:BU$91,$C$135)</f>
        <v>1</v>
      </c>
      <c r="BV135" s="120">
        <v>5</v>
      </c>
      <c r="BX135" s="120">
        <f>COUNTIF(BX$27:BX$91,$C$135)</f>
        <v>1</v>
      </c>
      <c r="BY135" s="120">
        <v>5</v>
      </c>
      <c r="CA135" s="120">
        <f>COUNTIF(CA$27:CA$91,$C$135)</f>
        <v>2</v>
      </c>
      <c r="CB135" s="120">
        <v>5</v>
      </c>
      <c r="CD135" s="120">
        <f>COUNTIF(CD$27:CD$91,$C$135)</f>
        <v>1</v>
      </c>
      <c r="CE135" s="120">
        <v>5</v>
      </c>
      <c r="CG135" s="120">
        <f>COUNTIF(CG$27:CG$91,$C$135)</f>
        <v>0</v>
      </c>
      <c r="CH135" s="120">
        <v>5</v>
      </c>
      <c r="CJ135" s="120">
        <f>COUNTIF(CJ$27:CJ$91,$C$135)</f>
        <v>2</v>
      </c>
      <c r="CK135" s="120">
        <v>5</v>
      </c>
      <c r="CM135" s="120">
        <f>COUNTIF(CM$27:CM$91,$C$135)</f>
        <v>2</v>
      </c>
      <c r="CN135" s="120">
        <v>5</v>
      </c>
      <c r="CP135" s="120">
        <f>COUNTIF(CP$27:CP$91,$C$135)</f>
        <v>0</v>
      </c>
      <c r="CQ135" s="120">
        <v>5</v>
      </c>
      <c r="CS135" s="120">
        <f>COUNTIF(CS$27:CS$91,$C$135)</f>
        <v>0</v>
      </c>
      <c r="CT135" s="120">
        <v>5</v>
      </c>
      <c r="CX135" s="103"/>
      <c r="CY135" s="103"/>
      <c r="DA135" s="103"/>
    </row>
    <row r="136" s="6" customFormat="1" ht="17.45" customHeight="1">
      <c r="C136" t="s" s="118">
        <v>43</v>
      </c>
      <c r="D136" s="100"/>
      <c r="E136" s="100"/>
      <c r="F136" s="119"/>
      <c r="G136" s="120">
        <f>COUNTIF(G$27:G$91,$C$136)</f>
        <v>3</v>
      </c>
      <c r="H136" s="120">
        <v>1</v>
      </c>
      <c r="J136" s="120">
        <f>COUNTIF(J$27:J$91,$C$136)</f>
        <v>3</v>
      </c>
      <c r="K136" s="120">
        <v>1</v>
      </c>
      <c r="M136" s="120">
        <f>COUNTIF(M$27:M$91,$C$136)</f>
        <v>5</v>
      </c>
      <c r="N136" s="120">
        <v>1</v>
      </c>
      <c r="P136" s="120">
        <f>COUNTIF(P$27:P$91,$C$136)</f>
        <v>3</v>
      </c>
      <c r="Q136" s="120">
        <v>1</v>
      </c>
      <c r="S136" s="120">
        <f>COUNTIF(S$27:S$91,$C$136)</f>
        <v>2</v>
      </c>
      <c r="T136" s="120">
        <v>1</v>
      </c>
      <c r="V136" s="120">
        <f>COUNTIF(V$27:V$91,$C$136)</f>
        <v>4</v>
      </c>
      <c r="W136" s="120">
        <v>1</v>
      </c>
      <c r="Y136" s="120">
        <f>COUNTIF(Y$27:Y$91,$C$136)</f>
        <v>4</v>
      </c>
      <c r="Z136" s="120">
        <v>1</v>
      </c>
      <c r="AB136" s="120">
        <f>COUNTIF(AB$27:AB$91,$C$136)</f>
        <v>2</v>
      </c>
      <c r="AC136" s="120">
        <v>1</v>
      </c>
      <c r="AE136" s="120">
        <f>COUNTIF(AE$27:AE$91,$C$136)</f>
        <v>3</v>
      </c>
      <c r="AF136" s="120">
        <v>1</v>
      </c>
      <c r="AH136" s="120">
        <f>COUNTIF(AH$27:AH$91,$C$136)</f>
        <v>3</v>
      </c>
      <c r="AI136" s="120">
        <v>1</v>
      </c>
      <c r="AK136" s="120">
        <f>COUNTIF(AK$27:AK$91,$C$136)</f>
        <v>3</v>
      </c>
      <c r="AL136" s="120">
        <v>1</v>
      </c>
      <c r="AN136" s="120">
        <f>COUNTIF(AN$27:AN$91,$C$136)</f>
        <v>3</v>
      </c>
      <c r="AO136" s="120">
        <v>1</v>
      </c>
      <c r="AQ136" s="120">
        <f>COUNTIF(AQ$27:AQ$91,$C$136)</f>
        <v>3</v>
      </c>
      <c r="AR136" s="120">
        <v>1</v>
      </c>
      <c r="AT136" s="120">
        <f>COUNTIF(AT$27:AT$91,$C$136)</f>
        <v>5</v>
      </c>
      <c r="AU136" s="120">
        <v>1</v>
      </c>
      <c r="AW136" s="120">
        <f>COUNTIF(AW$27:AW$91,$C$136)</f>
        <v>5</v>
      </c>
      <c r="AX136" s="120">
        <v>1</v>
      </c>
      <c r="AZ136" s="120">
        <f>COUNTIF(AZ$27:AZ$91,$C$136)</f>
        <v>2</v>
      </c>
      <c r="BA136" s="120">
        <v>1</v>
      </c>
      <c r="BC136" s="120">
        <f>COUNTIF(BC$27:BC$91,$C$136)</f>
        <v>1</v>
      </c>
      <c r="BD136" s="120">
        <v>1</v>
      </c>
      <c r="BF136" s="120">
        <f>COUNTIF(BF$27:BF$91,$C$136)</f>
        <v>3</v>
      </c>
      <c r="BG136" s="120">
        <v>1</v>
      </c>
      <c r="BI136" s="120">
        <f>COUNTIF(BI$27:BI$91,$C$136)</f>
        <v>3</v>
      </c>
      <c r="BJ136" s="120">
        <v>1</v>
      </c>
      <c r="BL136" s="120">
        <f>COUNTIF(BL$27:BL$91,$C$136)</f>
        <v>2</v>
      </c>
      <c r="BM136" s="120">
        <v>1</v>
      </c>
      <c r="BO136" s="120">
        <f>COUNTIF(BO$27:BO$91,$C$136)</f>
        <v>4</v>
      </c>
      <c r="BP136" s="120">
        <v>1</v>
      </c>
      <c r="BR136" s="120">
        <f>COUNTIF(BR$27:BR$91,$C$136)</f>
        <v>5</v>
      </c>
      <c r="BS136" s="120">
        <v>1</v>
      </c>
      <c r="BU136" s="120">
        <f>COUNTIF(BU$27:BU$91,$C$136)</f>
        <v>4</v>
      </c>
      <c r="BV136" s="120">
        <v>1</v>
      </c>
      <c r="BX136" s="120">
        <f>COUNTIF(BX$27:BX$91,$C$136)</f>
        <v>4</v>
      </c>
      <c r="BY136" s="120">
        <v>1</v>
      </c>
      <c r="CA136" s="120">
        <f>COUNTIF(CA$27:CA$91,$C$136)</f>
        <v>3</v>
      </c>
      <c r="CB136" s="120">
        <v>1</v>
      </c>
      <c r="CD136" s="120">
        <f>COUNTIF(CD$27:CD$91,$C$136)</f>
        <v>4</v>
      </c>
      <c r="CE136" s="120">
        <v>1</v>
      </c>
      <c r="CG136" s="120">
        <f>COUNTIF(CG$27:CG$91,$C$136)</f>
        <v>5</v>
      </c>
      <c r="CH136" s="120">
        <v>1</v>
      </c>
      <c r="CJ136" s="120">
        <f>COUNTIF(CJ$27:CJ$91,$C$136)</f>
        <v>3</v>
      </c>
      <c r="CK136" s="120">
        <v>1</v>
      </c>
      <c r="CM136" s="120">
        <f>COUNTIF(CM$27:CM$91,$C$136)</f>
        <v>3</v>
      </c>
      <c r="CN136" s="120">
        <v>1</v>
      </c>
      <c r="CP136" s="120">
        <f>COUNTIF(CP$27:CP$91,$C$136)</f>
        <v>5</v>
      </c>
      <c r="CQ136" s="120">
        <v>1</v>
      </c>
      <c r="CS136" s="120">
        <f>COUNTIF(CS$27:CS$91,$C$136)</f>
        <v>0</v>
      </c>
      <c r="CT136" s="120">
        <v>1</v>
      </c>
      <c r="CX136" s="103"/>
      <c r="CY136" s="103"/>
      <c r="DA136" s="103"/>
    </row>
    <row r="137" s="6" customFormat="1" ht="17.45" customHeight="1">
      <c r="C137" t="s" s="118">
        <v>107</v>
      </c>
      <c r="D137" s="100"/>
      <c r="E137" s="100"/>
      <c r="F137" s="119"/>
      <c r="G137" s="120">
        <f>COUNTIF(G$27:G$91,$C$137)</f>
        <v>3</v>
      </c>
      <c r="H137" s="120">
        <v>1</v>
      </c>
      <c r="J137" s="120">
        <f>COUNTIF(J$27:J$91,$C$137)</f>
        <v>2</v>
      </c>
      <c r="K137" s="120">
        <v>1</v>
      </c>
      <c r="M137" s="120">
        <f>COUNTIF(M$27:M$91,$C$137)</f>
        <v>1</v>
      </c>
      <c r="N137" s="120">
        <v>1</v>
      </c>
      <c r="P137" s="120">
        <f>COUNTIF(P$27:P$91,$C$137)</f>
        <v>1</v>
      </c>
      <c r="Q137" s="120">
        <v>1</v>
      </c>
      <c r="S137" s="120">
        <f>COUNTIF(S$27:S$91,$C$137)</f>
        <v>2</v>
      </c>
      <c r="T137" s="120">
        <v>1</v>
      </c>
      <c r="V137" s="120">
        <f>COUNTIF(V$27:V$91,$C$137)</f>
        <v>1</v>
      </c>
      <c r="W137" s="120">
        <v>1</v>
      </c>
      <c r="Y137" s="120">
        <f>COUNTIF(Y$27:Y$91,$C$137)</f>
        <v>1</v>
      </c>
      <c r="Z137" s="120">
        <v>1</v>
      </c>
      <c r="AB137" s="120">
        <f>COUNTIF(AB$27:AB$91,$C$137)</f>
        <v>2</v>
      </c>
      <c r="AC137" s="120">
        <v>1</v>
      </c>
      <c r="AE137" s="120">
        <f>COUNTIF(AE$27:AE$91,$C$137)</f>
        <v>2</v>
      </c>
      <c r="AF137" s="120">
        <v>1</v>
      </c>
      <c r="AH137" s="120">
        <f>COUNTIF(AH$27:AH$91,$C$137)</f>
        <v>2</v>
      </c>
      <c r="AI137" s="120">
        <v>1</v>
      </c>
      <c r="AK137" s="120">
        <f>COUNTIF(AK$27:AK$91,$C$137)</f>
        <v>1</v>
      </c>
      <c r="AL137" s="120">
        <v>1</v>
      </c>
      <c r="AN137" s="120">
        <f>COUNTIF(AN$27:AN$91,$C$137)</f>
        <v>1</v>
      </c>
      <c r="AO137" s="120">
        <v>1</v>
      </c>
      <c r="AQ137" s="120">
        <f>COUNTIF(AQ$27:AQ$91,$C$137)</f>
        <v>1</v>
      </c>
      <c r="AR137" s="120">
        <v>1</v>
      </c>
      <c r="AT137" s="120">
        <f>COUNTIF(AT$27:AT$91,$C$137)</f>
        <v>2</v>
      </c>
      <c r="AU137" s="120">
        <v>1</v>
      </c>
      <c r="AW137" s="120">
        <f>COUNTIF(AW$27:AW$91,$C$137)</f>
        <v>2</v>
      </c>
      <c r="AX137" s="120">
        <v>1</v>
      </c>
      <c r="AZ137" s="120">
        <f>COUNTIF(AZ$27:AZ$91,$C$137)</f>
        <v>0</v>
      </c>
      <c r="BA137" s="120">
        <v>1</v>
      </c>
      <c r="BC137" s="120">
        <f>COUNTIF(BC$27:BC$91,$C$137)</f>
        <v>1</v>
      </c>
      <c r="BD137" s="120">
        <v>1</v>
      </c>
      <c r="BF137" s="120">
        <f>COUNTIF(BF$27:BF$91,$C$137)</f>
        <v>2</v>
      </c>
      <c r="BG137" s="120">
        <v>1</v>
      </c>
      <c r="BI137" s="120">
        <f>COUNTIF(BI$27:BI$91,$C$137)</f>
        <v>1</v>
      </c>
      <c r="BJ137" s="120">
        <v>1</v>
      </c>
      <c r="BL137" s="120">
        <f>COUNTIF(BL$27:BL$91,$C$137)</f>
        <v>0</v>
      </c>
      <c r="BM137" s="120">
        <v>1</v>
      </c>
      <c r="BO137" s="120">
        <f>COUNTIF(BO$27:BO$91,$C$137)</f>
        <v>1</v>
      </c>
      <c r="BP137" s="120">
        <v>1</v>
      </c>
      <c r="BR137" s="120">
        <f>COUNTIF(BR$27:BR$91,$C$137)</f>
        <v>2</v>
      </c>
      <c r="BS137" s="120">
        <v>1</v>
      </c>
      <c r="BU137" s="120">
        <f>COUNTIF(BU$27:BU$91,$C$137)</f>
        <v>1</v>
      </c>
      <c r="BV137" s="120">
        <v>1</v>
      </c>
      <c r="BX137" s="120">
        <f>COUNTIF(BX$27:BX$91,$C$137)</f>
        <v>1</v>
      </c>
      <c r="BY137" s="120">
        <v>1</v>
      </c>
      <c r="CA137" s="120">
        <f>COUNTIF(CA$27:CA$91,$C$137)</f>
        <v>1</v>
      </c>
      <c r="CB137" s="120">
        <v>1</v>
      </c>
      <c r="CD137" s="120">
        <f>COUNTIF(CD$27:CD$91,$C$137)</f>
        <v>2</v>
      </c>
      <c r="CE137" s="120">
        <v>1</v>
      </c>
      <c r="CG137" s="120">
        <f>COUNTIF(CG$27:CG$91,$C$137)</f>
        <v>1</v>
      </c>
      <c r="CH137" s="120">
        <v>1</v>
      </c>
      <c r="CJ137" s="120">
        <f>COUNTIF(CJ$27:CJ$91,$C$137)</f>
        <v>1</v>
      </c>
      <c r="CK137" s="120">
        <v>1</v>
      </c>
      <c r="CM137" s="120">
        <f>COUNTIF(CM$27:CM$91,$C$137)</f>
        <v>3</v>
      </c>
      <c r="CN137" s="120">
        <v>1</v>
      </c>
      <c r="CP137" s="120">
        <f>COUNTIF(CP$27:CP$91,$C$137)</f>
        <v>1</v>
      </c>
      <c r="CQ137" s="120">
        <v>1</v>
      </c>
      <c r="CS137" s="120">
        <f>COUNTIF(CS$27:CS$91,$C$137)</f>
        <v>0</v>
      </c>
      <c r="CT137" s="120">
        <v>1</v>
      </c>
      <c r="CX137" s="103"/>
      <c r="CY137" s="103"/>
      <c r="DA137" s="103"/>
    </row>
    <row r="138" s="6" customFormat="1" ht="17.45" customHeight="1">
      <c r="C138" t="s" s="121">
        <v>25</v>
      </c>
      <c r="D138" s="122"/>
      <c r="E138" s="100"/>
      <c r="F138" s="119"/>
      <c r="G138" s="120">
        <f>COUNTIF(G$27:G$91,$C$138)</f>
        <v>3</v>
      </c>
      <c r="H138" s="120">
        <v>4</v>
      </c>
      <c r="J138" s="120">
        <f>COUNTIF(J$27:J$91,$C$138)</f>
        <v>4</v>
      </c>
      <c r="K138" s="120">
        <v>4</v>
      </c>
      <c r="M138" s="120">
        <f>COUNTIF(M$27:M$91,$C$138)</f>
        <v>4</v>
      </c>
      <c r="N138" s="120">
        <v>4</v>
      </c>
      <c r="P138" s="120">
        <f>COUNTIF(P$27:P$91,$C$138)</f>
        <v>4</v>
      </c>
      <c r="Q138" s="120">
        <v>4</v>
      </c>
      <c r="S138" s="120">
        <f>COUNTIF(S$27:S$91,$C$138)</f>
        <v>4</v>
      </c>
      <c r="T138" s="120">
        <v>4</v>
      </c>
      <c r="V138" s="120">
        <f>COUNTIF(V$27:V$91,$C$138)</f>
        <v>4</v>
      </c>
      <c r="W138" s="120">
        <v>4</v>
      </c>
      <c r="Y138" s="120">
        <f>COUNTIF(Y$27:Y$91,$C$138)</f>
        <v>5</v>
      </c>
      <c r="Z138" s="120">
        <v>4</v>
      </c>
      <c r="AB138" s="120">
        <f>COUNTIF(AB$27:AB$91,$C$138)</f>
        <v>4</v>
      </c>
      <c r="AC138" s="120">
        <v>4</v>
      </c>
      <c r="AE138" s="120">
        <f>COUNTIF(AE$27:AE$91,$C$138)</f>
        <v>3</v>
      </c>
      <c r="AF138" s="120">
        <v>4</v>
      </c>
      <c r="AH138" s="120">
        <f>COUNTIF(AH$27:AH$91,$C$138)</f>
        <v>4</v>
      </c>
      <c r="AI138" s="120">
        <v>4</v>
      </c>
      <c r="AK138" s="120">
        <f>COUNTIF(AK$27:AK$91,$C$138)</f>
        <v>5</v>
      </c>
      <c r="AL138" s="120">
        <v>4</v>
      </c>
      <c r="AN138" s="120">
        <f>COUNTIF(AN$27:AN$91,$C$138)</f>
        <v>3</v>
      </c>
      <c r="AO138" s="120">
        <v>4</v>
      </c>
      <c r="AQ138" s="120">
        <f>COUNTIF(AQ$27:AQ$91,$C$138)</f>
        <v>4</v>
      </c>
      <c r="AR138" s="120">
        <v>4</v>
      </c>
      <c r="AT138" s="120">
        <f>COUNTIF(AT$27:AT$91,$C$138)</f>
        <v>3</v>
      </c>
      <c r="AU138" s="120">
        <v>4</v>
      </c>
      <c r="AW138" s="120">
        <f>COUNTIF(AW$27:AW$91,$C$138)</f>
        <v>2</v>
      </c>
      <c r="AX138" s="120">
        <v>4</v>
      </c>
      <c r="AZ138" s="120">
        <f>COUNTIF(AZ$27:AZ$91,$C$138)</f>
        <v>3</v>
      </c>
      <c r="BA138" s="120">
        <v>4</v>
      </c>
      <c r="BC138" s="120">
        <f>COUNTIF(BC$27:BC$91,$C$138)</f>
        <v>5</v>
      </c>
      <c r="BD138" s="120">
        <v>4</v>
      </c>
      <c r="BF138" s="120">
        <f>COUNTIF(BF$27:BF$91,$C$138)</f>
        <v>6</v>
      </c>
      <c r="BG138" s="120">
        <v>4</v>
      </c>
      <c r="BI138" s="120">
        <f>COUNTIF(BI$27:BI$91,$C$138)</f>
        <v>5</v>
      </c>
      <c r="BJ138" s="120">
        <v>4</v>
      </c>
      <c r="BL138" s="120">
        <f>COUNTIF(BL$27:BL$91,$C$138)</f>
        <v>4</v>
      </c>
      <c r="BM138" s="120">
        <v>4</v>
      </c>
      <c r="BO138" s="120">
        <f>COUNTIF(BO$27:BO$91,$C$138)</f>
        <v>5</v>
      </c>
      <c r="BP138" s="120">
        <v>4</v>
      </c>
      <c r="BR138" s="120">
        <f>COUNTIF(BR$27:BR$91,$C$138)</f>
        <v>3</v>
      </c>
      <c r="BS138" s="120">
        <v>4</v>
      </c>
      <c r="BU138" s="120">
        <f>COUNTIF(BU$27:BU$91,$C$138)</f>
        <v>3</v>
      </c>
      <c r="BV138" s="120">
        <v>4</v>
      </c>
      <c r="BX138" s="120">
        <f>COUNTIF(BX$27:BX$91,$C$138)</f>
        <v>4</v>
      </c>
      <c r="BY138" s="120">
        <v>4</v>
      </c>
      <c r="CA138" s="120">
        <f>COUNTIF(CA$27:CA$91,$C$138)</f>
        <v>3</v>
      </c>
      <c r="CB138" s="120">
        <v>4</v>
      </c>
      <c r="CD138" s="120">
        <f>COUNTIF(CD$27:CD$91,$C$138)</f>
        <v>3</v>
      </c>
      <c r="CE138" s="120">
        <v>4</v>
      </c>
      <c r="CG138" s="120">
        <f>COUNTIF(CG$27:CG$91,$C$138)</f>
        <v>5</v>
      </c>
      <c r="CH138" s="120">
        <v>4</v>
      </c>
      <c r="CJ138" s="120">
        <f>COUNTIF(CJ$27:CJ$91,$C$138)</f>
        <v>4</v>
      </c>
      <c r="CK138" s="120">
        <v>4</v>
      </c>
      <c r="CM138" s="120">
        <f>COUNTIF(CM$27:CM$91,$C$138)</f>
        <v>4</v>
      </c>
      <c r="CN138" s="120">
        <v>4</v>
      </c>
      <c r="CP138" s="120">
        <f>COUNTIF(CP$27:CP$91,$C$138)</f>
        <v>4</v>
      </c>
      <c r="CQ138" s="120">
        <v>4</v>
      </c>
      <c r="CS138" s="120">
        <f>COUNTIF(CS$27:CS$91,$C$138)</f>
        <v>0</v>
      </c>
      <c r="CT138" s="120">
        <v>4</v>
      </c>
      <c r="CX138" s="103"/>
      <c r="CY138" s="103"/>
      <c r="DA138" s="103"/>
    </row>
    <row r="139" s="6" customFormat="1" ht="16" customHeight="1">
      <c r="C139" t="s" s="123">
        <v>171</v>
      </c>
      <c r="D139" s="124"/>
      <c r="G139" s="120">
        <f>SUM(G135:G138)</f>
        <v>10</v>
      </c>
      <c r="H139" s="120">
        <f>SUM(H135:H138)</f>
        <v>11</v>
      </c>
      <c r="J139" s="120">
        <f>SUM(J135:J138)</f>
        <v>10</v>
      </c>
      <c r="K139" s="120">
        <f>SUM(K135:K138)</f>
        <v>11</v>
      </c>
      <c r="M139" s="120">
        <f>SUM(M135:M138)</f>
        <v>11</v>
      </c>
      <c r="N139" s="120">
        <f>SUM(N135:N138)</f>
        <v>11</v>
      </c>
      <c r="P139" s="120">
        <f>SUM(P135:P138)</f>
        <v>10</v>
      </c>
      <c r="Q139" s="120">
        <f>SUM(Q135:Q138)</f>
        <v>11</v>
      </c>
      <c r="S139" s="120">
        <f>SUM(S135:S138)</f>
        <v>10</v>
      </c>
      <c r="T139" s="120">
        <f>SUM(T135:T138)</f>
        <v>11</v>
      </c>
      <c r="V139" s="120">
        <f>SUM(V135:V138)</f>
        <v>10</v>
      </c>
      <c r="W139" s="120">
        <f>SUM(W135:W138)</f>
        <v>11</v>
      </c>
      <c r="Y139" s="120">
        <f>SUM(Y135:Y138)</f>
        <v>12</v>
      </c>
      <c r="Z139" s="120">
        <f>SUM(Z135:Z138)</f>
        <v>11</v>
      </c>
      <c r="AB139" s="120">
        <f>SUM(AB135:AB138)</f>
        <v>11</v>
      </c>
      <c r="AC139" s="120">
        <f>SUM(AC135:AC138)</f>
        <v>11</v>
      </c>
      <c r="AE139" s="120">
        <f>SUM(AE135:AE138)</f>
        <v>10</v>
      </c>
      <c r="AF139" s="120">
        <f>SUM(AF135:AF138)</f>
        <v>11</v>
      </c>
      <c r="AH139" s="120">
        <f>SUM(AH135:AH138)</f>
        <v>11</v>
      </c>
      <c r="AI139" s="120">
        <f>SUM(AI135:AI138)</f>
        <v>11</v>
      </c>
      <c r="AK139" s="120">
        <f>SUM(AK135:AK138)</f>
        <v>11</v>
      </c>
      <c r="AL139" s="120">
        <f>SUM(AL135:AL138)</f>
        <v>11</v>
      </c>
      <c r="AN139" s="120">
        <f>SUM(AN135:AN138)</f>
        <v>9</v>
      </c>
      <c r="AO139" s="120">
        <f>SUM(AO135:AO138)</f>
        <v>11</v>
      </c>
      <c r="AQ139" s="120">
        <f>SUM(AQ135:AQ138)</f>
        <v>10</v>
      </c>
      <c r="AR139" s="120">
        <f>SUM(AR135:AR138)</f>
        <v>11</v>
      </c>
      <c r="AT139" s="120">
        <f>SUM(AT135:AT138)</f>
        <v>11</v>
      </c>
      <c r="AU139" s="120">
        <f>SUM(AU135:AU138)</f>
        <v>11</v>
      </c>
      <c r="AW139" s="120">
        <f>SUM(AW135:AW138)</f>
        <v>9</v>
      </c>
      <c r="AX139" s="120">
        <f>SUM(AX135:AX138)</f>
        <v>11</v>
      </c>
      <c r="AZ139" s="120">
        <f>SUM(AZ135:AZ138)</f>
        <v>8</v>
      </c>
      <c r="BA139" s="120">
        <f>SUM(BA135:BA138)</f>
        <v>11</v>
      </c>
      <c r="BC139" s="120">
        <f>SUM(BC135:BC138)</f>
        <v>10</v>
      </c>
      <c r="BD139" s="120">
        <f>SUM(BD135:BD138)</f>
        <v>11</v>
      </c>
      <c r="BF139" s="120">
        <f>SUM(BF135:BF138)</f>
        <v>12</v>
      </c>
      <c r="BG139" s="120">
        <f>SUM(BG135:BG138)</f>
        <v>11</v>
      </c>
      <c r="BI139" s="120">
        <f>SUM(BI135:BI138)</f>
        <v>11</v>
      </c>
      <c r="BJ139" s="120">
        <f>SUM(BJ135:BJ138)</f>
        <v>11</v>
      </c>
      <c r="BL139" s="120">
        <f>SUM(BL135:BL138)</f>
        <v>9</v>
      </c>
      <c r="BM139" s="120">
        <f>SUM(BM135:BM138)</f>
        <v>11</v>
      </c>
      <c r="BO139" s="120">
        <f>SUM(BO135:BO138)</f>
        <v>11</v>
      </c>
      <c r="BP139" s="120">
        <f>SUM(BP135:BP138)</f>
        <v>11</v>
      </c>
      <c r="BR139" s="120">
        <f>SUM(BR135:BR138)</f>
        <v>10</v>
      </c>
      <c r="BS139" s="120">
        <f>SUM(BS135:BS138)</f>
        <v>11</v>
      </c>
      <c r="BU139" s="120">
        <f>SUM(BU135:BU138)</f>
        <v>9</v>
      </c>
      <c r="BV139" s="120">
        <f>SUM(BV135:BV138)</f>
        <v>11</v>
      </c>
      <c r="BX139" s="120">
        <f>SUM(BX135:BX138)</f>
        <v>10</v>
      </c>
      <c r="BY139" s="120">
        <f>SUM(BY135:BY138)</f>
        <v>11</v>
      </c>
      <c r="CA139" s="120">
        <f>SUM(CA135:CA138)</f>
        <v>9</v>
      </c>
      <c r="CB139" s="120">
        <f>SUM(CB135:CB138)</f>
        <v>11</v>
      </c>
      <c r="CD139" s="120">
        <f>SUM(CD135:CD138)</f>
        <v>10</v>
      </c>
      <c r="CE139" s="120">
        <f>SUM(CE135:CE138)</f>
        <v>11</v>
      </c>
      <c r="CG139" s="120">
        <f>SUM(CG135:CG138)</f>
        <v>11</v>
      </c>
      <c r="CH139" s="120">
        <f>SUM(CH135:CH138)</f>
        <v>11</v>
      </c>
      <c r="CJ139" s="120">
        <f>SUM(CJ135:CJ138)</f>
        <v>10</v>
      </c>
      <c r="CK139" s="120">
        <f>SUM(CK135:CK138)</f>
        <v>11</v>
      </c>
      <c r="CM139" s="120">
        <f>SUM(CM135:CM138)</f>
        <v>12</v>
      </c>
      <c r="CN139" s="120">
        <f>SUM(CN135:CN138)</f>
        <v>11</v>
      </c>
      <c r="CP139" s="120">
        <f>SUM(CP135:CP138)</f>
        <v>10</v>
      </c>
      <c r="CQ139" s="120">
        <f>SUM(CQ135:CQ138)</f>
        <v>11</v>
      </c>
      <c r="CS139" s="120">
        <f>SUM(CS135:CS138)</f>
        <v>0</v>
      </c>
      <c r="CT139" s="120">
        <f>SUM(CT135:CT138)</f>
        <v>11</v>
      </c>
      <c r="CX139" s="103"/>
      <c r="CY139" s="103"/>
      <c r="DA139" s="103"/>
    </row>
    <row r="140" s="6" customFormat="1" ht="17.45" customHeight="1">
      <c r="C140" t="s" s="125">
        <v>69</v>
      </c>
      <c r="D140" s="122"/>
      <c r="E140" s="100"/>
      <c r="F140" s="119"/>
      <c r="G140" s="120">
        <f>COUNTIF(G$27:G$91,$C$140)</f>
        <v>3</v>
      </c>
      <c r="H140" s="120">
        <v>2</v>
      </c>
      <c r="J140" s="120">
        <f>COUNTIF(J$27:J$91,$C$140)</f>
        <v>1</v>
      </c>
      <c r="K140" s="120">
        <v>2</v>
      </c>
      <c r="M140" s="120">
        <f>COUNTIF(M$27:M$91,$C$140)</f>
        <v>2</v>
      </c>
      <c r="N140" s="120">
        <v>2</v>
      </c>
      <c r="P140" s="120">
        <f>COUNTIF(P$27:P$91,$C$140)</f>
        <v>2</v>
      </c>
      <c r="Q140" s="120">
        <v>2</v>
      </c>
      <c r="S140" s="120">
        <f>COUNTIF(S$27:S$91,$C$140)</f>
        <v>2</v>
      </c>
      <c r="T140" s="120">
        <v>2</v>
      </c>
      <c r="V140" s="120">
        <f>COUNTIF(V$27:V$91,$C$140)</f>
        <v>1</v>
      </c>
      <c r="W140" s="120">
        <v>2</v>
      </c>
      <c r="Y140" s="120">
        <f>COUNTIF(Y$27:Y$91,$C$140)</f>
        <v>3</v>
      </c>
      <c r="Z140" s="120">
        <v>2</v>
      </c>
      <c r="AB140" s="120">
        <f>COUNTIF(AB$27:AB$91,$C$140)</f>
        <v>2</v>
      </c>
      <c r="AC140" s="120">
        <v>2</v>
      </c>
      <c r="AE140" s="120">
        <f>COUNTIF(AE$27:AE$91,$C$140)</f>
        <v>1</v>
      </c>
      <c r="AF140" s="120">
        <v>2</v>
      </c>
      <c r="AH140" s="120">
        <f>COUNTIF(AH$27:AH$91,$C$140)</f>
        <v>1</v>
      </c>
      <c r="AI140" s="120">
        <v>2</v>
      </c>
      <c r="AK140" s="120">
        <f>COUNTIF(AK$27:AK$91,$C$140)</f>
        <v>1</v>
      </c>
      <c r="AL140" s="120">
        <v>2</v>
      </c>
      <c r="AN140" s="120">
        <f>COUNTIF(AN$27:AN$91,$C$140)</f>
        <v>1</v>
      </c>
      <c r="AO140" s="120">
        <v>2</v>
      </c>
      <c r="AQ140" s="120">
        <f>COUNTIF(AQ$27:AQ$91,$C$140)</f>
        <v>1</v>
      </c>
      <c r="AR140" s="120">
        <v>2</v>
      </c>
      <c r="AT140" s="120">
        <f>COUNTIF(AT$27:AT$91,$C$140)</f>
        <v>2</v>
      </c>
      <c r="AU140" s="120">
        <v>2</v>
      </c>
      <c r="AW140" s="120">
        <f>COUNTIF(AW$27:AW$91,$C$140)</f>
        <v>2</v>
      </c>
      <c r="AX140" s="120">
        <v>2</v>
      </c>
      <c r="AZ140" s="120">
        <f>COUNTIF(AZ$27:AZ$91,$C$140)</f>
        <v>2</v>
      </c>
      <c r="BA140" s="120">
        <v>2</v>
      </c>
      <c r="BC140" s="120">
        <f>COUNTIF(BC$27:BC$91,$C$140)</f>
        <v>2</v>
      </c>
      <c r="BD140" s="120">
        <v>2</v>
      </c>
      <c r="BF140" s="120">
        <f>COUNTIF(BF$27:BF$91,$C$140)</f>
        <v>2</v>
      </c>
      <c r="BG140" s="120">
        <v>2</v>
      </c>
      <c r="BI140" s="120">
        <f>COUNTIF(BI$27:BI$91,$C$140)</f>
        <v>1</v>
      </c>
      <c r="BJ140" s="120">
        <v>2</v>
      </c>
      <c r="BL140" s="120">
        <f>COUNTIF(BL$27:BL$91,$C$140)</f>
        <v>2</v>
      </c>
      <c r="BM140" s="120">
        <v>2</v>
      </c>
      <c r="BO140" s="120">
        <f>COUNTIF(BO$27:BO$91,$C$140)</f>
        <v>3</v>
      </c>
      <c r="BP140" s="120">
        <v>2</v>
      </c>
      <c r="BR140" s="120">
        <f>COUNTIF(BR$27:BR$91,$C$140)</f>
        <v>2</v>
      </c>
      <c r="BS140" s="120">
        <v>2</v>
      </c>
      <c r="BU140" s="120">
        <f>COUNTIF(BU$27:BU$91,$C$140)</f>
        <v>2</v>
      </c>
      <c r="BV140" s="120">
        <v>2</v>
      </c>
      <c r="BX140" s="120">
        <f>COUNTIF(BX$27:BX$91,$C$140)</f>
        <v>2</v>
      </c>
      <c r="BY140" s="120">
        <v>2</v>
      </c>
      <c r="CA140" s="120">
        <f>COUNTIF(CA$27:CA$91,$C$140)</f>
        <v>2</v>
      </c>
      <c r="CB140" s="120">
        <v>2</v>
      </c>
      <c r="CD140" s="120">
        <f>COUNTIF(CD$27:CD$91,$C$140)</f>
        <v>2</v>
      </c>
      <c r="CE140" s="120">
        <v>2</v>
      </c>
      <c r="CG140" s="120">
        <f>COUNTIF(CG$27:CG$91,$C$140)</f>
        <v>2</v>
      </c>
      <c r="CH140" s="120">
        <v>2</v>
      </c>
      <c r="CJ140" s="120">
        <f>COUNTIF(CJ$27:CJ$91,$C$140)</f>
        <v>2</v>
      </c>
      <c r="CK140" s="120">
        <v>2</v>
      </c>
      <c r="CM140" s="120">
        <f>COUNTIF(CM$27:CM$91,$C$140)</f>
        <v>1</v>
      </c>
      <c r="CN140" s="120">
        <v>2</v>
      </c>
      <c r="CP140" s="120">
        <f>COUNTIF(CP$27:CP$91,$C$140)</f>
        <v>2</v>
      </c>
      <c r="CQ140" s="120">
        <v>2</v>
      </c>
      <c r="CS140" s="120">
        <f>COUNTIF(CS$27:CS$91,$C$140)</f>
        <v>0</v>
      </c>
      <c r="CT140" s="120">
        <v>2</v>
      </c>
      <c r="CX140" s="103"/>
      <c r="CY140" s="103"/>
      <c r="DA140" s="103"/>
    </row>
    <row r="141" s="6" customFormat="1" ht="17.45" customHeight="1">
      <c r="C141" t="s" s="118">
        <v>55</v>
      </c>
      <c r="D141" s="122"/>
      <c r="E141" s="100"/>
      <c r="G141" s="120">
        <f>COUNTIF(G$27:G$91,$C$141)</f>
        <v>3</v>
      </c>
      <c r="H141" s="120">
        <v>3</v>
      </c>
      <c r="J141" s="120">
        <f>COUNTIF(J$27:J$91,$C$141)</f>
        <v>4</v>
      </c>
      <c r="K141" s="120">
        <v>3</v>
      </c>
      <c r="M141" s="120">
        <f>COUNTIF(M$27:M$91,$C$141)</f>
        <v>3</v>
      </c>
      <c r="N141" s="120">
        <v>3</v>
      </c>
      <c r="P141" s="120">
        <f>COUNTIF(P$27:P$91,$C$141)</f>
        <v>3</v>
      </c>
      <c r="Q141" s="120">
        <v>3</v>
      </c>
      <c r="S141" s="120">
        <f>COUNTIF(S$27:S$91,$C$141)</f>
        <v>3</v>
      </c>
      <c r="T141" s="120">
        <v>3</v>
      </c>
      <c r="V141" s="120">
        <f>COUNTIF(V$27:V$91,$C$141)</f>
        <v>5</v>
      </c>
      <c r="W141" s="120">
        <v>3</v>
      </c>
      <c r="Y141" s="120">
        <f>COUNTIF(Y$27:Y$91,$C$141)</f>
        <v>4</v>
      </c>
      <c r="Z141" s="120">
        <v>3</v>
      </c>
      <c r="AB141" s="120">
        <f>COUNTIF(AB$27:AB$91,$C$141)</f>
        <v>5</v>
      </c>
      <c r="AC141" s="120">
        <v>3</v>
      </c>
      <c r="AE141" s="120">
        <f>COUNTIF(AE$27:AE$91,$C$141)</f>
        <v>3</v>
      </c>
      <c r="AF141" s="120">
        <v>3</v>
      </c>
      <c r="AH141" s="120">
        <f>COUNTIF(AH$27:AH$91,$C$141)</f>
        <v>2</v>
      </c>
      <c r="AI141" s="120">
        <v>3</v>
      </c>
      <c r="AK141" s="120">
        <f>COUNTIF(AK$27:AK$91,$C$141)</f>
        <v>3</v>
      </c>
      <c r="AL141" s="120">
        <v>3</v>
      </c>
      <c r="AN141" s="120">
        <f>COUNTIF(AN$27:AN$91,$C$141)</f>
        <v>4</v>
      </c>
      <c r="AO141" s="120">
        <v>3</v>
      </c>
      <c r="AQ141" s="120">
        <f>COUNTIF(AQ$27:AQ$91,$C$141)</f>
        <v>4</v>
      </c>
      <c r="AR141" s="120">
        <v>3</v>
      </c>
      <c r="AT141" s="120">
        <f>COUNTIF(AT$27:AT$91,$C$141)</f>
        <v>4</v>
      </c>
      <c r="AU141" s="120">
        <v>3</v>
      </c>
      <c r="AW141" s="120">
        <f>COUNTIF(AW$27:AW$91,$C$141)</f>
        <v>3</v>
      </c>
      <c r="AX141" s="120">
        <v>3</v>
      </c>
      <c r="AZ141" s="120">
        <f>COUNTIF(AZ$27:AZ$91,$C$141)</f>
        <v>4</v>
      </c>
      <c r="BA141" s="120">
        <v>3</v>
      </c>
      <c r="BC141" s="120">
        <f>COUNTIF(BC$27:BC$91,$C$141)</f>
        <v>3</v>
      </c>
      <c r="BD141" s="120">
        <v>3</v>
      </c>
      <c r="BF141" s="120">
        <f>COUNTIF(BF$27:BF$91,$C$141)</f>
        <v>3</v>
      </c>
      <c r="BG141" s="120">
        <v>3</v>
      </c>
      <c r="BI141" s="120">
        <f>COUNTIF(BI$27:BI$91,$C$141)</f>
        <v>4</v>
      </c>
      <c r="BJ141" s="120">
        <v>3</v>
      </c>
      <c r="BL141" s="120">
        <f>COUNTIF(BL$27:BL$91,$C$141)</f>
        <v>4</v>
      </c>
      <c r="BM141" s="120">
        <v>3</v>
      </c>
      <c r="BO141" s="120">
        <f>COUNTIF(BO$27:BO$91,$C$141)</f>
        <v>4</v>
      </c>
      <c r="BP141" s="120">
        <v>3</v>
      </c>
      <c r="BR141" s="120">
        <f>COUNTIF(BR$27:BR$91,$C$141)</f>
        <v>3</v>
      </c>
      <c r="BS141" s="120">
        <v>3</v>
      </c>
      <c r="BU141" s="120">
        <f>COUNTIF(BU$27:BU$91,$C$141)</f>
        <v>2</v>
      </c>
      <c r="BV141" s="120">
        <v>3</v>
      </c>
      <c r="BX141" s="120">
        <f>COUNTIF(BX$27:BX$91,$C$141)</f>
        <v>4</v>
      </c>
      <c r="BY141" s="120">
        <v>3</v>
      </c>
      <c r="CA141" s="120">
        <f>COUNTIF(CA$27:CA$91,$C$141)</f>
        <v>4</v>
      </c>
      <c r="CB141" s="120">
        <v>3</v>
      </c>
      <c r="CD141" s="120">
        <f>COUNTIF(CD$27:CD$91,$C$141)</f>
        <v>3</v>
      </c>
      <c r="CE141" s="120">
        <v>3</v>
      </c>
      <c r="CG141" s="120">
        <f>COUNTIF(CG$27:CG$91,$C$141)</f>
        <v>2</v>
      </c>
      <c r="CH141" s="120">
        <v>3</v>
      </c>
      <c r="CJ141" s="120">
        <f>COUNTIF(CJ$27:CJ$91,$C$141)</f>
        <v>2</v>
      </c>
      <c r="CK141" s="120">
        <v>3</v>
      </c>
      <c r="CM141" s="120">
        <f>COUNTIF(CM$27:CM$91,$C$141)</f>
        <v>2</v>
      </c>
      <c r="CN141" s="120">
        <v>3</v>
      </c>
      <c r="CP141" s="120">
        <f>COUNTIF(CP$27:CP$91,$C$141)</f>
        <v>3</v>
      </c>
      <c r="CQ141" s="120">
        <v>3</v>
      </c>
      <c r="CS141" s="120">
        <f>COUNTIF(CS$27:CS$91,$C$141)</f>
        <v>0</v>
      </c>
      <c r="CT141" s="120">
        <v>3</v>
      </c>
      <c r="CX141" s="103"/>
      <c r="CY141" s="103"/>
      <c r="DA141" s="103"/>
    </row>
    <row r="142" s="6" customFormat="1" ht="17.45" customHeight="1">
      <c r="C142" t="s" s="121">
        <v>87</v>
      </c>
      <c r="D142" s="122"/>
      <c r="E142" s="100"/>
      <c r="G142" s="120">
        <f>COUNTIF(G$27:G$91,$C$142)</f>
        <v>5</v>
      </c>
      <c r="H142" s="120">
        <v>3</v>
      </c>
      <c r="J142" s="120">
        <f>COUNTIF(J$27:J$91,$C$142)</f>
        <v>3</v>
      </c>
      <c r="K142" s="120">
        <v>3</v>
      </c>
      <c r="M142" s="120">
        <f>COUNTIF(M$27:M$91,$C$142)</f>
        <v>3</v>
      </c>
      <c r="N142" s="120">
        <v>3</v>
      </c>
      <c r="P142" s="120">
        <f>COUNTIF(P$27:P$91,$C$142)</f>
        <v>3</v>
      </c>
      <c r="Q142" s="120">
        <v>3</v>
      </c>
      <c r="S142" s="120">
        <f>COUNTIF(S$27:S$91,$C$142)</f>
        <v>3</v>
      </c>
      <c r="T142" s="120">
        <v>3</v>
      </c>
      <c r="V142" s="120">
        <f>COUNTIF(V$27:V$91,$C$142)</f>
        <v>3</v>
      </c>
      <c r="W142" s="120">
        <v>3</v>
      </c>
      <c r="Y142" s="120">
        <f>COUNTIF(Y$27:Y$91,$C$142)</f>
        <v>3</v>
      </c>
      <c r="Z142" s="120">
        <v>3</v>
      </c>
      <c r="AB142" s="120">
        <f>COUNTIF(AB$27:AB$91,$C$142)</f>
        <v>3</v>
      </c>
      <c r="AC142" s="120">
        <v>3</v>
      </c>
      <c r="AE142" s="120">
        <f>COUNTIF(AE$27:AE$91,$C$142)</f>
        <v>2</v>
      </c>
      <c r="AF142" s="120">
        <v>3</v>
      </c>
      <c r="AH142" s="120">
        <f>COUNTIF(AH$27:AH$91,$C$142)</f>
        <v>3</v>
      </c>
      <c r="AI142" s="120">
        <v>3</v>
      </c>
      <c r="AK142" s="120">
        <f>COUNTIF(AK$27:AK$91,$C$142)</f>
        <v>3</v>
      </c>
      <c r="AL142" s="120">
        <v>3</v>
      </c>
      <c r="AN142" s="120">
        <f>COUNTIF(AN$27:AN$91,$C$142)</f>
        <v>3</v>
      </c>
      <c r="AO142" s="120">
        <v>3</v>
      </c>
      <c r="AQ142" s="120">
        <f>COUNTIF(AQ$27:AQ$91,$C$142)</f>
        <v>2</v>
      </c>
      <c r="AR142" s="120">
        <v>3</v>
      </c>
      <c r="AT142" s="120">
        <f>COUNTIF(AT$27:AT$91,$C$142)</f>
        <v>3</v>
      </c>
      <c r="AU142" s="120">
        <v>3</v>
      </c>
      <c r="AW142" s="120">
        <f>COUNTIF(AW$27:AW$91,$C$142)</f>
        <v>3</v>
      </c>
      <c r="AX142" s="120">
        <v>3</v>
      </c>
      <c r="AZ142" s="120">
        <f>COUNTIF(AZ$27:AZ$91,$C$142)</f>
        <v>2</v>
      </c>
      <c r="BA142" s="120">
        <v>3</v>
      </c>
      <c r="BC142" s="120">
        <f>COUNTIF(BC$27:BC$91,$C$142)</f>
        <v>4</v>
      </c>
      <c r="BD142" s="120">
        <v>3</v>
      </c>
      <c r="BF142" s="120">
        <f>COUNTIF(BF$27:BF$91,$C$142)</f>
        <v>3</v>
      </c>
      <c r="BG142" s="120">
        <v>3</v>
      </c>
      <c r="BI142" s="120">
        <f>COUNTIF(BI$27:BI$91,$C$142)</f>
        <v>2</v>
      </c>
      <c r="BJ142" s="120">
        <v>3</v>
      </c>
      <c r="BL142" s="120">
        <f>COUNTIF(BL$27:BL$91,$C$142)</f>
        <v>2</v>
      </c>
      <c r="BM142" s="120">
        <v>3</v>
      </c>
      <c r="BO142" s="120">
        <f>COUNTIF(BO$27:BO$91,$C$142)</f>
        <v>1</v>
      </c>
      <c r="BP142" s="120">
        <v>3</v>
      </c>
      <c r="BR142" s="120">
        <f>COUNTIF(BR$27:BR$91,$C$142)</f>
        <v>2</v>
      </c>
      <c r="BS142" s="120">
        <v>3</v>
      </c>
      <c r="BU142" s="120">
        <f>COUNTIF(BU$27:BU$91,$C$142)</f>
        <v>3</v>
      </c>
      <c r="BV142" s="120">
        <v>3</v>
      </c>
      <c r="BX142" s="120">
        <f>COUNTIF(BX$27:BX$91,$C$142)</f>
        <v>2</v>
      </c>
      <c r="BY142" s="120">
        <v>3</v>
      </c>
      <c r="CA142" s="120">
        <f>COUNTIF(CA$27:CA$91,$C$142)</f>
        <v>2</v>
      </c>
      <c r="CB142" s="120">
        <v>3</v>
      </c>
      <c r="CD142" s="120">
        <f>COUNTIF(CD$27:CD$91,$C$142)</f>
        <v>3</v>
      </c>
      <c r="CE142" s="120">
        <v>3</v>
      </c>
      <c r="CG142" s="120">
        <f>COUNTIF(CG$27:CG$91,$C$142)</f>
        <v>1</v>
      </c>
      <c r="CH142" s="120">
        <v>3</v>
      </c>
      <c r="CJ142" s="120">
        <f>COUNTIF(CJ$27:CJ$91,$C$142)</f>
        <v>3</v>
      </c>
      <c r="CK142" s="120">
        <v>3</v>
      </c>
      <c r="CM142" s="120">
        <f>COUNTIF(CM$27:CM$91,$C$142)</f>
        <v>3</v>
      </c>
      <c r="CN142" s="120">
        <v>3</v>
      </c>
      <c r="CP142" s="120">
        <f>COUNTIF(CP$27:CP$91,$C$142)</f>
        <v>2</v>
      </c>
      <c r="CQ142" s="120">
        <v>3</v>
      </c>
      <c r="CS142" s="120">
        <f>COUNTIF(CS$27:CS$91,$C$142)</f>
        <v>0</v>
      </c>
      <c r="CT142" s="120">
        <v>3</v>
      </c>
      <c r="CX142" s="103"/>
      <c r="CY142" s="103"/>
      <c r="DA142" s="103"/>
    </row>
    <row r="143" s="6" customFormat="1" ht="18" customHeight="1">
      <c r="C143" t="s" s="123">
        <v>172</v>
      </c>
      <c r="D143" s="124"/>
      <c r="G143" s="120">
        <v>21</v>
      </c>
      <c r="H143" s="120">
        <v>19</v>
      </c>
      <c r="J143" s="120">
        <v>18</v>
      </c>
      <c r="K143" s="120">
        <v>19</v>
      </c>
      <c r="M143" s="120">
        <v>19</v>
      </c>
      <c r="N143" s="120">
        <v>19</v>
      </c>
      <c r="P143" s="120">
        <v>18</v>
      </c>
      <c r="Q143" s="120">
        <v>19</v>
      </c>
      <c r="S143" s="120">
        <v>18</v>
      </c>
      <c r="T143" s="120">
        <v>19</v>
      </c>
      <c r="V143" s="120">
        <v>19</v>
      </c>
      <c r="W143" s="120">
        <v>19</v>
      </c>
      <c r="Y143" s="120">
        <v>22</v>
      </c>
      <c r="Z143" s="120">
        <v>19</v>
      </c>
      <c r="AB143" s="120">
        <v>21</v>
      </c>
      <c r="AC143" s="120">
        <v>19</v>
      </c>
      <c r="AE143" s="120">
        <v>16</v>
      </c>
      <c r="AF143" s="120">
        <v>19</v>
      </c>
      <c r="AH143" s="120">
        <v>17</v>
      </c>
      <c r="AI143" s="120">
        <v>19</v>
      </c>
      <c r="AK143" s="120">
        <v>18</v>
      </c>
      <c r="AL143" s="120">
        <v>19</v>
      </c>
      <c r="AN143" s="120">
        <v>17</v>
      </c>
      <c r="AO143" s="120">
        <v>19</v>
      </c>
      <c r="AQ143" s="120">
        <v>17</v>
      </c>
      <c r="AR143" s="120">
        <v>19</v>
      </c>
      <c r="AT143" s="120">
        <v>20</v>
      </c>
      <c r="AU143" s="120">
        <v>19</v>
      </c>
      <c r="AW143" s="120">
        <v>17</v>
      </c>
      <c r="AX143" s="120">
        <v>19</v>
      </c>
      <c r="AZ143" s="120">
        <v>16</v>
      </c>
      <c r="BA143" s="120">
        <v>19</v>
      </c>
      <c r="BC143" s="120">
        <v>19</v>
      </c>
      <c r="BD143" s="120">
        <v>19</v>
      </c>
      <c r="BF143" s="120">
        <v>20</v>
      </c>
      <c r="BG143" s="120">
        <v>19</v>
      </c>
      <c r="BI143" s="120">
        <v>18</v>
      </c>
      <c r="BJ143" s="120">
        <v>19</v>
      </c>
      <c r="BL143" s="120">
        <v>17</v>
      </c>
      <c r="BM143" s="120">
        <v>19</v>
      </c>
      <c r="BO143" s="120">
        <v>19</v>
      </c>
      <c r="BP143" s="120">
        <v>19</v>
      </c>
      <c r="BR143" s="120">
        <v>17</v>
      </c>
      <c r="BS143" s="120">
        <v>19</v>
      </c>
      <c r="BU143" s="120">
        <v>16</v>
      </c>
      <c r="BV143" s="120">
        <v>19</v>
      </c>
      <c r="BX143" s="120">
        <v>18</v>
      </c>
      <c r="BY143" s="120">
        <v>19</v>
      </c>
      <c r="CA143" s="120">
        <v>17</v>
      </c>
      <c r="CB143" s="120">
        <v>19</v>
      </c>
      <c r="CD143" s="120">
        <v>18</v>
      </c>
      <c r="CE143" s="120">
        <v>19</v>
      </c>
      <c r="CG143" s="120">
        <v>16</v>
      </c>
      <c r="CH143" s="120">
        <v>19</v>
      </c>
      <c r="CJ143" s="120">
        <v>17</v>
      </c>
      <c r="CK143" s="120">
        <v>19</v>
      </c>
      <c r="CM143" s="120">
        <v>18</v>
      </c>
      <c r="CN143" s="120">
        <v>19</v>
      </c>
      <c r="CP143" s="120">
        <v>17</v>
      </c>
      <c r="CQ143" s="120">
        <v>19</v>
      </c>
      <c r="CS143" s="120">
        <v>0</v>
      </c>
      <c r="CT143" s="120">
        <v>19</v>
      </c>
      <c r="CV143" s="126"/>
      <c r="CW143" s="102"/>
    </row>
    <row r="144" s="6" customFormat="1" ht="18" customHeight="1">
      <c r="C144" t="s" s="125">
        <v>12</v>
      </c>
      <c r="D144" s="122"/>
      <c r="E144" s="100"/>
      <c r="G144" s="120">
        <f>COUNTIF(G$27:G$91,$C$144)</f>
        <v>3</v>
      </c>
      <c r="H144" s="120">
        <v>3</v>
      </c>
      <c r="J144" s="120">
        <f>COUNTIF(J$27:J$91,$C$144)</f>
        <v>2</v>
      </c>
      <c r="K144" s="120">
        <v>3</v>
      </c>
      <c r="M144" s="120">
        <f>COUNTIF(M$27:M$91,$C$144)</f>
        <v>2</v>
      </c>
      <c r="N144" s="120">
        <v>3</v>
      </c>
      <c r="P144" s="120">
        <f>COUNTIF(P$27:P$91,$C$144)</f>
        <v>2</v>
      </c>
      <c r="Q144" s="120">
        <v>3</v>
      </c>
      <c r="S144" s="120">
        <f>COUNTIF(S$27:S$91,$C$144)</f>
        <v>1</v>
      </c>
      <c r="T144" s="120">
        <v>3</v>
      </c>
      <c r="V144" s="120">
        <f>COUNTIF(V$27:V$91,$C$144)</f>
        <v>1</v>
      </c>
      <c r="W144" s="120">
        <v>3</v>
      </c>
      <c r="Y144" s="120">
        <f>COUNTIF(Y$27:Y$91,$C$144)</f>
        <v>2</v>
      </c>
      <c r="Z144" s="120">
        <v>3</v>
      </c>
      <c r="AB144" s="120">
        <f>COUNTIF(AB$27:AB$91,$C$144)</f>
        <v>2</v>
      </c>
      <c r="AC144" s="120">
        <v>3</v>
      </c>
      <c r="AE144" s="120">
        <f>COUNTIF(AE$27:AE$91,$C$144)</f>
        <v>1</v>
      </c>
      <c r="AF144" s="120">
        <v>3</v>
      </c>
      <c r="AH144" s="120">
        <f>COUNTIF(AH$27:AH$91,$C$144)</f>
        <v>2</v>
      </c>
      <c r="AI144" s="120">
        <v>3</v>
      </c>
      <c r="AK144" s="120">
        <f>COUNTIF(AK$27:AK$91,$C$144)</f>
        <v>2</v>
      </c>
      <c r="AL144" s="120">
        <v>3</v>
      </c>
      <c r="AN144" s="120">
        <f>COUNTIF(AN$27:AN$91,$C$144)</f>
        <v>2</v>
      </c>
      <c r="AO144" s="120">
        <v>3</v>
      </c>
      <c r="AQ144" s="120">
        <f>COUNTIF(AQ$27:AQ$91,$C$144)</f>
        <v>2</v>
      </c>
      <c r="AR144" s="120">
        <v>3</v>
      </c>
      <c r="AT144" s="120">
        <f>COUNTIF(AT$27:AT$91,$C$144)</f>
        <v>1</v>
      </c>
      <c r="AU144" s="120">
        <v>3</v>
      </c>
      <c r="AW144" s="120">
        <f>COUNTIF(AW$27:AW$91,$C$144)</f>
        <v>1</v>
      </c>
      <c r="AX144" s="120">
        <v>3</v>
      </c>
      <c r="AZ144" s="120">
        <f>COUNTIF(AZ$27:AZ$91,$C$144)</f>
        <v>1</v>
      </c>
      <c r="BA144" s="120">
        <v>3</v>
      </c>
      <c r="BC144" s="120">
        <f>COUNTIF(BC$27:BC$91,$C$144)</f>
        <v>1</v>
      </c>
      <c r="BD144" s="120">
        <v>3</v>
      </c>
      <c r="BF144" s="120">
        <f>COUNTIF(BF$27:BF$91,$C$144)</f>
        <v>0</v>
      </c>
      <c r="BG144" s="120">
        <v>3</v>
      </c>
      <c r="BI144" s="120">
        <f>COUNTIF(BI$27:BI$91,$C$144)</f>
        <v>1</v>
      </c>
      <c r="BJ144" s="120">
        <v>3</v>
      </c>
      <c r="BL144" s="120">
        <f>COUNTIF(BL$27:BL$91,$C$144)</f>
        <v>1</v>
      </c>
      <c r="BM144" s="120">
        <v>3</v>
      </c>
      <c r="BO144" s="120">
        <f>COUNTIF(BO$27:BO$91,$C$144)</f>
        <v>1</v>
      </c>
      <c r="BP144" s="120">
        <v>3</v>
      </c>
      <c r="BR144" s="120">
        <f>COUNTIF(BR$27:BR$91,$C$144)</f>
        <v>2</v>
      </c>
      <c r="BS144" s="120">
        <v>3</v>
      </c>
      <c r="BU144" s="120">
        <f>COUNTIF(BU$27:BU$91,$C$144)</f>
        <v>2</v>
      </c>
      <c r="BV144" s="120">
        <v>3</v>
      </c>
      <c r="BX144" s="120">
        <f>COUNTIF(BX$27:BX$91,$C$144)</f>
        <v>1</v>
      </c>
      <c r="BY144" s="120">
        <v>3</v>
      </c>
      <c r="CA144" s="120">
        <f>COUNTIF(CA$27:CA$91,$C$144)</f>
        <v>1</v>
      </c>
      <c r="CB144" s="120">
        <v>3</v>
      </c>
      <c r="CD144" s="120">
        <f>COUNTIF(CD$27:CD$91,$C$144)</f>
        <v>1</v>
      </c>
      <c r="CE144" s="120">
        <v>3</v>
      </c>
      <c r="CG144" s="120">
        <f>COUNTIF(CG$27:CG$91,$C$144)</f>
        <v>1</v>
      </c>
      <c r="CH144" s="120">
        <v>3</v>
      </c>
      <c r="CJ144" s="120">
        <f>COUNTIF(CJ$27:CJ$91,$C$144)</f>
        <v>1</v>
      </c>
      <c r="CK144" s="120">
        <v>3</v>
      </c>
      <c r="CM144" s="120">
        <f>COUNTIF(CM$27:CM$91,$C$144)</f>
        <v>0</v>
      </c>
      <c r="CN144" s="120">
        <v>3</v>
      </c>
      <c r="CP144" s="120">
        <f>COUNTIF(CP$27:CP$91,$C$144)</f>
        <v>2</v>
      </c>
      <c r="CQ144" s="120">
        <v>3</v>
      </c>
      <c r="CS144" s="120">
        <f>COUNTIF(CS$27:CS$91,$C$144)</f>
        <v>0</v>
      </c>
      <c r="CT144" s="120">
        <v>3</v>
      </c>
      <c r="CV144" s="126"/>
      <c r="CW144" s="102"/>
    </row>
    <row r="145" s="6" customFormat="1" ht="18" customHeight="1">
      <c r="C145" t="s" s="118">
        <v>35</v>
      </c>
      <c r="D145" s="122"/>
      <c r="E145" s="100"/>
      <c r="G145" s="120">
        <f>COUNTIF(G$27:G$91,$C$145)</f>
        <v>2</v>
      </c>
      <c r="H145" s="120">
        <v>3</v>
      </c>
      <c r="J145" s="120">
        <f>COUNTIF(J$27:J$91,$C$145)</f>
        <v>3</v>
      </c>
      <c r="K145" s="120">
        <v>3</v>
      </c>
      <c r="M145" s="120">
        <f>COUNTIF(M$27:M$91,$C$145)</f>
        <v>2</v>
      </c>
      <c r="N145" s="120">
        <v>3</v>
      </c>
      <c r="P145" s="120">
        <f>COUNTIF(P$27:P$91,$C$145)</f>
        <v>2</v>
      </c>
      <c r="Q145" s="120">
        <v>3</v>
      </c>
      <c r="S145" s="120">
        <f>COUNTIF(S$27:S$91,$C$145)</f>
        <v>2</v>
      </c>
      <c r="T145" s="120">
        <v>3</v>
      </c>
      <c r="V145" s="120">
        <f>COUNTIF(V$27:V$91,$C$145)</f>
        <v>2</v>
      </c>
      <c r="W145" s="120">
        <v>3</v>
      </c>
      <c r="Y145" s="120">
        <f>COUNTIF(Y$27:Y$91,$C$145)</f>
        <v>2</v>
      </c>
      <c r="Z145" s="120">
        <v>3</v>
      </c>
      <c r="AB145" s="120">
        <f>COUNTIF(AB$27:AB$91,$C$145)</f>
        <v>2</v>
      </c>
      <c r="AC145" s="120">
        <v>3</v>
      </c>
      <c r="AE145" s="120">
        <f>COUNTIF(AE$27:AE$91,$C$145)</f>
        <v>2</v>
      </c>
      <c r="AF145" s="120">
        <v>3</v>
      </c>
      <c r="AH145" s="120">
        <f>COUNTIF(AH$27:AH$91,$C$145)</f>
        <v>1</v>
      </c>
      <c r="AI145" s="120">
        <v>3</v>
      </c>
      <c r="AK145" s="120">
        <f>COUNTIF(AK$27:AK$91,$C$145)</f>
        <v>1</v>
      </c>
      <c r="AL145" s="120">
        <v>3</v>
      </c>
      <c r="AN145" s="120">
        <f>COUNTIF(AN$27:AN$91,$C$145)</f>
        <v>2</v>
      </c>
      <c r="AO145" s="120">
        <v>3</v>
      </c>
      <c r="AQ145" s="120">
        <f>COUNTIF(AQ$27:AQ$91,$C$145)</f>
        <v>2</v>
      </c>
      <c r="AR145" s="120">
        <v>3</v>
      </c>
      <c r="AT145" s="120">
        <f>COUNTIF(AT$27:AT$91,$C$145)</f>
        <v>1</v>
      </c>
      <c r="AU145" s="120">
        <v>3</v>
      </c>
      <c r="AW145" s="120">
        <f>COUNTIF(AW$27:AW$91,$C$145)</f>
        <v>1</v>
      </c>
      <c r="AX145" s="120">
        <v>3</v>
      </c>
      <c r="AZ145" s="120">
        <f>COUNTIF(AZ$27:AZ$91,$C$145)</f>
        <v>1</v>
      </c>
      <c r="BA145" s="120">
        <v>3</v>
      </c>
      <c r="BC145" s="120">
        <f>COUNTIF(BC$27:BC$91,$C$145)</f>
        <v>2</v>
      </c>
      <c r="BD145" s="120">
        <v>3</v>
      </c>
      <c r="BF145" s="120">
        <f>COUNTIF(BF$27:BF$91,$C$145)</f>
        <v>2</v>
      </c>
      <c r="BG145" s="120">
        <v>3</v>
      </c>
      <c r="BI145" s="120">
        <f>COUNTIF(BI$27:BI$91,$C$145)</f>
        <v>2</v>
      </c>
      <c r="BJ145" s="120">
        <v>3</v>
      </c>
      <c r="BL145" s="120">
        <f>COUNTIF(BL$27:BL$91,$C$145)</f>
        <v>2</v>
      </c>
      <c r="BM145" s="120">
        <v>3</v>
      </c>
      <c r="BO145" s="120">
        <f>COUNTIF(BO$27:BO$91,$C$145)</f>
        <v>1</v>
      </c>
      <c r="BP145" s="120">
        <v>3</v>
      </c>
      <c r="BR145" s="120">
        <f>COUNTIF(BR$27:BR$91,$C$145)</f>
        <v>3</v>
      </c>
      <c r="BS145" s="120">
        <v>3</v>
      </c>
      <c r="BU145" s="120">
        <f>COUNTIF(BU$27:BU$91,$C$145)</f>
        <v>1</v>
      </c>
      <c r="BV145" s="120">
        <v>3</v>
      </c>
      <c r="BX145" s="120">
        <f>COUNTIF(BX$27:BX$91,$C$145)</f>
        <v>1</v>
      </c>
      <c r="BY145" s="120">
        <v>3</v>
      </c>
      <c r="CA145" s="120">
        <f>COUNTIF(CA$27:CA$91,$C$145)</f>
        <v>2</v>
      </c>
      <c r="CB145" s="120">
        <v>3</v>
      </c>
      <c r="CD145" s="120">
        <f>COUNTIF(CD$27:CD$91,$C$145)</f>
        <v>3</v>
      </c>
      <c r="CE145" s="120">
        <v>3</v>
      </c>
      <c r="CG145" s="120">
        <f>COUNTIF(CG$27:CG$91,$C$145)</f>
        <v>3</v>
      </c>
      <c r="CH145" s="120">
        <v>3</v>
      </c>
      <c r="CJ145" s="120">
        <f>COUNTIF(CJ$27:CJ$91,$C$145)</f>
        <v>3</v>
      </c>
      <c r="CK145" s="120">
        <v>3</v>
      </c>
      <c r="CM145" s="120">
        <f>COUNTIF(CM$27:CM$91,$C$145)</f>
        <v>3</v>
      </c>
      <c r="CN145" s="120">
        <v>3</v>
      </c>
      <c r="CP145" s="120">
        <f>COUNTIF(CP$27:CP$91,$C$145)</f>
        <v>3</v>
      </c>
      <c r="CQ145" s="120">
        <v>3</v>
      </c>
      <c r="CS145" s="120">
        <f>COUNTIF(CS$27:CS$91,$C$145)</f>
        <v>0</v>
      </c>
      <c r="CT145" s="120">
        <v>3</v>
      </c>
      <c r="CV145" s="126"/>
      <c r="CW145" s="102"/>
    </row>
    <row r="146" s="6" customFormat="1" ht="18" customHeight="1">
      <c r="C146" t="s" s="118">
        <v>59</v>
      </c>
      <c r="D146" s="122"/>
      <c r="E146" s="100"/>
      <c r="G146" s="120">
        <f>COUNTIF(G$27:G$91,$C$146)</f>
        <v>2</v>
      </c>
      <c r="H146" s="120">
        <v>2</v>
      </c>
      <c r="J146" s="120">
        <f>COUNTIF(J$27:J$91,$C$146)</f>
        <v>0</v>
      </c>
      <c r="K146" s="120">
        <v>2</v>
      </c>
      <c r="M146" s="120">
        <f>COUNTIF(M$27:M$91,$C$146)</f>
        <v>0</v>
      </c>
      <c r="N146" s="120">
        <v>2</v>
      </c>
      <c r="P146" s="120">
        <f>COUNTIF(P$27:P$91,$C$146)</f>
        <v>2</v>
      </c>
      <c r="Q146" s="120">
        <v>2</v>
      </c>
      <c r="S146" s="120">
        <f>COUNTIF(S$27:S$91,$C$146)</f>
        <v>2</v>
      </c>
      <c r="T146" s="120">
        <v>2</v>
      </c>
      <c r="V146" s="120">
        <f>COUNTIF(V$27:V$91,$C$146)</f>
        <v>1</v>
      </c>
      <c r="W146" s="120">
        <v>2</v>
      </c>
      <c r="Y146" s="120">
        <f>COUNTIF(Y$27:Y$91,$C$146)</f>
        <v>1</v>
      </c>
      <c r="Z146" s="120">
        <v>2</v>
      </c>
      <c r="AB146" s="120">
        <f>COUNTIF(AB$27:AB$91,$C$146)</f>
        <v>2</v>
      </c>
      <c r="AC146" s="120">
        <v>2</v>
      </c>
      <c r="AE146" s="120">
        <f>COUNTIF(AE$27:AE$91,$C$146)</f>
        <v>1</v>
      </c>
      <c r="AF146" s="120">
        <v>2</v>
      </c>
      <c r="AH146" s="120">
        <f>COUNTIF(AH$27:AH$91,$C$146)</f>
        <v>0</v>
      </c>
      <c r="AI146" s="120">
        <v>2</v>
      </c>
      <c r="AK146" s="120">
        <f>COUNTIF(AK$27:AK$91,$C$146)</f>
        <v>1</v>
      </c>
      <c r="AL146" s="120">
        <v>2</v>
      </c>
      <c r="AN146" s="120">
        <f>COUNTIF(AN$27:AN$91,$C$146)</f>
        <v>2</v>
      </c>
      <c r="AO146" s="120">
        <v>2</v>
      </c>
      <c r="AQ146" s="120">
        <f>COUNTIF(AQ$27:AQ$91,$C$146)</f>
        <v>2</v>
      </c>
      <c r="AR146" s="120">
        <v>2</v>
      </c>
      <c r="AT146" s="120">
        <f>COUNTIF(AT$27:AT$91,$C$146)</f>
        <v>1</v>
      </c>
      <c r="AU146" s="120">
        <v>2</v>
      </c>
      <c r="AW146" s="120">
        <f>COUNTIF(AW$27:AW$91,$C$146)</f>
        <v>0</v>
      </c>
      <c r="AX146" s="120">
        <v>2</v>
      </c>
      <c r="AZ146" s="120">
        <f>COUNTIF(AZ$27:AZ$91,$C$146)</f>
        <v>2</v>
      </c>
      <c r="BA146" s="120">
        <v>2</v>
      </c>
      <c r="BC146" s="120">
        <f>COUNTIF(BC$27:BC$91,$C$146)</f>
        <v>2</v>
      </c>
      <c r="BD146" s="120">
        <v>2</v>
      </c>
      <c r="BF146" s="120">
        <f>COUNTIF(BF$27:BF$91,$C$146)</f>
        <v>1</v>
      </c>
      <c r="BG146" s="120">
        <v>2</v>
      </c>
      <c r="BI146" s="120">
        <f>COUNTIF(BI$27:BI$91,$C$146)</f>
        <v>1</v>
      </c>
      <c r="BJ146" s="120">
        <v>2</v>
      </c>
      <c r="BL146" s="120">
        <f>COUNTIF(BL$27:BL$91,$C$146)</f>
        <v>1</v>
      </c>
      <c r="BM146" s="120">
        <v>2</v>
      </c>
      <c r="BO146" s="120">
        <f>COUNTIF(BO$27:BO$91,$C$146)</f>
        <v>1</v>
      </c>
      <c r="BP146" s="120">
        <v>2</v>
      </c>
      <c r="BR146" s="120">
        <f>COUNTIF(BR$27:BR$91,$C$146)</f>
        <v>1</v>
      </c>
      <c r="BS146" s="120">
        <v>2</v>
      </c>
      <c r="BU146" s="120">
        <f>COUNTIF(BU$27:BU$91,$C$146)</f>
        <v>1</v>
      </c>
      <c r="BV146" s="120">
        <v>2</v>
      </c>
      <c r="BX146" s="120">
        <f>COUNTIF(BX$27:BX$91,$C$146)</f>
        <v>2</v>
      </c>
      <c r="BY146" s="120">
        <v>2</v>
      </c>
      <c r="CA146" s="120">
        <f>COUNTIF(CA$27:CA$91,$C$146)</f>
        <v>2</v>
      </c>
      <c r="CB146" s="120">
        <v>2</v>
      </c>
      <c r="CD146" s="120">
        <f>COUNTIF(CD$27:CD$91,$C$146)</f>
        <v>0</v>
      </c>
      <c r="CE146" s="120">
        <v>2</v>
      </c>
      <c r="CG146" s="120">
        <f>COUNTIF(CG$27:CG$91,$C$146)</f>
        <v>0</v>
      </c>
      <c r="CH146" s="120">
        <v>2</v>
      </c>
      <c r="CJ146" s="120">
        <f>COUNTIF(CJ$27:CJ$91,$C$146)</f>
        <v>2</v>
      </c>
      <c r="CK146" s="120">
        <v>2</v>
      </c>
      <c r="CM146" s="120">
        <f>COUNTIF(CM$27:CM$91,$C$146)</f>
        <v>2</v>
      </c>
      <c r="CN146" s="120">
        <v>2</v>
      </c>
      <c r="CP146" s="120">
        <f>COUNTIF(CP$27:CP$91,$C$146)</f>
        <v>1</v>
      </c>
      <c r="CQ146" s="120">
        <v>2</v>
      </c>
      <c r="CS146" s="120">
        <f>COUNTIF(CS$27:CS$91,$C$146)</f>
        <v>0</v>
      </c>
      <c r="CT146" s="120">
        <v>2</v>
      </c>
      <c r="CV146" s="126"/>
      <c r="CW146" s="102"/>
    </row>
    <row r="147" s="6" customFormat="1" ht="18" customHeight="1">
      <c r="C147" t="s" s="118">
        <v>173</v>
      </c>
      <c r="D147" s="122"/>
      <c r="E147" s="100"/>
      <c r="G147" s="120">
        <f>COUNTIF(G$27:G$97,$C$147)</f>
        <v>0</v>
      </c>
      <c r="H147" s="120">
        <v>0</v>
      </c>
      <c r="J147" s="120">
        <f>COUNTIF(J$27:J$97,$C$147)</f>
        <v>0</v>
      </c>
      <c r="K147" s="120">
        <v>0</v>
      </c>
      <c r="M147" s="120">
        <f>COUNTIF(M$27:M$97,$C$147)</f>
        <v>0</v>
      </c>
      <c r="N147" s="120">
        <v>0</v>
      </c>
      <c r="P147" s="120">
        <f>COUNTIF(P$27:P$97,$C$147)</f>
        <v>0</v>
      </c>
      <c r="Q147" s="120">
        <v>0</v>
      </c>
      <c r="S147" s="120">
        <f>COUNTIF(S$27:S$97,$C$147)</f>
        <v>0</v>
      </c>
      <c r="T147" s="120">
        <v>0</v>
      </c>
      <c r="V147" s="120">
        <f>COUNTIF(V$27:V$97,$C$147)</f>
        <v>0</v>
      </c>
      <c r="W147" s="120">
        <v>0</v>
      </c>
      <c r="Y147" s="120">
        <f>COUNTIF(Y$27:Y$97,$C$147)</f>
        <v>0</v>
      </c>
      <c r="Z147" s="120">
        <v>0</v>
      </c>
      <c r="AB147" s="120">
        <f>COUNTIF(AB$27:AB$97,$C$147)</f>
        <v>0</v>
      </c>
      <c r="AC147" s="120">
        <v>0</v>
      </c>
      <c r="AE147" s="120">
        <f>COUNTIF(AE$27:AE$97,$C$147)</f>
        <v>0</v>
      </c>
      <c r="AF147" s="120">
        <v>0</v>
      </c>
      <c r="AH147" s="120">
        <f>COUNTIF(AH$27:AH$97,$C$147)</f>
        <v>0</v>
      </c>
      <c r="AI147" s="120">
        <v>0</v>
      </c>
      <c r="AK147" s="120">
        <f>COUNTIF(AK$27:AK$97,$C$147)</f>
        <v>0</v>
      </c>
      <c r="AL147" s="120">
        <v>0</v>
      </c>
      <c r="AN147" s="120">
        <f>COUNTIF(AN$27:AN$97,$C$147)</f>
        <v>0</v>
      </c>
      <c r="AO147" s="120">
        <v>0</v>
      </c>
      <c r="AQ147" s="120">
        <f>COUNTIF(AQ$27:AQ$97,$C$147)</f>
        <v>0</v>
      </c>
      <c r="AR147" s="120">
        <v>0</v>
      </c>
      <c r="AT147" s="120">
        <f>COUNTIF(AT$27:AT$97,$C$147)</f>
        <v>0</v>
      </c>
      <c r="AU147" s="120">
        <v>0</v>
      </c>
      <c r="AW147" s="120">
        <f>COUNTIF(AW$27:AW$97,$C$147)</f>
        <v>0</v>
      </c>
      <c r="AX147" s="120">
        <v>0</v>
      </c>
      <c r="AZ147" s="120">
        <f>COUNTIF(AZ$27:AZ$97,$C$147)</f>
        <v>0</v>
      </c>
      <c r="BA147" s="120">
        <v>0</v>
      </c>
      <c r="BC147" s="120">
        <f>COUNTIF(BC$27:BC$97,$C$147)</f>
        <v>0</v>
      </c>
      <c r="BD147" s="120">
        <v>0</v>
      </c>
      <c r="BF147" s="120">
        <f>COUNTIF(BF$27:BF$97,$C$147)</f>
        <v>0</v>
      </c>
      <c r="BG147" s="120">
        <v>0</v>
      </c>
      <c r="BI147" s="120">
        <f>COUNTIF(BI$27:BI$97,$C$147)</f>
        <v>0</v>
      </c>
      <c r="BJ147" s="120">
        <v>0</v>
      </c>
      <c r="BL147" s="120">
        <f>COUNTIF(BL$27:BL$97,$C$147)</f>
        <v>0</v>
      </c>
      <c r="BM147" s="120">
        <v>0</v>
      </c>
      <c r="BO147" s="120">
        <f>COUNTIF(BO$27:BO$97,$C$147)</f>
        <v>0</v>
      </c>
      <c r="BP147" s="120">
        <v>0</v>
      </c>
      <c r="BR147" s="120">
        <f>COUNTIF(BR$27:BR$97,$C$147)</f>
        <v>0</v>
      </c>
      <c r="BS147" s="120">
        <v>0</v>
      </c>
      <c r="BU147" s="120">
        <f>COUNTIF(BU$27:BU$97,$C$147)</f>
        <v>0</v>
      </c>
      <c r="BV147" s="120">
        <v>0</v>
      </c>
      <c r="BX147" s="120">
        <f>COUNTIF(BX$27:BX$97,$C$147)</f>
        <v>0</v>
      </c>
      <c r="BY147" s="120">
        <v>0</v>
      </c>
      <c r="CA147" s="120">
        <f>COUNTIF(CA$27:CA$97,$C$147)</f>
        <v>0</v>
      </c>
      <c r="CB147" s="120">
        <v>0</v>
      </c>
      <c r="CD147" s="120">
        <f>COUNTIF(CD$27:CD$97,$C$147)</f>
        <v>0</v>
      </c>
      <c r="CE147" s="120">
        <v>0</v>
      </c>
      <c r="CG147" s="120">
        <f>COUNTIF(CG$27:CG$97,$C$147)</f>
        <v>0</v>
      </c>
      <c r="CH147" s="120">
        <v>0</v>
      </c>
      <c r="CJ147" s="120">
        <f>COUNTIF(CJ$27:CJ$97,$C$147)</f>
        <v>0</v>
      </c>
      <c r="CK147" s="120">
        <v>0</v>
      </c>
      <c r="CM147" s="120">
        <f>COUNTIF(CM$27:CM$97,$C$147)</f>
        <v>0</v>
      </c>
      <c r="CN147" s="120">
        <v>0</v>
      </c>
      <c r="CP147" s="120">
        <f>COUNTIF(CP$27:CP$97,$C$147)</f>
        <v>0</v>
      </c>
      <c r="CQ147" s="120">
        <v>0</v>
      </c>
      <c r="CS147" s="120">
        <f>COUNTIF(CS$27:CS$97,$C$147)</f>
        <v>0</v>
      </c>
      <c r="CT147" s="120">
        <v>0</v>
      </c>
      <c r="CV147" s="126"/>
      <c r="CW147" s="102"/>
    </row>
    <row r="148" s="6" customFormat="1" ht="18" customHeight="1">
      <c r="C148" t="s" s="118">
        <v>174</v>
      </c>
      <c r="D148" s="122"/>
      <c r="E148" s="100"/>
      <c r="G148" s="120">
        <f>COUNTIF(G$27:G$91,$C$148)</f>
        <v>0</v>
      </c>
      <c r="H148" s="120">
        <v>1</v>
      </c>
      <c r="J148" s="120">
        <f>COUNTIF(J$27:J$91,$C$148)</f>
        <v>0</v>
      </c>
      <c r="K148" s="120">
        <v>1</v>
      </c>
      <c r="M148" s="120">
        <f>COUNTIF(M$27:M$91,$C$148)</f>
        <v>0</v>
      </c>
      <c r="N148" s="120">
        <v>1</v>
      </c>
      <c r="P148" s="120">
        <f>COUNTIF(P$27:P$91,$C$148)</f>
        <v>0</v>
      </c>
      <c r="Q148" s="120">
        <v>1</v>
      </c>
      <c r="S148" s="120">
        <f>COUNTIF(S$27:S$91,$C$148)</f>
        <v>0</v>
      </c>
      <c r="T148" s="120">
        <v>1</v>
      </c>
      <c r="V148" s="120">
        <f>COUNTIF(V$27:V$91,$C$148)</f>
        <v>0</v>
      </c>
      <c r="W148" s="120">
        <v>1</v>
      </c>
      <c r="Y148" s="120">
        <f>COUNTIF(Y$27:Y$91,$C$148)</f>
        <v>0</v>
      </c>
      <c r="Z148" s="120">
        <v>1</v>
      </c>
      <c r="AB148" s="120">
        <f>COUNTIF(AB$27:AB$91,$C$148)</f>
        <v>0</v>
      </c>
      <c r="AC148" s="120">
        <v>1</v>
      </c>
      <c r="AE148" s="120">
        <f>COUNTIF(AE$27:AE$91,$C$148)</f>
        <v>0</v>
      </c>
      <c r="AF148" s="120">
        <v>1</v>
      </c>
      <c r="AH148" s="120">
        <f>COUNTIF(AH$27:AH$91,$C$148)</f>
        <v>0</v>
      </c>
      <c r="AI148" s="120">
        <v>1</v>
      </c>
      <c r="AK148" s="120">
        <f>COUNTIF(AK$27:AK$91,$C$148)</f>
        <v>0</v>
      </c>
      <c r="AL148" s="120">
        <v>1</v>
      </c>
      <c r="AN148" s="120">
        <f>COUNTIF(AN$27:AN$91,$C$148)</f>
        <v>0</v>
      </c>
      <c r="AO148" s="120">
        <v>1</v>
      </c>
      <c r="AQ148" s="120">
        <f>COUNTIF(AQ$27:AQ$91,$C$148)</f>
        <v>0</v>
      </c>
      <c r="AR148" s="120">
        <v>1</v>
      </c>
      <c r="AT148" s="120">
        <f>COUNTIF(AT$27:AT$91,$C$148)</f>
        <v>0</v>
      </c>
      <c r="AU148" s="120">
        <v>1</v>
      </c>
      <c r="AW148" s="120">
        <f>COUNTIF(AW$27:AW$91,$C$148)</f>
        <v>0</v>
      </c>
      <c r="AX148" s="120">
        <v>1</v>
      </c>
      <c r="AZ148" s="120">
        <f>COUNTIF(AZ$27:AZ$91,$C$148)</f>
        <v>0</v>
      </c>
      <c r="BA148" s="120">
        <v>1</v>
      </c>
      <c r="BC148" s="120">
        <f>COUNTIF(BC$27:BC$91,$C$148)</f>
        <v>0</v>
      </c>
      <c r="BD148" s="120">
        <v>1</v>
      </c>
      <c r="BF148" s="120">
        <f>COUNTIF(BF$27:BF$91,$C$148)</f>
        <v>0</v>
      </c>
      <c r="BG148" s="120">
        <v>1</v>
      </c>
      <c r="BI148" s="120">
        <f>COUNTIF(BI$27:BI$91,$C$148)</f>
        <v>0</v>
      </c>
      <c r="BJ148" s="120">
        <v>1</v>
      </c>
      <c r="BL148" s="120">
        <f>COUNTIF(BL$27:BL$91,$C$148)</f>
        <v>0</v>
      </c>
      <c r="BM148" s="120">
        <v>1</v>
      </c>
      <c r="BO148" s="120">
        <f>COUNTIF(BO$27:BO$91,$C$148)</f>
        <v>0</v>
      </c>
      <c r="BP148" s="120">
        <v>1</v>
      </c>
      <c r="BR148" s="120">
        <f>COUNTIF(BR$27:BR$91,$C$148)</f>
        <v>0</v>
      </c>
      <c r="BS148" s="120">
        <v>1</v>
      </c>
      <c r="BU148" s="120">
        <f>COUNTIF(BU$27:BU$91,$C$148)</f>
        <v>0</v>
      </c>
      <c r="BV148" s="120">
        <v>1</v>
      </c>
      <c r="BX148" s="120">
        <f>COUNTIF(BX$27:BX$91,$C$148)</f>
        <v>0</v>
      </c>
      <c r="BY148" s="120">
        <v>1</v>
      </c>
      <c r="CA148" s="120">
        <f>COUNTIF(CA$27:CA$91,$C$148)</f>
        <v>0</v>
      </c>
      <c r="CB148" s="120">
        <v>1</v>
      </c>
      <c r="CD148" s="120">
        <f>COUNTIF(CD$27:CD$91,$C$148)</f>
        <v>0</v>
      </c>
      <c r="CE148" s="120">
        <v>1</v>
      </c>
      <c r="CG148" s="120">
        <f>COUNTIF(CG$27:CG$91,$C$148)</f>
        <v>0</v>
      </c>
      <c r="CH148" s="120">
        <v>1</v>
      </c>
      <c r="CJ148" s="120">
        <f>COUNTIF(CJ$27:CJ$91,$C$148)</f>
        <v>0</v>
      </c>
      <c r="CK148" s="120">
        <v>1</v>
      </c>
      <c r="CM148" s="120">
        <f>COUNTIF(CM$27:CM$91,$C$148)</f>
        <v>0</v>
      </c>
      <c r="CN148" s="120">
        <v>1</v>
      </c>
      <c r="CP148" s="120">
        <f>COUNTIF(CP$27:CP$91,$C$148)</f>
        <v>0</v>
      </c>
      <c r="CQ148" s="120">
        <v>1</v>
      </c>
      <c r="CS148" s="120">
        <f>COUNTIF(CS$27:CS$91,$C$148)</f>
        <v>0</v>
      </c>
      <c r="CT148" s="120">
        <v>1</v>
      </c>
      <c r="CV148" s="126"/>
      <c r="CW148" s="102"/>
    </row>
    <row r="149" s="6" customFormat="1" ht="18" customHeight="1">
      <c r="C149" t="s" s="118">
        <v>45</v>
      </c>
      <c r="D149" s="122"/>
      <c r="E149" s="100"/>
      <c r="G149" s="120">
        <f>COUNTIF(G$27:G$91,$C$149)</f>
        <v>2</v>
      </c>
      <c r="H149" s="120">
        <v>1</v>
      </c>
      <c r="J149" s="120">
        <f>COUNTIF(J$27:J$91,$C$149)</f>
        <v>2</v>
      </c>
      <c r="K149" s="120">
        <v>1</v>
      </c>
      <c r="M149" s="120">
        <f>COUNTIF(M$27:M$91,$C$149)</f>
        <v>2</v>
      </c>
      <c r="N149" s="120">
        <v>1</v>
      </c>
      <c r="P149" s="120">
        <f>COUNTIF(P$27:P$91,$C$149)</f>
        <v>3</v>
      </c>
      <c r="Q149" s="120">
        <v>1</v>
      </c>
      <c r="S149" s="120">
        <f>COUNTIF(S$27:S$91,$C$149)</f>
        <v>3</v>
      </c>
      <c r="T149" s="120">
        <v>1</v>
      </c>
      <c r="V149" s="120">
        <f>COUNTIF(V$27:V$91,$C$149)</f>
        <v>1</v>
      </c>
      <c r="W149" s="120">
        <v>1</v>
      </c>
      <c r="Y149" s="120">
        <f>COUNTIF(Y$27:Y$91,$C$149)</f>
        <v>1</v>
      </c>
      <c r="Z149" s="120">
        <v>1</v>
      </c>
      <c r="AB149" s="120">
        <f>COUNTIF(AB$27:AB$91,$C$149)</f>
        <v>1</v>
      </c>
      <c r="AC149" s="120">
        <v>1</v>
      </c>
      <c r="AE149" s="120">
        <f>COUNTIF(AE$27:AE$91,$C$149)</f>
        <v>2</v>
      </c>
      <c r="AF149" s="120">
        <v>1</v>
      </c>
      <c r="AH149" s="120">
        <f>COUNTIF(AH$27:AH$91,$C$149)</f>
        <v>3</v>
      </c>
      <c r="AI149" s="120">
        <v>1</v>
      </c>
      <c r="AK149" s="120">
        <f>COUNTIF(AK$27:AK$91,$C$149)</f>
        <v>1</v>
      </c>
      <c r="AL149" s="120">
        <v>1</v>
      </c>
      <c r="AN149" s="120">
        <f>COUNTIF(AN$27:AN$91,$C$149)</f>
        <v>1</v>
      </c>
      <c r="AO149" s="120">
        <v>1</v>
      </c>
      <c r="AQ149" s="120">
        <f>COUNTIF(AQ$27:AQ$91,$C$149)</f>
        <v>1</v>
      </c>
      <c r="AR149" s="120">
        <v>1</v>
      </c>
      <c r="AT149" s="120">
        <f>COUNTIF(AT$27:AT$91,$C$149)</f>
        <v>3</v>
      </c>
      <c r="AU149" s="120">
        <v>1</v>
      </c>
      <c r="AW149" s="120">
        <f>COUNTIF(AW$27:AW$91,$C$149)</f>
        <v>2</v>
      </c>
      <c r="AX149" s="120">
        <v>1</v>
      </c>
      <c r="AZ149" s="120">
        <f>COUNTIF(AZ$27:AZ$91,$C$149)</f>
        <v>1</v>
      </c>
      <c r="BA149" s="120">
        <v>1</v>
      </c>
      <c r="BC149" s="120">
        <f>COUNTIF(BC$27:BC$91,$C$149)</f>
        <v>3</v>
      </c>
      <c r="BD149" s="120">
        <v>1</v>
      </c>
      <c r="BF149" s="120">
        <f>COUNTIF(BF$27:BF$91,$C$149)</f>
        <v>2</v>
      </c>
      <c r="BG149" s="120">
        <v>1</v>
      </c>
      <c r="BI149" s="120">
        <f>COUNTIF(BI$27:BI$91,$C$149)</f>
        <v>1</v>
      </c>
      <c r="BJ149" s="120">
        <v>1</v>
      </c>
      <c r="BL149" s="120">
        <f>COUNTIF(BL$27:BL$91,$C$149)</f>
        <v>1</v>
      </c>
      <c r="BM149" s="120">
        <v>1</v>
      </c>
      <c r="BO149" s="120">
        <f>COUNTIF(BO$27:BO$91,$C$149)</f>
        <v>3</v>
      </c>
      <c r="BP149" s="120">
        <v>1</v>
      </c>
      <c r="BR149" s="120">
        <f>COUNTIF(BR$27:BR$91,$C$149)</f>
        <v>3</v>
      </c>
      <c r="BS149" s="120">
        <v>1</v>
      </c>
      <c r="BU149" s="120">
        <f>COUNTIF(BU$27:BU$91,$C$149)</f>
        <v>1</v>
      </c>
      <c r="BV149" s="120">
        <v>1</v>
      </c>
      <c r="BX149" s="120">
        <f>COUNTIF(BX$27:BX$91,$C$149)</f>
        <v>1</v>
      </c>
      <c r="BY149" s="120">
        <v>1</v>
      </c>
      <c r="CA149" s="120">
        <f>COUNTIF(CA$27:CA$91,$C$149)</f>
        <v>2</v>
      </c>
      <c r="CB149" s="120">
        <v>1</v>
      </c>
      <c r="CD149" s="120">
        <f>COUNTIF(CD$27:CD$91,$C$149)</f>
        <v>3</v>
      </c>
      <c r="CE149" s="120">
        <v>1</v>
      </c>
      <c r="CG149" s="120">
        <f>COUNTIF(CG$27:CG$91,$C$149)</f>
        <v>2</v>
      </c>
      <c r="CH149" s="120">
        <v>1</v>
      </c>
      <c r="CJ149" s="120">
        <f>COUNTIF(CJ$27:CJ$91,$C$149)</f>
        <v>1</v>
      </c>
      <c r="CK149" s="120">
        <v>1</v>
      </c>
      <c r="CM149" s="120">
        <f>COUNTIF(CM$27:CM$91,$C$149)</f>
        <v>3</v>
      </c>
      <c r="CN149" s="120">
        <v>1</v>
      </c>
      <c r="CP149" s="120">
        <f>COUNTIF(CP$27:CP$91,$C$149)</f>
        <v>2</v>
      </c>
      <c r="CQ149" s="120">
        <v>1</v>
      </c>
      <c r="CS149" s="120">
        <f>COUNTIF(CS$27:CS$91,$C$149)</f>
        <v>0</v>
      </c>
      <c r="CT149" s="120">
        <v>1</v>
      </c>
      <c r="CV149" s="126"/>
      <c r="CW149" s="102"/>
    </row>
    <row r="150" s="6" customFormat="1" ht="18" customHeight="1">
      <c r="C150" t="s" s="121">
        <v>115</v>
      </c>
      <c r="D150" s="122"/>
      <c r="E150" s="100"/>
      <c r="G150" s="120">
        <f>COUNTIF(G$27:G$91,$C$150)</f>
        <v>0</v>
      </c>
      <c r="H150" s="120">
        <v>1</v>
      </c>
      <c r="J150" s="120">
        <f>COUNTIF(J$27:J$91,$C$150)</f>
        <v>1</v>
      </c>
      <c r="K150" s="120">
        <v>1</v>
      </c>
      <c r="M150" s="120">
        <f>COUNTIF(M$27:M$91,$C$150)</f>
        <v>1</v>
      </c>
      <c r="N150" s="120">
        <v>1</v>
      </c>
      <c r="P150" s="120">
        <f>COUNTIF(P$27:P$91,$C$150)</f>
        <v>0</v>
      </c>
      <c r="Q150" s="120">
        <v>1</v>
      </c>
      <c r="S150" s="120">
        <f>COUNTIF(S$27:S$91,$C$150)</f>
        <v>0</v>
      </c>
      <c r="T150" s="120">
        <v>1</v>
      </c>
      <c r="V150" s="120">
        <f>COUNTIF(V$27:V$91,$C$150)</f>
        <v>1</v>
      </c>
      <c r="W150" s="120">
        <v>1</v>
      </c>
      <c r="Y150" s="120">
        <f>COUNTIF(Y$27:Y$91,$C$150)</f>
        <v>1</v>
      </c>
      <c r="Z150" s="120">
        <v>1</v>
      </c>
      <c r="AB150" s="120">
        <f>COUNTIF(AB$27:AB$91,$C$150)</f>
        <v>0</v>
      </c>
      <c r="AC150" s="120">
        <v>1</v>
      </c>
      <c r="AE150" s="120">
        <f>COUNTIF(AE$27:AE$91,$C$150)</f>
        <v>0</v>
      </c>
      <c r="AF150" s="120">
        <v>1</v>
      </c>
      <c r="AH150" s="120">
        <f>COUNTIF(AH$27:AH$91,$C$150)</f>
        <v>0</v>
      </c>
      <c r="AI150" s="120">
        <v>1</v>
      </c>
      <c r="AK150" s="120">
        <f>COUNTIF(AK$27:AK$91,$C$150)</f>
        <v>0</v>
      </c>
      <c r="AL150" s="120">
        <v>1</v>
      </c>
      <c r="AN150" s="120">
        <f>COUNTIF(AN$27:AN$91,$C$150)</f>
        <v>0</v>
      </c>
      <c r="AO150" s="120">
        <v>1</v>
      </c>
      <c r="AQ150" s="120">
        <f>COUNTIF(AQ$27:AQ$91,$C$150)</f>
        <v>0</v>
      </c>
      <c r="AR150" s="120">
        <v>1</v>
      </c>
      <c r="AT150" s="120">
        <f>COUNTIF(AT$27:AT$91,$C$150)</f>
        <v>0</v>
      </c>
      <c r="AU150" s="120">
        <v>1</v>
      </c>
      <c r="AW150" s="120">
        <f>COUNTIF(AW$27:AW$91,$C$150)</f>
        <v>0</v>
      </c>
      <c r="AX150" s="120">
        <v>1</v>
      </c>
      <c r="AZ150" s="120">
        <f>COUNTIF(AZ$27:AZ$91,$C$150)</f>
        <v>0</v>
      </c>
      <c r="BA150" s="120">
        <v>1</v>
      </c>
      <c r="BC150" s="120">
        <f>COUNTIF(BC$27:BC$91,$C$150)</f>
        <v>0</v>
      </c>
      <c r="BD150" s="120">
        <v>1</v>
      </c>
      <c r="BF150" s="120">
        <f>COUNTIF(BF$27:BF$91,$C$150)</f>
        <v>1</v>
      </c>
      <c r="BG150" s="120">
        <v>1</v>
      </c>
      <c r="BI150" s="120">
        <f>COUNTIF(BI$27:BI$91,$C$150)</f>
        <v>1</v>
      </c>
      <c r="BJ150" s="120">
        <v>1</v>
      </c>
      <c r="BL150" s="120">
        <f>COUNTIF(BL$27:BL$91,$C$150)</f>
        <v>0</v>
      </c>
      <c r="BM150" s="120">
        <v>1</v>
      </c>
      <c r="BO150" s="120">
        <f>COUNTIF(BO$27:BO$91,$C$150)</f>
        <v>0</v>
      </c>
      <c r="BP150" s="120">
        <v>1</v>
      </c>
      <c r="BR150" s="120">
        <f>COUNTIF(BR$27:BR$91,$C$150)</f>
        <v>1</v>
      </c>
      <c r="BS150" s="120">
        <v>1</v>
      </c>
      <c r="BU150" s="120">
        <f>COUNTIF(BU$27:BU$91,$C$150)</f>
        <v>1</v>
      </c>
      <c r="BV150" s="120">
        <v>1</v>
      </c>
      <c r="BX150" s="120">
        <f>COUNTIF(BX$27:BX$91,$C$150)</f>
        <v>0</v>
      </c>
      <c r="BY150" s="120">
        <v>1</v>
      </c>
      <c r="CA150" s="120">
        <f>COUNTIF(CA$27:CA$91,$C$150)</f>
        <v>0</v>
      </c>
      <c r="CB150" s="120">
        <v>1</v>
      </c>
      <c r="CD150" s="120">
        <f>COUNTIF(CD$27:CD$91,$C$150)</f>
        <v>1</v>
      </c>
      <c r="CE150" s="120">
        <v>1</v>
      </c>
      <c r="CG150" s="120">
        <f>COUNTIF(CG$27:CG$91,$C$150)</f>
        <v>1</v>
      </c>
      <c r="CH150" s="120">
        <v>1</v>
      </c>
      <c r="CJ150" s="120">
        <f>COUNTIF(CJ$27:CJ$91,$C$150)</f>
        <v>0</v>
      </c>
      <c r="CK150" s="120">
        <v>1</v>
      </c>
      <c r="CM150" s="120">
        <f>COUNTIF(CM$27:CM$91,$C$150)</f>
        <v>0</v>
      </c>
      <c r="CN150" s="120">
        <v>1</v>
      </c>
      <c r="CP150" s="120">
        <f>COUNTIF(CP$27:CP$91,$C$150)</f>
        <v>1</v>
      </c>
      <c r="CQ150" s="120">
        <v>1</v>
      </c>
      <c r="CS150" s="120">
        <f>COUNTIF(CS$27:CS$91,$C$150)</f>
        <v>0</v>
      </c>
      <c r="CT150" s="120">
        <v>1</v>
      </c>
      <c r="CV150" s="126"/>
      <c r="CW150" s="102"/>
    </row>
    <row r="151" s="6" customFormat="1" ht="18" customHeight="1">
      <c r="C151" t="s" s="123">
        <v>175</v>
      </c>
      <c r="D151" s="124"/>
      <c r="E151" s="100"/>
      <c r="G151" s="120">
        <f>SUM(G140:G142,G144:G150,G135:G138)</f>
        <v>30</v>
      </c>
      <c r="H151" s="120">
        <f>SUM(H140:H142,H144:H150,H135:H138)</f>
        <v>30</v>
      </c>
      <c r="J151" s="120">
        <f>SUM(J140:J142,J144:J150,J135:J138)</f>
        <v>26</v>
      </c>
      <c r="K151" s="120">
        <f>SUM(K140:K142,K144:K150,K135:K138)</f>
        <v>30</v>
      </c>
      <c r="M151" s="120">
        <f>SUM(M140:M142,M144:M150,M135:M138)</f>
        <v>26</v>
      </c>
      <c r="N151" s="120">
        <f>SUM(N140:N142,N144:N150,N135:N138)</f>
        <v>30</v>
      </c>
      <c r="P151" s="120">
        <f>SUM(P140:P142,P144:P150,P135:P138)</f>
        <v>27</v>
      </c>
      <c r="Q151" s="120">
        <f>SUM(Q140:Q142,Q144:Q150,Q135:Q138)</f>
        <v>30</v>
      </c>
      <c r="S151" s="120">
        <f>SUM(S140:S142,S144:S150,S135:S138)</f>
        <v>26</v>
      </c>
      <c r="T151" s="120">
        <f>SUM(T140:T142,T144:T150,T135:T138)</f>
        <v>30</v>
      </c>
      <c r="V151" s="120">
        <f>SUM(V140:V142,V144:V150,V135:V138)</f>
        <v>25</v>
      </c>
      <c r="W151" s="120">
        <f>SUM(W140:W142,W144:W150,W135:W138)</f>
        <v>30</v>
      </c>
      <c r="Y151" s="120">
        <f>SUM(Y140:Y142,Y144:Y150,Y135:Y138)</f>
        <v>29</v>
      </c>
      <c r="Z151" s="120">
        <f>SUM(Z140:Z142,Z144:Z150,Z135:Z138)</f>
        <v>30</v>
      </c>
      <c r="AB151" s="120">
        <f>SUM(AB140:AB142,AB144:AB150,AB135:AB138)</f>
        <v>28</v>
      </c>
      <c r="AC151" s="120">
        <f>SUM(AC140:AC142,AC144:AC150,AC135:AC138)</f>
        <v>30</v>
      </c>
      <c r="AE151" s="120">
        <f>SUM(AE140:AE142,AE144:AE150,AE135:AE138)</f>
        <v>22</v>
      </c>
      <c r="AF151" s="120">
        <f>SUM(AF140:AF142,AF144:AF150,AF135:AF138)</f>
        <v>30</v>
      </c>
      <c r="AH151" s="120">
        <f>SUM(AH140:AH142,AH144:AH150,AH135:AH138)</f>
        <v>23</v>
      </c>
      <c r="AI151" s="120">
        <f>SUM(AI140:AI142,AI144:AI150,AI135:AI138)</f>
        <v>30</v>
      </c>
      <c r="AK151" s="120">
        <f>SUM(AK140:AK142,AK144:AK150,AK135:AK138)</f>
        <v>23</v>
      </c>
      <c r="AL151" s="120">
        <f>SUM(AL140:AL142,AL144:AL150,AL135:AL138)</f>
        <v>30</v>
      </c>
      <c r="AN151" s="120">
        <f>SUM(AN140:AN142,AN144:AN150,AN135:AN138)</f>
        <v>24</v>
      </c>
      <c r="AO151" s="120">
        <f>SUM(AO140:AO142,AO144:AO150,AO135:AO138)</f>
        <v>30</v>
      </c>
      <c r="AQ151" s="120">
        <f>SUM(AQ140:AQ142,AQ144:AQ150,AQ135:AQ138)</f>
        <v>24</v>
      </c>
      <c r="AR151" s="120">
        <f>SUM(AR140:AR142,AR144:AR150,AR135:AR138)</f>
        <v>30</v>
      </c>
      <c r="AT151" s="120">
        <f>SUM(AT140:AT142,AT144:AT150,AT135:AT138)</f>
        <v>26</v>
      </c>
      <c r="AU151" s="120">
        <f>SUM(AU140:AU142,AU144:AU150,AU135:AU138)</f>
        <v>30</v>
      </c>
      <c r="AW151" s="120">
        <f>SUM(AW140:AW142,AW144:AW150,AW135:AW138)</f>
        <v>21</v>
      </c>
      <c r="AX151" s="120">
        <f>SUM(AX140:AX142,AX144:AX150,AX135:AX138)</f>
        <v>30</v>
      </c>
      <c r="AZ151" s="120">
        <f>SUM(AZ140:AZ142,AZ144:AZ150,AZ135:AZ138)</f>
        <v>21</v>
      </c>
      <c r="BA151" s="120">
        <f>SUM(BA140:BA142,BA144:BA150,BA135:BA138)</f>
        <v>30</v>
      </c>
      <c r="BC151" s="120">
        <f>SUM(BC140:BC142,BC144:BC150,BC135:BC138)</f>
        <v>27</v>
      </c>
      <c r="BD151" s="120">
        <f>SUM(BD140:BD142,BD144:BD150,BD135:BD138)</f>
        <v>30</v>
      </c>
      <c r="BF151" s="120">
        <f>SUM(BF140:BF142,BF144:BF150,BF135:BF138)</f>
        <v>26</v>
      </c>
      <c r="BG151" s="120">
        <f>SUM(BG140:BG142,BG144:BG150,BG135:BG138)</f>
        <v>30</v>
      </c>
      <c r="BI151" s="120">
        <f>SUM(BI140:BI142,BI144:BI150,BI135:BI138)</f>
        <v>24</v>
      </c>
      <c r="BJ151" s="120">
        <f>SUM(BJ140:BJ142,BJ144:BJ150,BJ135:BJ138)</f>
        <v>30</v>
      </c>
      <c r="BL151" s="120">
        <f>SUM(BL140:BL142,BL144:BL150,BL135:BL138)</f>
        <v>22</v>
      </c>
      <c r="BM151" s="120">
        <f>SUM(BM140:BM142,BM144:BM150,BM135:BM138)</f>
        <v>30</v>
      </c>
      <c r="BO151" s="120">
        <f>SUM(BO140:BO142,BO144:BO150,BO135:BO138)</f>
        <v>25</v>
      </c>
      <c r="BP151" s="120">
        <f>SUM(BP140:BP142,BP144:BP150,BP135:BP138)</f>
        <v>30</v>
      </c>
      <c r="BR151" s="120">
        <f>SUM(BR140:BR142,BR144:BR150,BR135:BR138)</f>
        <v>27</v>
      </c>
      <c r="BS151" s="120">
        <f>SUM(BS140:BS142,BS144:BS150,BS135:BS138)</f>
        <v>30</v>
      </c>
      <c r="BU151" s="120">
        <f>SUM(BU140:BU142,BU144:BU150,BU135:BU138)</f>
        <v>22</v>
      </c>
      <c r="BV151" s="120">
        <f>SUM(BV140:BV142,BV144:BV150,BV135:BV138)</f>
        <v>30</v>
      </c>
      <c r="BX151" s="120">
        <f>SUM(BX140:BX142,BX144:BX150,BX135:BX138)</f>
        <v>23</v>
      </c>
      <c r="BY151" s="120">
        <f>SUM(BY140:BY142,BY144:BY150,BY135:BY138)</f>
        <v>30</v>
      </c>
      <c r="CA151" s="120">
        <f>SUM(CA140:CA142,CA144:CA150,CA135:CA138)</f>
        <v>24</v>
      </c>
      <c r="CB151" s="120">
        <f>SUM(CB140:CB142,CB144:CB150,CB135:CB138)</f>
        <v>30</v>
      </c>
      <c r="CD151" s="120">
        <f>SUM(CD140:CD142,CD144:CD150,CD135:CD138)</f>
        <v>26</v>
      </c>
      <c r="CE151" s="120">
        <f>SUM(CE140:CE142,CE144:CE150,CE135:CE138)</f>
        <v>30</v>
      </c>
      <c r="CG151" s="120">
        <f>SUM(CG140:CG142,CG144:CG150,CG135:CG138)</f>
        <v>23</v>
      </c>
      <c r="CH151" s="120">
        <f>SUM(CH140:CH142,CH144:CH150,CH135:CH138)</f>
        <v>30</v>
      </c>
      <c r="CJ151" s="120">
        <f>SUM(CJ140:CJ142,CJ144:CJ150,CJ135:CJ138)</f>
        <v>24</v>
      </c>
      <c r="CK151" s="120">
        <f>SUM(CK140:CK142,CK144:CK150,CK135:CK138)</f>
        <v>30</v>
      </c>
      <c r="CM151" s="120">
        <f>SUM(CM140:CM142,CM144:CM150,CM135:CM138)</f>
        <v>26</v>
      </c>
      <c r="CN151" s="120">
        <f>SUM(CN140:CN142,CN144:CN150,CN135:CN138)</f>
        <v>30</v>
      </c>
      <c r="CP151" s="120">
        <f>SUM(CP140:CP142,CP144:CP150,CP135:CP138)</f>
        <v>26</v>
      </c>
      <c r="CQ151" s="120">
        <f>SUM(CQ140:CQ142,CQ144:CQ150,CQ135:CQ138)</f>
        <v>30</v>
      </c>
      <c r="CS151" s="120">
        <f>SUM(CS140:CS142,CS144:CS150,CS135:CS138)</f>
        <v>0</v>
      </c>
      <c r="CT151" s="120">
        <f>SUM(CT140:CT142,CT144:CT150,CT135:CT138)</f>
        <v>30</v>
      </c>
      <c r="CV151" s="126"/>
      <c r="CW151" s="102"/>
    </row>
    <row r="152" s="6" customFormat="1" ht="18" customHeight="1">
      <c r="C152" t="s" s="125">
        <v>57</v>
      </c>
      <c r="D152" s="122"/>
      <c r="E152" s="100"/>
      <c r="G152" s="120">
        <f>COUNTIF(G$27:G$91,$C$152)</f>
        <v>2</v>
      </c>
      <c r="H152" s="120">
        <v>1</v>
      </c>
      <c r="J152" s="120">
        <f>COUNTIF(J$27:J$91,$C$152)</f>
        <v>2</v>
      </c>
      <c r="K152" s="120">
        <v>1</v>
      </c>
      <c r="M152" s="120">
        <f>COUNTIF(M$27:M$91,$C$152)</f>
        <v>1</v>
      </c>
      <c r="N152" s="120">
        <v>1</v>
      </c>
      <c r="P152" s="120">
        <f>COUNTIF(P$27:P$91,$C$152)</f>
        <v>1</v>
      </c>
      <c r="Q152" s="120">
        <v>1</v>
      </c>
      <c r="S152" s="120">
        <f>COUNTIF(S$27:S$91,$C$152)</f>
        <v>2</v>
      </c>
      <c r="T152" s="120">
        <v>1</v>
      </c>
      <c r="V152" s="120">
        <f>COUNTIF(V$27:V$91,$C$152)</f>
        <v>3</v>
      </c>
      <c r="W152" s="120">
        <v>1</v>
      </c>
      <c r="Y152" s="120">
        <f>COUNTIF(Y$27:Y$91,$C$152)</f>
        <v>4</v>
      </c>
      <c r="Z152" s="120">
        <v>1</v>
      </c>
      <c r="AB152" s="120">
        <f>COUNTIF(AB$27:AB$91,$C$152)</f>
        <v>4</v>
      </c>
      <c r="AC152" s="120">
        <v>1</v>
      </c>
      <c r="AE152" s="120">
        <f>COUNTIF(AE$27:AE$91,$C$152)</f>
        <v>2</v>
      </c>
      <c r="AF152" s="120">
        <v>1</v>
      </c>
      <c r="AH152" s="120">
        <f>COUNTIF(AH$27:AH$91,$C$152)</f>
        <v>5</v>
      </c>
      <c r="AI152" s="120">
        <v>1</v>
      </c>
      <c r="AK152" s="120">
        <f>COUNTIF(AK$27:AK$91,$C$152)</f>
        <v>3</v>
      </c>
      <c r="AL152" s="120">
        <v>1</v>
      </c>
      <c r="AN152" s="120">
        <f>COUNTIF(AN$27:AN$91,$C$152)</f>
        <v>4</v>
      </c>
      <c r="AO152" s="120">
        <v>1</v>
      </c>
      <c r="AQ152" s="120">
        <f>COUNTIF(AQ$27:AQ$91,$C$152)</f>
        <v>4</v>
      </c>
      <c r="AR152" s="120">
        <v>1</v>
      </c>
      <c r="AT152" s="120">
        <f>COUNTIF(AT$27:AT$91,$C$152)</f>
        <v>5</v>
      </c>
      <c r="AU152" s="120">
        <v>1</v>
      </c>
      <c r="AW152" s="120">
        <f>COUNTIF(AW$27:AW$91,$C$152)</f>
        <v>4</v>
      </c>
      <c r="AX152" s="120">
        <v>1</v>
      </c>
      <c r="AZ152" s="120">
        <f>COUNTIF(AZ$27:AZ$91,$C$152)</f>
        <v>2</v>
      </c>
      <c r="BA152" s="120">
        <v>1</v>
      </c>
      <c r="BC152" s="120">
        <f>COUNTIF(BC$27:BC$91,$C$152)</f>
        <v>1</v>
      </c>
      <c r="BD152" s="120">
        <v>1</v>
      </c>
      <c r="BF152" s="120">
        <f>COUNTIF(BF$27:BF$91,$C$152)</f>
        <v>2</v>
      </c>
      <c r="BG152" s="120">
        <v>1</v>
      </c>
      <c r="BI152" s="120">
        <f>COUNTIF(BI$27:BI$91,$C$152)</f>
        <v>4</v>
      </c>
      <c r="BJ152" s="120">
        <v>1</v>
      </c>
      <c r="BL152" s="120">
        <f>COUNTIF(BL$27:BL$91,$C$152)</f>
        <v>4</v>
      </c>
      <c r="BM152" s="120">
        <v>1</v>
      </c>
      <c r="BO152" s="120">
        <f>COUNTIF(BO$27:BO$91,$C$152)</f>
        <v>4</v>
      </c>
      <c r="BP152" s="120">
        <v>1</v>
      </c>
      <c r="BR152" s="120">
        <f>COUNTIF(BR$27:BR$91,$C$152)</f>
        <v>3</v>
      </c>
      <c r="BS152" s="120">
        <v>1</v>
      </c>
      <c r="BU152" s="120">
        <f>COUNTIF(BU$27:BU$91,$C$152)</f>
        <v>3</v>
      </c>
      <c r="BV152" s="120">
        <v>1</v>
      </c>
      <c r="BX152" s="120">
        <f>COUNTIF(BX$27:BX$91,$C$152)</f>
        <v>3</v>
      </c>
      <c r="BY152" s="120">
        <v>1</v>
      </c>
      <c r="CA152" s="120">
        <f>COUNTIF(CA$27:CA$91,$C$152)</f>
        <v>2</v>
      </c>
      <c r="CB152" s="120">
        <v>1</v>
      </c>
      <c r="CD152" s="120">
        <f>COUNTIF(CD$27:CD$91,$C$152)</f>
        <v>3</v>
      </c>
      <c r="CE152" s="120">
        <v>1</v>
      </c>
      <c r="CG152" s="120">
        <f>COUNTIF(CG$27:CG$91,$C$152)</f>
        <v>3</v>
      </c>
      <c r="CH152" s="120">
        <v>1</v>
      </c>
      <c r="CJ152" s="120">
        <f>COUNTIF(CJ$27:CJ$91,$C$152)</f>
        <v>2</v>
      </c>
      <c r="CK152" s="120">
        <v>1</v>
      </c>
      <c r="CM152" s="120">
        <f>COUNTIF(CM$27:CM$91,$C$152)</f>
        <v>4</v>
      </c>
      <c r="CN152" s="120">
        <v>1</v>
      </c>
      <c r="CP152" s="120">
        <f>COUNTIF(CP$27:CP$91,$C$152)</f>
        <v>0</v>
      </c>
      <c r="CQ152" s="120">
        <v>1</v>
      </c>
      <c r="CS152" s="120">
        <f>COUNTIF(CS$27:CS$91,$C$152)</f>
        <v>0</v>
      </c>
      <c r="CT152" s="120">
        <v>1</v>
      </c>
      <c r="CV152" s="126"/>
      <c r="CW152" s="102"/>
    </row>
    <row r="153" s="6" customFormat="1" ht="18" customHeight="1">
      <c r="C153" t="s" s="118">
        <v>22</v>
      </c>
      <c r="D153" s="122"/>
      <c r="E153" s="100"/>
      <c r="G153" s="120">
        <f>COUNTIF(G$27:G$91,$C$153)</f>
        <v>1</v>
      </c>
      <c r="H153" s="120">
        <v>7</v>
      </c>
      <c r="J153" s="120">
        <f>COUNTIF(J$27:J$91,$C$153)</f>
        <v>1</v>
      </c>
      <c r="K153" s="120">
        <v>7</v>
      </c>
      <c r="M153" s="120">
        <f>COUNTIF(M$27:M$91,$C$153)</f>
        <v>2</v>
      </c>
      <c r="N153" s="120">
        <v>7</v>
      </c>
      <c r="P153" s="120">
        <f>COUNTIF(P$27:P$91,$C$153)</f>
        <v>2</v>
      </c>
      <c r="Q153" s="120">
        <v>7</v>
      </c>
      <c r="S153" s="120">
        <f>COUNTIF(S$27:S$91,$C$153)</f>
        <v>0</v>
      </c>
      <c r="T153" s="120">
        <v>7</v>
      </c>
      <c r="V153" s="120">
        <f>COUNTIF(V$27:V$91,$C$153)</f>
        <v>0</v>
      </c>
      <c r="W153" s="120">
        <v>7</v>
      </c>
      <c r="Y153" s="120">
        <f>COUNTIF(Y$27:Y$91,$C$153)</f>
        <v>1</v>
      </c>
      <c r="Z153" s="120">
        <v>7</v>
      </c>
      <c r="AB153" s="120">
        <f>COUNTIF(AB$27:AB$91,$C$153)</f>
        <v>1</v>
      </c>
      <c r="AC153" s="120">
        <v>7</v>
      </c>
      <c r="AE153" s="120">
        <f>COUNTIF(AE$27:AE$91,$C$153)</f>
        <v>2</v>
      </c>
      <c r="AF153" s="120">
        <v>7</v>
      </c>
      <c r="AH153" s="120">
        <f>COUNTIF(AH$27:AH$91,$C$153)</f>
        <v>2</v>
      </c>
      <c r="AI153" s="120">
        <v>7</v>
      </c>
      <c r="AK153" s="120">
        <f>COUNTIF(AK$27:AK$91,$C$153)</f>
        <v>2</v>
      </c>
      <c r="AL153" s="120">
        <v>7</v>
      </c>
      <c r="AN153" s="120">
        <f>COUNTIF(AN$27:AN$91,$C$153)</f>
        <v>1</v>
      </c>
      <c r="AO153" s="120">
        <v>7</v>
      </c>
      <c r="AQ153" s="120">
        <f>COUNTIF(AQ$27:AQ$91,$C$153)</f>
        <v>2</v>
      </c>
      <c r="AR153" s="120">
        <v>7</v>
      </c>
      <c r="AT153" s="120">
        <f>COUNTIF(AT$27:AT$91,$C$153)</f>
        <v>3</v>
      </c>
      <c r="AU153" s="120">
        <v>7</v>
      </c>
      <c r="AW153" s="120">
        <f>COUNTIF(AW$27:AW$91,$C$153)</f>
        <v>3</v>
      </c>
      <c r="AX153" s="120">
        <v>7</v>
      </c>
      <c r="AZ153" s="120">
        <f>COUNTIF(AZ$27:AZ$91,$C$153)</f>
        <v>4</v>
      </c>
      <c r="BA153" s="120">
        <v>7</v>
      </c>
      <c r="BC153" s="120">
        <f>COUNTIF(BC$27:BC$91,$C$153)</f>
        <v>2</v>
      </c>
      <c r="BD153" s="120">
        <v>7</v>
      </c>
      <c r="BF153" s="120">
        <f>COUNTIF(BF$27:BF$91,$C$153)</f>
        <v>1</v>
      </c>
      <c r="BG153" s="120">
        <v>7</v>
      </c>
      <c r="BI153" s="120">
        <f>COUNTIF(BI$27:BI$91,$C$153)</f>
        <v>1</v>
      </c>
      <c r="BJ153" s="120">
        <v>7</v>
      </c>
      <c r="BL153" s="120">
        <f>COUNTIF(BL$27:BL$91,$C$153)</f>
        <v>2</v>
      </c>
      <c r="BM153" s="120">
        <v>7</v>
      </c>
      <c r="BO153" s="120">
        <f>COUNTIF(BO$27:BO$91,$C$153)</f>
        <v>1</v>
      </c>
      <c r="BP153" s="120">
        <v>7</v>
      </c>
      <c r="BR153" s="120">
        <f>COUNTIF(BR$27:BR$91,$C$153)</f>
        <v>1</v>
      </c>
      <c r="BS153" s="120">
        <v>7</v>
      </c>
      <c r="BU153" s="120">
        <f>COUNTIF(BU$27:BU$91,$C$153)</f>
        <v>2</v>
      </c>
      <c r="BV153" s="120">
        <v>7</v>
      </c>
      <c r="BX153" s="120">
        <f>COUNTIF(BX$27:BX$91,$C$153)</f>
        <v>0</v>
      </c>
      <c r="BY153" s="120">
        <v>7</v>
      </c>
      <c r="CA153" s="120">
        <f>COUNTIF(CA$27:CA$91,$C$153)</f>
        <v>1</v>
      </c>
      <c r="CB153" s="120">
        <v>7</v>
      </c>
      <c r="CD153" s="120">
        <f>COUNTIF(CD$27:CD$91,$C$153)</f>
        <v>1</v>
      </c>
      <c r="CE153" s="120">
        <v>7</v>
      </c>
      <c r="CG153" s="120">
        <f>COUNTIF(CG$27:CG$91,$C$153)</f>
        <v>1</v>
      </c>
      <c r="CH153" s="120">
        <v>7</v>
      </c>
      <c r="CJ153" s="120">
        <f>COUNTIF(CJ$27:CJ$91,$C$153)</f>
        <v>1</v>
      </c>
      <c r="CK153" s="120">
        <v>7</v>
      </c>
      <c r="CM153" s="120">
        <f>COUNTIF(CM$27:CM$91,$C$153)</f>
        <v>1</v>
      </c>
      <c r="CN153" s="120">
        <v>7</v>
      </c>
      <c r="CP153" s="120">
        <f>COUNTIF(CP$27:CP$91,$C$153)</f>
        <v>1</v>
      </c>
      <c r="CQ153" s="120">
        <v>7</v>
      </c>
      <c r="CS153" s="120">
        <f>COUNTIF(CS$27:CS$91,$C$153)</f>
        <v>0</v>
      </c>
      <c r="CT153" s="120">
        <v>7</v>
      </c>
      <c r="CV153" s="126"/>
      <c r="CW153" s="102"/>
    </row>
    <row r="154" s="6" customFormat="1" ht="18" customHeight="1">
      <c r="C154" t="s" s="118">
        <v>33</v>
      </c>
      <c r="D154" s="122"/>
      <c r="E154" s="100"/>
      <c r="G154" s="120">
        <f>COUNTIF(G$27:G$91,$C$154)</f>
        <v>6</v>
      </c>
      <c r="H154" s="120">
        <v>9</v>
      </c>
      <c r="J154" s="120">
        <f>COUNTIF(J$27:J$91,$C$154)</f>
        <v>7</v>
      </c>
      <c r="K154" s="120">
        <v>9</v>
      </c>
      <c r="M154" s="120">
        <f>COUNTIF(M$27:M$91,$C$154)</f>
        <v>7</v>
      </c>
      <c r="N154" s="120">
        <v>9</v>
      </c>
      <c r="P154" s="120">
        <f>COUNTIF(P$27:P$91,$C$154)</f>
        <v>7</v>
      </c>
      <c r="Q154" s="120">
        <v>9</v>
      </c>
      <c r="S154" s="120">
        <f>COUNTIF(S$27:S$91,$C$154)</f>
        <v>8</v>
      </c>
      <c r="T154" s="120">
        <v>9</v>
      </c>
      <c r="V154" s="120">
        <f>COUNTIF(V$27:V$91,$C$154)</f>
        <v>10</v>
      </c>
      <c r="W154" s="120">
        <v>9</v>
      </c>
      <c r="Y154" s="120">
        <f>COUNTIF(Y$27:Y$91,$C$154)</f>
        <v>8</v>
      </c>
      <c r="Z154" s="120">
        <v>9</v>
      </c>
      <c r="AB154" s="120">
        <f>COUNTIF(AB$27:AB$91,$C$154)</f>
        <v>7</v>
      </c>
      <c r="AC154" s="120">
        <v>9</v>
      </c>
      <c r="AE154" s="120">
        <f>COUNTIF(AE$27:AE$91,$C$154)</f>
        <v>10</v>
      </c>
      <c r="AF154" s="120">
        <v>9</v>
      </c>
      <c r="AH154" s="120">
        <f>COUNTIF(AH$27:AH$91,$C$154)</f>
        <v>6</v>
      </c>
      <c r="AI154" s="120">
        <v>9</v>
      </c>
      <c r="AK154" s="120">
        <f>COUNTIF(AK$27:AK$91,$C$154)</f>
        <v>7</v>
      </c>
      <c r="AL154" s="120">
        <v>9</v>
      </c>
      <c r="AN154" s="120">
        <f>COUNTIF(AN$27:AN$91,$C$154)</f>
        <v>7</v>
      </c>
      <c r="AO154" s="120">
        <v>9</v>
      </c>
      <c r="AQ154" s="120">
        <f>COUNTIF(AQ$27:AQ$91,$C$154)</f>
        <v>7</v>
      </c>
      <c r="AR154" s="120">
        <v>9</v>
      </c>
      <c r="AT154" s="120">
        <f>COUNTIF(AT$27:AT$91,$C$154)</f>
        <v>6</v>
      </c>
      <c r="AU154" s="120">
        <v>9</v>
      </c>
      <c r="AW154" s="120">
        <f>COUNTIF(AW$27:AW$91,$C$154)</f>
        <v>6</v>
      </c>
      <c r="AX154" s="120">
        <v>9</v>
      </c>
      <c r="AZ154" s="120">
        <f>COUNTIF(AZ$27:AZ$91,$C$154)</f>
        <v>7</v>
      </c>
      <c r="BA154" s="120">
        <v>9</v>
      </c>
      <c r="BC154" s="120">
        <f>COUNTIF(BC$27:BC$91,$C$154)</f>
        <v>7</v>
      </c>
      <c r="BD154" s="120">
        <v>9</v>
      </c>
      <c r="BF154" s="120">
        <f>COUNTIF(BF$27:BF$91,$C$154)</f>
        <v>9</v>
      </c>
      <c r="BG154" s="120">
        <v>9</v>
      </c>
      <c r="BI154" s="120">
        <f>COUNTIF(BI$27:BI$91,$C$154)</f>
        <v>8</v>
      </c>
      <c r="BJ154" s="120">
        <v>9</v>
      </c>
      <c r="BL154" s="120">
        <f>COUNTIF(BL$27:BL$91,$C$154)</f>
        <v>8</v>
      </c>
      <c r="BM154" s="120">
        <v>9</v>
      </c>
      <c r="BO154" s="120">
        <f>COUNTIF(BO$27:BO$91,$C$154)</f>
        <v>8</v>
      </c>
      <c r="BP154" s="120">
        <v>9</v>
      </c>
      <c r="BR154" s="120">
        <f>COUNTIF(BR$27:BR$91,$C$154)</f>
        <v>8</v>
      </c>
      <c r="BS154" s="120">
        <v>9</v>
      </c>
      <c r="BU154" s="120">
        <f>COUNTIF(BU$27:BU$91,$C$154)</f>
        <v>8</v>
      </c>
      <c r="BV154" s="120">
        <v>9</v>
      </c>
      <c r="BX154" s="120">
        <f>COUNTIF(BX$27:BX$91,$C$154)</f>
        <v>8</v>
      </c>
      <c r="BY154" s="120">
        <v>9</v>
      </c>
      <c r="CA154" s="120">
        <f>COUNTIF(CA$27:CA$91,$C$154)</f>
        <v>9</v>
      </c>
      <c r="CB154" s="120">
        <v>9</v>
      </c>
      <c r="CD154" s="120">
        <f>COUNTIF(CD$27:CD$91,$C$154)</f>
        <v>8</v>
      </c>
      <c r="CE154" s="120">
        <v>9</v>
      </c>
      <c r="CG154" s="120">
        <f>COUNTIF(CG$27:CG$91,$C$154)</f>
        <v>11</v>
      </c>
      <c r="CH154" s="120">
        <v>9</v>
      </c>
      <c r="CJ154" s="120">
        <f>COUNTIF(CJ$27:CJ$91,$C$154)</f>
        <v>12</v>
      </c>
      <c r="CK154" s="120">
        <v>9</v>
      </c>
      <c r="CM154" s="120">
        <f>COUNTIF(CM$27:CM$91,$C$154)</f>
        <v>9</v>
      </c>
      <c r="CN154" s="120">
        <v>9</v>
      </c>
      <c r="CP154" s="120">
        <f>COUNTIF(CP$27:CP$91,$C$154)</f>
        <v>11</v>
      </c>
      <c r="CQ154" s="120">
        <v>9</v>
      </c>
      <c r="CS154" s="120">
        <f>COUNTIF(CS$27:CS$91,$C$154)</f>
        <v>0</v>
      </c>
      <c r="CT154" s="120">
        <v>9</v>
      </c>
      <c r="CV154" s="126"/>
      <c r="CW154" s="102"/>
    </row>
    <row r="155" s="6" customFormat="1" ht="18" customHeight="1">
      <c r="C155" t="s" s="118">
        <v>16</v>
      </c>
      <c r="D155" s="122"/>
      <c r="E155" s="100"/>
      <c r="G155" s="120">
        <f>COUNTIF(G$27:G$97,$C$155)</f>
        <v>0</v>
      </c>
      <c r="H155" s="120">
        <v>2</v>
      </c>
      <c r="J155" s="120">
        <f>COUNTIF(J$27:J$97,$C$155)</f>
        <v>0</v>
      </c>
      <c r="K155" s="120">
        <v>2</v>
      </c>
      <c r="M155" s="120">
        <f>COUNTIF(M$27:M$97,$C$155)</f>
        <v>0</v>
      </c>
      <c r="N155" s="120">
        <v>2</v>
      </c>
      <c r="P155" s="120">
        <f>COUNTIF(P$27:P$97,$C$155)</f>
        <v>0</v>
      </c>
      <c r="Q155" s="120">
        <v>2</v>
      </c>
      <c r="S155" s="120">
        <f>COUNTIF(S$27:S$97,$C$155)</f>
        <v>0</v>
      </c>
      <c r="T155" s="120">
        <v>2</v>
      </c>
      <c r="V155" s="120">
        <f>COUNTIF(V$27:V$97,$C$155)</f>
        <v>0</v>
      </c>
      <c r="W155" s="120">
        <v>2</v>
      </c>
      <c r="Y155" s="120">
        <f>COUNTIF(Y$27:Y$97,$C$155)</f>
        <v>0</v>
      </c>
      <c r="Z155" s="120">
        <v>2</v>
      </c>
      <c r="AB155" s="120">
        <f>COUNTIF(AB$27:AB$97,$C$155)</f>
        <v>0</v>
      </c>
      <c r="AC155" s="120">
        <v>2</v>
      </c>
      <c r="AE155" s="120">
        <f>COUNTIF(AE$27:AE$97,$C$155)</f>
        <v>0</v>
      </c>
      <c r="AF155" s="120">
        <v>2</v>
      </c>
      <c r="AH155" s="120">
        <f>COUNTIF(AH$27:AH$97,$C$155)</f>
        <v>0</v>
      </c>
      <c r="AI155" s="120">
        <v>2</v>
      </c>
      <c r="AK155" s="120">
        <f>COUNTIF(AK$27:AK$97,$C$155)</f>
        <v>0</v>
      </c>
      <c r="AL155" s="120">
        <v>2</v>
      </c>
      <c r="AN155" s="120">
        <f>COUNTIF(AN$27:AN$97,$C$155)</f>
        <v>0</v>
      </c>
      <c r="AO155" s="120">
        <v>2</v>
      </c>
      <c r="AQ155" s="120">
        <f>COUNTIF(AQ$27:AQ$97,$C$155)</f>
        <v>0</v>
      </c>
      <c r="AR155" s="120">
        <v>2</v>
      </c>
      <c r="AT155" s="120">
        <f>COUNTIF(AT$27:AT$97,$C$155)</f>
        <v>0</v>
      </c>
      <c r="AU155" s="120">
        <v>2</v>
      </c>
      <c r="AW155" s="120">
        <f>COUNTIF(AW$27:AW$97,$C$155)</f>
        <v>0</v>
      </c>
      <c r="AX155" s="120">
        <v>2</v>
      </c>
      <c r="AZ155" s="120">
        <f>COUNTIF(AZ$27:AZ$97,$C$155)</f>
        <v>0</v>
      </c>
      <c r="BA155" s="120">
        <v>2</v>
      </c>
      <c r="BC155" s="120">
        <f>COUNTIF(BC$27:BC$97,$C$155)</f>
        <v>0</v>
      </c>
      <c r="BD155" s="120">
        <v>2</v>
      </c>
      <c r="BF155" s="120">
        <f>COUNTIF(BF$27:BF$97,$C$155)</f>
        <v>0</v>
      </c>
      <c r="BG155" s="120">
        <v>2</v>
      </c>
      <c r="BI155" s="120">
        <f>COUNTIF(BI$27:BI$97,$C$155)</f>
        <v>0</v>
      </c>
      <c r="BJ155" s="120">
        <v>2</v>
      </c>
      <c r="BL155" s="120">
        <f>COUNTIF(BL$27:BL$97,$C$155)</f>
        <v>0</v>
      </c>
      <c r="BM155" s="120">
        <v>2</v>
      </c>
      <c r="BO155" s="120">
        <f>COUNTIF(BO$27:BO$97,$C$155)</f>
        <v>0</v>
      </c>
      <c r="BP155" s="120">
        <v>2</v>
      </c>
      <c r="BR155" s="120">
        <f>COUNTIF(BR$27:BR$97,$C$155)</f>
        <v>0</v>
      </c>
      <c r="BS155" s="120">
        <v>2</v>
      </c>
      <c r="BU155" s="120">
        <f>COUNTIF(BU$27:BU$97,$C$155)</f>
        <v>0</v>
      </c>
      <c r="BV155" s="120">
        <v>2</v>
      </c>
      <c r="BX155" s="120">
        <f>COUNTIF(BX$27:BX$97,$C$155)</f>
        <v>0</v>
      </c>
      <c r="BY155" s="120">
        <v>2</v>
      </c>
      <c r="CA155" s="120">
        <f>COUNTIF(CA$27:CA$97,$C$155)</f>
        <v>0</v>
      </c>
      <c r="CB155" s="120">
        <v>2</v>
      </c>
      <c r="CD155" s="120">
        <f>COUNTIF(CD$27:CD$97,$C$155)</f>
        <v>0</v>
      </c>
      <c r="CE155" s="120">
        <v>2</v>
      </c>
      <c r="CG155" s="120">
        <f>COUNTIF(CG$27:CG$97,$C$155)</f>
        <v>0</v>
      </c>
      <c r="CH155" s="120">
        <v>2</v>
      </c>
      <c r="CJ155" s="120">
        <f>COUNTIF(CJ$27:CJ$97,$C$155)</f>
        <v>0</v>
      </c>
      <c r="CK155" s="120">
        <v>2</v>
      </c>
      <c r="CM155" s="120">
        <f>COUNTIF(CM$27:CM$97,$C$155)</f>
        <v>0</v>
      </c>
      <c r="CN155" s="120">
        <v>2</v>
      </c>
      <c r="CP155" s="120">
        <f>COUNTIF(CP$27:CP$97,$C$155)</f>
        <v>0</v>
      </c>
      <c r="CQ155" s="120">
        <v>2</v>
      </c>
      <c r="CS155" s="120">
        <f>COUNTIF(CS$27:CS$97,$C$155)</f>
        <v>0</v>
      </c>
      <c r="CT155" s="120">
        <v>2</v>
      </c>
      <c r="CV155" s="126"/>
      <c r="CW155" s="102"/>
    </row>
    <row r="156" s="6" customFormat="1" ht="13.5" customHeight="1">
      <c r="C156" t="s" s="118">
        <v>46</v>
      </c>
      <c r="D156" s="122"/>
      <c r="E156" s="100"/>
      <c r="G156" s="120">
        <f>COUNTIF(H$27:H$91,$C$156)</f>
        <v>1</v>
      </c>
      <c r="H156" s="127"/>
      <c r="J156" s="120">
        <f>COUNTIF(K$27:K$91,$C$156)</f>
        <v>2</v>
      </c>
      <c r="K156" s="127"/>
      <c r="M156" s="120">
        <f>COUNTIF(N$27:N$91,$C$156)</f>
        <v>2</v>
      </c>
      <c r="N156" s="127"/>
      <c r="P156" s="120">
        <f>COUNTIF(Q$27:Q$91,$C$156)</f>
        <v>2</v>
      </c>
      <c r="Q156" s="127"/>
      <c r="S156" s="120">
        <f>COUNTIF(T$27:T$91,$C$156)</f>
        <v>2</v>
      </c>
      <c r="T156" s="127"/>
      <c r="V156" s="120">
        <f>COUNTIF(W$27:W$91,$C$156)</f>
        <v>1</v>
      </c>
      <c r="W156" s="127"/>
      <c r="Y156" s="120">
        <f>COUNTIF(Z$27:Z$91,$C$156)</f>
        <v>2</v>
      </c>
      <c r="Z156" s="127"/>
      <c r="AB156" s="120">
        <f>COUNTIF(AC$27:AC$91,$C$156)</f>
        <v>2</v>
      </c>
      <c r="AC156" s="127"/>
      <c r="AE156" s="120">
        <f>COUNTIF(AF$27:AF$91,$C$156)</f>
        <v>2</v>
      </c>
      <c r="AF156" s="127"/>
      <c r="AH156" s="120">
        <f>COUNTIF(AI$27:AI$91,$C$156)</f>
        <v>2</v>
      </c>
      <c r="AI156" s="127"/>
      <c r="AK156" s="120">
        <f>COUNTIF(AL$27:AL$91,$C$156)</f>
        <v>1</v>
      </c>
      <c r="AL156" s="127"/>
      <c r="AN156" s="120">
        <f>COUNTIF(AO$27:AO$91,$C$156)</f>
        <v>1</v>
      </c>
      <c r="AO156" s="127"/>
      <c r="AQ156" s="120">
        <f>COUNTIF(AR$27:AR$91,$C$156)</f>
        <v>1</v>
      </c>
      <c r="AR156" s="127"/>
      <c r="AT156" s="120">
        <f>COUNTIF(AU$27:AU$91,$C$156)</f>
        <v>2</v>
      </c>
      <c r="AU156" s="127"/>
      <c r="AW156" s="120">
        <f>COUNTIF(AX$27:AX$91,$C$156)</f>
        <v>2</v>
      </c>
      <c r="AX156" s="127"/>
      <c r="AZ156" s="120">
        <f>COUNTIF(BA$27:BA$91,$C$156)</f>
        <v>2</v>
      </c>
      <c r="BA156" s="127"/>
      <c r="BC156" s="120">
        <f>COUNTIF(BD$27:BD$91,$C$156)</f>
        <v>2</v>
      </c>
      <c r="BD156" s="127"/>
      <c r="BF156" s="120">
        <f>COUNTIF(BG$27:BG$91,$C$156)</f>
        <v>1</v>
      </c>
      <c r="BG156" s="127"/>
      <c r="BI156" s="120">
        <f>COUNTIF(BJ$27:BJ$91,$C$156)</f>
        <v>1</v>
      </c>
      <c r="BJ156" s="127"/>
      <c r="BL156" s="120">
        <f>COUNTIF(BM$27:BM$91,$C$156)</f>
        <v>2</v>
      </c>
      <c r="BM156" s="127"/>
      <c r="BO156" s="120">
        <f>COUNTIF(BP$27:BP$91,$C$156)</f>
        <v>2</v>
      </c>
      <c r="BP156" s="127"/>
      <c r="BR156" s="120">
        <f>COUNTIF(BS$27:BS$91,$C$156)</f>
        <v>2</v>
      </c>
      <c r="BS156" s="127"/>
      <c r="BU156" s="120">
        <f>COUNTIF(BV$27:BV$91,$C$156)</f>
        <v>2</v>
      </c>
      <c r="BV156" s="127"/>
      <c r="BX156" s="120">
        <f>COUNTIF(BY$27:BY$91,$C$156)</f>
        <v>1</v>
      </c>
      <c r="BY156" s="127"/>
      <c r="CA156" s="120">
        <f>COUNTIF(CB$27:CB$91,$C$156)</f>
        <v>1</v>
      </c>
      <c r="CB156" s="127"/>
      <c r="CD156" s="120">
        <f>COUNTIF(CE$27:CE$91,$C$156)</f>
        <v>2</v>
      </c>
      <c r="CE156" s="127"/>
      <c r="CG156" s="120">
        <f>COUNTIF(CH$27:CH$91,$C$156)</f>
        <v>2</v>
      </c>
      <c r="CH156" s="127"/>
      <c r="CJ156" s="120">
        <f>COUNTIF(CK$27:CK$91,$C$156)</f>
        <v>2</v>
      </c>
      <c r="CK156" s="127"/>
      <c r="CM156" s="120">
        <f>COUNTIF(CN$27:CN$91,$C$156)</f>
        <v>2</v>
      </c>
      <c r="CN156" s="127"/>
      <c r="CP156" s="120">
        <f>COUNTIF(CQ$27:CQ$91,$C$156)</f>
        <v>1</v>
      </c>
      <c r="CQ156" s="127"/>
      <c r="CS156" s="120">
        <f>COUNTIF(CT$27:CT$91,$C$156)</f>
        <v>0</v>
      </c>
      <c r="CT156" s="127"/>
      <c r="CV156" s="126"/>
      <c r="CW156" s="102"/>
    </row>
    <row r="157" s="6" customFormat="1" ht="13.5" customHeight="1">
      <c r="C157" t="s" s="118">
        <v>176</v>
      </c>
      <c r="D157" s="122"/>
      <c r="E157" s="100"/>
      <c r="G157" s="120">
        <f>COUNTIF(H$27:H$91,$C$157)</f>
        <v>0</v>
      </c>
      <c r="H157" s="127"/>
      <c r="J157" s="120">
        <f>COUNTIF(K$27:K$91,$C$157)</f>
        <v>0</v>
      </c>
      <c r="K157" s="127"/>
      <c r="M157" s="120">
        <f>COUNTIF(N$27:N$91,$C$157)</f>
        <v>0</v>
      </c>
      <c r="N157" s="127"/>
      <c r="P157" s="120">
        <f>COUNTIF(Q$27:Q$91,$C$157)</f>
        <v>0</v>
      </c>
      <c r="Q157" s="127"/>
      <c r="S157" s="120">
        <f>COUNTIF(T$27:T$91,$C$157)</f>
        <v>0</v>
      </c>
      <c r="T157" s="127"/>
      <c r="V157" s="120">
        <f>COUNTIF(W$27:W$91,$C$157)</f>
        <v>0</v>
      </c>
      <c r="W157" s="127"/>
      <c r="Y157" s="120">
        <f>COUNTIF(Z$27:Z$91,$C$157)</f>
        <v>0</v>
      </c>
      <c r="Z157" s="127"/>
      <c r="AB157" s="120">
        <f>COUNTIF(AC$27:AC$91,$C$157)</f>
        <v>0</v>
      </c>
      <c r="AC157" s="127"/>
      <c r="AE157" s="120">
        <f>COUNTIF(AF$27:AF$91,$C$157)</f>
        <v>0</v>
      </c>
      <c r="AF157" s="127"/>
      <c r="AH157" s="120">
        <f>COUNTIF(AI$27:AI$91,$C$157)</f>
        <v>0</v>
      </c>
      <c r="AI157" s="127"/>
      <c r="AK157" s="120">
        <f>COUNTIF(AL$27:AL$91,$C$157)</f>
        <v>0</v>
      </c>
      <c r="AL157" s="127"/>
      <c r="AN157" s="120">
        <f>COUNTIF(AO$27:AO$91,$C$157)</f>
        <v>0</v>
      </c>
      <c r="AO157" s="127"/>
      <c r="AQ157" s="120">
        <f>COUNTIF(AR$27:AR$91,$C$157)</f>
        <v>0</v>
      </c>
      <c r="AR157" s="127"/>
      <c r="AT157" s="120">
        <f>COUNTIF(AU$27:AU$91,$C$157)</f>
        <v>0</v>
      </c>
      <c r="AU157" s="127"/>
      <c r="AW157" s="120">
        <f>COUNTIF(AX$27:AX$91,$C$157)</f>
        <v>0</v>
      </c>
      <c r="AX157" s="127"/>
      <c r="AZ157" s="120">
        <f>COUNTIF(BA$27:BA$91,$C$157)</f>
        <v>0</v>
      </c>
      <c r="BA157" s="127"/>
      <c r="BC157" s="120">
        <f>COUNTIF(BD$27:BD$91,$C$157)</f>
        <v>0</v>
      </c>
      <c r="BD157" s="127"/>
      <c r="BF157" s="120">
        <f>COUNTIF(BG$27:BG$91,$C$157)</f>
        <v>0</v>
      </c>
      <c r="BG157" s="127"/>
      <c r="BI157" s="120">
        <f>COUNTIF(BJ$27:BJ$91,$C$157)</f>
        <v>0</v>
      </c>
      <c r="BJ157" s="127"/>
      <c r="BL157" s="120">
        <f>COUNTIF(BM$27:BM$91,$C$157)</f>
        <v>0</v>
      </c>
      <c r="BM157" s="127"/>
      <c r="BO157" s="120">
        <f>COUNTIF(BP$27:BP$91,$C$157)</f>
        <v>0</v>
      </c>
      <c r="BP157" s="127"/>
      <c r="BR157" s="120">
        <f>COUNTIF(BS$27:BS$91,$C$157)</f>
        <v>0</v>
      </c>
      <c r="BS157" s="127"/>
      <c r="BU157" s="120">
        <f>COUNTIF(BV$27:BV$91,$C$157)</f>
        <v>0</v>
      </c>
      <c r="BV157" s="127"/>
      <c r="BX157" s="120">
        <f>COUNTIF(BY$27:BY$91,$C$157)</f>
        <v>0</v>
      </c>
      <c r="BY157" s="127"/>
      <c r="CA157" s="120">
        <f>COUNTIF(CB$27:CB$91,$C$157)</f>
        <v>0</v>
      </c>
      <c r="CB157" s="127"/>
      <c r="CD157" s="120">
        <f>COUNTIF(CE$27:CE$91,$C$157)</f>
        <v>0</v>
      </c>
      <c r="CE157" s="127"/>
      <c r="CG157" s="120">
        <f>COUNTIF(CH$27:CH$91,$C$157)</f>
        <v>0</v>
      </c>
      <c r="CH157" s="127"/>
      <c r="CJ157" s="120">
        <f>COUNTIF(CK$27:CK$91,$C$157)</f>
        <v>0</v>
      </c>
      <c r="CK157" s="127"/>
      <c r="CM157" s="120">
        <f>COUNTIF(CN$27:CN$91,$C$157)</f>
        <v>0</v>
      </c>
      <c r="CN157" s="127"/>
      <c r="CP157" s="120">
        <f>COUNTIF(CQ$27:CQ$91,$C$157)</f>
        <v>0</v>
      </c>
      <c r="CQ157" s="127"/>
      <c r="CS157" s="120">
        <f>COUNTIF(CT$27:CT$91,$C$157)</f>
        <v>0</v>
      </c>
      <c r="CT157" s="127"/>
      <c r="CV157" s="126"/>
      <c r="CW157" s="102"/>
    </row>
    <row r="158" s="6" customFormat="1" ht="13.5" customHeight="1">
      <c r="C158" s="118"/>
      <c r="D158" s="122"/>
      <c r="E158" s="100"/>
      <c r="G158" s="127"/>
      <c r="H158" s="127"/>
      <c r="J158" s="127"/>
      <c r="K158" s="127"/>
      <c r="M158" s="127"/>
      <c r="N158" s="127"/>
      <c r="P158" s="127"/>
      <c r="Q158" s="127"/>
      <c r="S158" s="127"/>
      <c r="T158" s="127"/>
      <c r="V158" s="127"/>
      <c r="W158" s="127"/>
      <c r="Y158" s="127"/>
      <c r="Z158" s="127"/>
      <c r="AB158" s="127"/>
      <c r="AC158" s="127"/>
      <c r="AE158" s="127"/>
      <c r="AF158" s="127"/>
      <c r="AH158" s="127"/>
      <c r="AI158" s="127"/>
      <c r="AK158" s="127"/>
      <c r="AL158" s="127"/>
      <c r="AN158" s="127"/>
      <c r="AO158" s="127"/>
      <c r="AQ158" s="127"/>
      <c r="AR158" s="127"/>
      <c r="AT158" s="127"/>
      <c r="AU158" s="127"/>
      <c r="AW158" s="127"/>
      <c r="AX158" s="127"/>
      <c r="AZ158" s="127"/>
      <c r="BA158" s="127"/>
      <c r="BC158" s="127"/>
      <c r="BD158" s="127"/>
      <c r="BF158" s="127"/>
      <c r="BG158" s="127"/>
      <c r="BI158" s="127"/>
      <c r="BJ158" s="127"/>
      <c r="BL158" s="127"/>
      <c r="BM158" s="127"/>
      <c r="BO158" s="127"/>
      <c r="BP158" s="127"/>
      <c r="BR158" s="127"/>
      <c r="BS158" s="127"/>
      <c r="BU158" s="127"/>
      <c r="BV158" s="127"/>
      <c r="BX158" s="127"/>
      <c r="BY158" s="127"/>
      <c r="CA158" s="127"/>
      <c r="CB158" s="127"/>
      <c r="CD158" s="127"/>
      <c r="CE158" s="127"/>
      <c r="CG158" s="127"/>
      <c r="CH158" s="127"/>
      <c r="CJ158" s="127"/>
      <c r="CK158" s="127"/>
      <c r="CM158" s="127"/>
      <c r="CN158" s="127"/>
      <c r="CP158" s="127"/>
      <c r="CQ158" s="127"/>
      <c r="CS158" s="127"/>
      <c r="CT158" s="127"/>
      <c r="CV158" s="126"/>
      <c r="CW158" s="102"/>
    </row>
    <row r="159" s="6" customFormat="1" ht="13.5" customHeight="1">
      <c r="C159" t="s" s="118">
        <v>177</v>
      </c>
      <c r="D159" s="122"/>
      <c r="E159" s="100"/>
      <c r="G159" s="120">
        <f>COUNTIF(H$27:H$91,$C$159)</f>
        <v>0</v>
      </c>
      <c r="H159" s="127"/>
      <c r="J159" s="120">
        <f>COUNTIF(K$27:K$91,$C$159)</f>
        <v>0</v>
      </c>
      <c r="K159" s="127"/>
      <c r="M159" s="120">
        <f>COUNTIF(N$27:N$91,$C$159)</f>
        <v>0</v>
      </c>
      <c r="N159" s="127"/>
      <c r="P159" s="120">
        <f>COUNTIF(Q$27:Q$91,$C$159)</f>
        <v>0</v>
      </c>
      <c r="Q159" s="127"/>
      <c r="S159" s="120">
        <f>COUNTIF(T$27:T$91,$C$159)</f>
        <v>0</v>
      </c>
      <c r="T159" s="127"/>
      <c r="V159" s="120">
        <f>COUNTIF(W$27:W$91,$C$159)</f>
        <v>0</v>
      </c>
      <c r="W159" s="127"/>
      <c r="Y159" s="120">
        <f>COUNTIF(Z$27:Z$91,$C$159)</f>
        <v>0</v>
      </c>
      <c r="Z159" s="127"/>
      <c r="AB159" s="120">
        <f>COUNTIF(AC$27:AC$91,$C$159)</f>
        <v>0</v>
      </c>
      <c r="AC159" s="127"/>
      <c r="AE159" s="120">
        <f>COUNTIF(AF$27:AF$91,$C$159)</f>
        <v>0</v>
      </c>
      <c r="AF159" s="127"/>
      <c r="AH159" s="120">
        <f>COUNTIF(AI$27:AI$91,$C$159)</f>
        <v>0</v>
      </c>
      <c r="AI159" s="127"/>
      <c r="AK159" s="120">
        <f>COUNTIF(AL$27:AL$91,$C$159)</f>
        <v>0</v>
      </c>
      <c r="AL159" s="127"/>
      <c r="AN159" s="120">
        <f>COUNTIF(AO$27:AO$91,$C$159)</f>
        <v>0</v>
      </c>
      <c r="AO159" s="127"/>
      <c r="AQ159" s="120">
        <f>COUNTIF(AR$27:AR$91,$C$159)</f>
        <v>0</v>
      </c>
      <c r="AR159" s="127"/>
      <c r="AT159" s="120">
        <f>COUNTIF(AU$27:AU$91,$C$159)</f>
        <v>0</v>
      </c>
      <c r="AU159" s="127"/>
      <c r="AW159" s="120">
        <f>COUNTIF(AX$27:AX$91,$C$159)</f>
        <v>0</v>
      </c>
      <c r="AX159" s="127"/>
      <c r="AZ159" s="120">
        <f>COUNTIF(BA$27:BA$91,$C$159)</f>
        <v>0</v>
      </c>
      <c r="BA159" s="127"/>
      <c r="BC159" s="120">
        <f>COUNTIF(BD$27:BD$91,$C$159)</f>
        <v>0</v>
      </c>
      <c r="BD159" s="127"/>
      <c r="BF159" s="120">
        <f>COUNTIF(BG$27:BG$91,$C$159)</f>
        <v>0</v>
      </c>
      <c r="BG159" s="127"/>
      <c r="BI159" s="120">
        <f>COUNTIF(BJ$27:BJ$91,$C$159)</f>
        <v>0</v>
      </c>
      <c r="BJ159" s="127"/>
      <c r="BL159" s="120">
        <f>COUNTIF(BM$27:BM$91,$C$159)</f>
        <v>0</v>
      </c>
      <c r="BM159" s="127"/>
      <c r="BO159" s="120">
        <f>COUNTIF(BP$27:BP$91,$C$159)</f>
        <v>0</v>
      </c>
      <c r="BP159" s="127"/>
      <c r="BR159" s="120">
        <f>COUNTIF(BS$27:BS$91,$C$159)</f>
        <v>0</v>
      </c>
      <c r="BS159" s="127"/>
      <c r="BU159" s="120">
        <f>COUNTIF(BV$27:BV$91,$C$159)</f>
        <v>0</v>
      </c>
      <c r="BV159" s="127"/>
      <c r="BX159" s="120">
        <f>COUNTIF(BY$27:BY$91,$C$159)</f>
        <v>0</v>
      </c>
      <c r="BY159" s="127"/>
      <c r="CA159" s="120">
        <f>COUNTIF(CB$27:CB$91,$C$159)</f>
        <v>0</v>
      </c>
      <c r="CB159" s="127"/>
      <c r="CD159" s="120">
        <f>COUNTIF(CE$27:CE$91,$C$159)</f>
        <v>0</v>
      </c>
      <c r="CE159" s="127"/>
      <c r="CG159" s="120">
        <f>COUNTIF(CH$27:CH$91,$C$159)</f>
        <v>0</v>
      </c>
      <c r="CH159" s="127"/>
      <c r="CJ159" s="120">
        <f>COUNTIF(CK$27:CK$91,$C$159)</f>
        <v>0</v>
      </c>
      <c r="CK159" s="127"/>
      <c r="CM159" s="120">
        <f>COUNTIF(CN$27:CN$91,$C$159)</f>
        <v>0</v>
      </c>
      <c r="CN159" s="127"/>
      <c r="CP159" s="120">
        <f>COUNTIF(CQ$27:CQ$91,$C$159)</f>
        <v>0</v>
      </c>
      <c r="CQ159" s="127"/>
      <c r="CS159" s="120">
        <f>COUNTIF(CT$27:CT$91,$C$159)</f>
        <v>0</v>
      </c>
      <c r="CT159" s="127"/>
      <c r="CV159" s="126"/>
      <c r="CW159" s="102"/>
    </row>
    <row r="160" s="6" customFormat="1" ht="13.5" customHeight="1">
      <c r="C160" t="s" s="118">
        <v>58</v>
      </c>
      <c r="D160" s="122"/>
      <c r="E160" s="100"/>
      <c r="G160" s="120">
        <f>COUNTIF(H$27:H$91,$C$160)</f>
        <v>3</v>
      </c>
      <c r="H160" s="127"/>
      <c r="J160" s="120">
        <f>COUNTIF(K$27:K$91,$C$160)</f>
        <v>3</v>
      </c>
      <c r="K160" s="127"/>
      <c r="M160" s="120">
        <f>COUNTIF(N$27:N$91,$C$160)</f>
        <v>1</v>
      </c>
      <c r="N160" s="127"/>
      <c r="P160" s="120">
        <f>COUNTIF(Q$27:Q$91,$C$160)</f>
        <v>2</v>
      </c>
      <c r="Q160" s="127"/>
      <c r="S160" s="120">
        <f>COUNTIF(T$27:T$91,$C$160)</f>
        <v>3</v>
      </c>
      <c r="T160" s="127"/>
      <c r="V160" s="120">
        <f>COUNTIF(W$27:W$91,$C$160)</f>
        <v>3</v>
      </c>
      <c r="W160" s="127"/>
      <c r="Y160" s="120">
        <f>COUNTIF(Z$27:Z$91,$C$160)</f>
        <v>4</v>
      </c>
      <c r="Z160" s="127"/>
      <c r="AB160" s="120">
        <f>COUNTIF(AC$27:AC$91,$C$160)</f>
        <v>5</v>
      </c>
      <c r="AC160" s="127"/>
      <c r="AE160" s="120">
        <f>COUNTIF(AF$27:AF$91,$C$160)</f>
        <v>3</v>
      </c>
      <c r="AF160" s="127"/>
      <c r="AH160" s="120">
        <f>COUNTIF(AI$27:AI$91,$C$160)</f>
        <v>5</v>
      </c>
      <c r="AI160" s="127"/>
      <c r="AK160" s="120">
        <f>COUNTIF(AL$27:AL$91,$C$160)</f>
        <v>3</v>
      </c>
      <c r="AL160" s="127"/>
      <c r="AN160" s="120">
        <f>COUNTIF(AO$27:AO$91,$C$160)</f>
        <v>5</v>
      </c>
      <c r="AO160" s="127"/>
      <c r="AQ160" s="120">
        <f>COUNTIF(AR$27:AR$91,$C$160)</f>
        <v>5</v>
      </c>
      <c r="AR160" s="127"/>
      <c r="AT160" s="120">
        <f>COUNTIF(AU$27:AU$91,$C$160)</f>
        <v>5</v>
      </c>
      <c r="AU160" s="127"/>
      <c r="AW160" s="120">
        <f>COUNTIF(AX$27:AX$91,$C$160)</f>
        <v>4</v>
      </c>
      <c r="AX160" s="127"/>
      <c r="AZ160" s="120">
        <f>COUNTIF(BA$27:BA$91,$C$160)</f>
        <v>4</v>
      </c>
      <c r="BA160" s="127"/>
      <c r="BC160" s="120">
        <f>COUNTIF(BD$27:BD$91,$C$160)</f>
        <v>2</v>
      </c>
      <c r="BD160" s="127"/>
      <c r="BF160" s="120">
        <f>COUNTIF(BG$27:BG$91,$C$160)</f>
        <v>2</v>
      </c>
      <c r="BG160" s="127"/>
      <c r="BI160" s="120">
        <f>COUNTIF(BJ$27:BJ$91,$C$160)</f>
        <v>4</v>
      </c>
      <c r="BJ160" s="127"/>
      <c r="BL160" s="120">
        <f>COUNTIF(BM$27:BM$91,$C$160)</f>
        <v>5</v>
      </c>
      <c r="BM160" s="127"/>
      <c r="BO160" s="120">
        <f>COUNTIF(BP$27:BP$91,$C$160)</f>
        <v>5</v>
      </c>
      <c r="BP160" s="127"/>
      <c r="BR160" s="120">
        <f>COUNTIF(BS$27:BS$91,$C$160)</f>
        <v>3</v>
      </c>
      <c r="BS160" s="127"/>
      <c r="BU160" s="120">
        <f>COUNTIF(BV$27:BV$91,$C$160)</f>
        <v>4</v>
      </c>
      <c r="BV160" s="127"/>
      <c r="BX160" s="120">
        <f>COUNTIF(BY$27:BY$91,$C$160)</f>
        <v>4</v>
      </c>
      <c r="BY160" s="127"/>
      <c r="CA160" s="120">
        <f>COUNTIF(CB$27:CB$91,$C$160)</f>
        <v>3</v>
      </c>
      <c r="CB160" s="127"/>
      <c r="CD160" s="120">
        <f>COUNTIF(CE$27:CE$91,$C$160)</f>
        <v>3</v>
      </c>
      <c r="CE160" s="127"/>
      <c r="CG160" s="120">
        <f>COUNTIF(CH$27:CH$91,$C$160)</f>
        <v>3</v>
      </c>
      <c r="CH160" s="127"/>
      <c r="CJ160" s="120">
        <f>COUNTIF(CK$27:CK$91,$C$160)</f>
        <v>3</v>
      </c>
      <c r="CK160" s="127"/>
      <c r="CM160" s="120">
        <f>COUNTIF(CN$27:CN$91,$C$160)</f>
        <v>5</v>
      </c>
      <c r="CN160" s="127"/>
      <c r="CP160" s="120">
        <f>COUNTIF(CQ$27:CQ$91,$C$160)</f>
        <v>1</v>
      </c>
      <c r="CQ160" s="127"/>
      <c r="CS160" s="120">
        <f>COUNTIF(CT$27:CT$91,$C$160)</f>
        <v>0</v>
      </c>
      <c r="CT160" s="127"/>
      <c r="CV160" s="126"/>
      <c r="CW160" s="102"/>
    </row>
    <row r="161" s="6" customFormat="1" ht="13.5" customHeight="1">
      <c r="C161" t="s" s="118">
        <v>178</v>
      </c>
      <c r="D161" s="122"/>
      <c r="E161" s="100"/>
      <c r="G161" s="120">
        <f>COUNTIF(H$27:H$91,$C$161)</f>
        <v>0</v>
      </c>
      <c r="H161" s="127"/>
      <c r="J161" s="120">
        <f>COUNTIF(K$27:K$91,$C$161)</f>
        <v>0</v>
      </c>
      <c r="K161" s="127"/>
      <c r="M161" s="120">
        <f>COUNTIF(N$27:N$91,$C$161)</f>
        <v>0</v>
      </c>
      <c r="N161" s="127"/>
      <c r="P161" s="120">
        <f>COUNTIF(Q$27:Q$91,$C$161)</f>
        <v>0</v>
      </c>
      <c r="Q161" s="127"/>
      <c r="S161" s="120">
        <f>COUNTIF(T$27:T$91,$C$161)</f>
        <v>0</v>
      </c>
      <c r="T161" s="127"/>
      <c r="V161" s="120">
        <f>COUNTIF(W$27:W$91,$C$161)</f>
        <v>0</v>
      </c>
      <c r="W161" s="127"/>
      <c r="Y161" s="120">
        <f>COUNTIF(Z$27:Z$91,$C$161)</f>
        <v>0</v>
      </c>
      <c r="Z161" s="127"/>
      <c r="AB161" s="120">
        <f>COUNTIF(AC$27:AC$91,$C$161)</f>
        <v>0</v>
      </c>
      <c r="AC161" s="127"/>
      <c r="AE161" s="120">
        <f>COUNTIF(AF$27:AF$91,$C$161)</f>
        <v>0</v>
      </c>
      <c r="AF161" s="127"/>
      <c r="AH161" s="120">
        <f>COUNTIF(AI$27:AI$91,$C$161)</f>
        <v>0</v>
      </c>
      <c r="AI161" s="127"/>
      <c r="AK161" s="120">
        <f>COUNTIF(AL$27:AL$91,$C$161)</f>
        <v>0</v>
      </c>
      <c r="AL161" s="127"/>
      <c r="AN161" s="120">
        <f>COUNTIF(AO$27:AO$91,$C$161)</f>
        <v>0</v>
      </c>
      <c r="AO161" s="127"/>
      <c r="AQ161" s="120">
        <f>COUNTIF(AR$27:AR$91,$C$161)</f>
        <v>0</v>
      </c>
      <c r="AR161" s="127"/>
      <c r="AT161" s="120">
        <f>COUNTIF(AU$27:AU$91,$C$161)</f>
        <v>0</v>
      </c>
      <c r="AU161" s="127"/>
      <c r="AW161" s="120">
        <f>COUNTIF(AX$27:AX$91,$C$161)</f>
        <v>0</v>
      </c>
      <c r="AX161" s="127"/>
      <c r="AZ161" s="120">
        <f>COUNTIF(BA$27:BA$91,$C$161)</f>
        <v>0</v>
      </c>
      <c r="BA161" s="127"/>
      <c r="BC161" s="120">
        <f>COUNTIF(BD$27:BD$91,$C$161)</f>
        <v>0</v>
      </c>
      <c r="BD161" s="127"/>
      <c r="BF161" s="120">
        <f>COUNTIF(BG$27:BG$91,$C$161)</f>
        <v>0</v>
      </c>
      <c r="BG161" s="127"/>
      <c r="BI161" s="120">
        <f>COUNTIF(BJ$27:BJ$91,$C$161)</f>
        <v>0</v>
      </c>
      <c r="BJ161" s="127"/>
      <c r="BL161" s="120">
        <f>COUNTIF(BM$27:BM$91,$C$161)</f>
        <v>0</v>
      </c>
      <c r="BM161" s="127"/>
      <c r="BO161" s="120">
        <f>COUNTIF(BP$27:BP$91,$C$161)</f>
        <v>0</v>
      </c>
      <c r="BP161" s="127"/>
      <c r="BR161" s="120">
        <f>COUNTIF(BS$27:BS$91,$C$161)</f>
        <v>0</v>
      </c>
      <c r="BS161" s="127"/>
      <c r="BU161" s="120">
        <f>COUNTIF(BV$27:BV$91,$C$161)</f>
        <v>0</v>
      </c>
      <c r="BV161" s="127"/>
      <c r="BX161" s="120">
        <f>COUNTIF(BY$27:BY$91,$C$161)</f>
        <v>0</v>
      </c>
      <c r="BY161" s="127"/>
      <c r="CA161" s="120">
        <f>COUNTIF(CB$27:CB$91,$C$161)</f>
        <v>0</v>
      </c>
      <c r="CB161" s="127"/>
      <c r="CD161" s="120">
        <f>COUNTIF(CE$27:CE$91,$C$161)</f>
        <v>0</v>
      </c>
      <c r="CE161" s="127"/>
      <c r="CG161" s="120">
        <f>COUNTIF(CH$27:CH$91,$C$161)</f>
        <v>0</v>
      </c>
      <c r="CH161" s="127"/>
      <c r="CJ161" s="120">
        <f>COUNTIF(CK$27:CK$91,$C$161)</f>
        <v>0</v>
      </c>
      <c r="CK161" s="127"/>
      <c r="CM161" s="120">
        <f>COUNTIF(CN$27:CN$91,$C$161)</f>
        <v>0</v>
      </c>
      <c r="CN161" s="127"/>
      <c r="CP161" s="120">
        <f>COUNTIF(CQ$27:CQ$91,$C$161)</f>
        <v>0</v>
      </c>
      <c r="CQ161" s="127"/>
      <c r="CS161" s="120">
        <f>COUNTIF(CT$27:CT$91,$C$161)</f>
        <v>0</v>
      </c>
      <c r="CT161" s="127"/>
      <c r="CV161" s="126"/>
      <c r="CW161" s="102"/>
    </row>
    <row r="162" s="6" customFormat="1" ht="13.5" customHeight="1">
      <c r="C162" t="s" s="118">
        <v>23</v>
      </c>
      <c r="D162" s="122"/>
      <c r="E162" s="100"/>
      <c r="G162" s="120">
        <f>COUNTIF(H$27:H$91,$C$162)</f>
        <v>3</v>
      </c>
      <c r="H162" s="127"/>
      <c r="J162" s="120">
        <f>COUNTIF(K$27:K$91,$C$162)</f>
        <v>1</v>
      </c>
      <c r="K162" s="127"/>
      <c r="M162" s="120">
        <f>COUNTIF(N$27:N$91,$C$162)</f>
        <v>3</v>
      </c>
      <c r="N162" s="127"/>
      <c r="P162" s="120">
        <f>COUNTIF(Q$27:Q$91,$C$162)</f>
        <v>4</v>
      </c>
      <c r="Q162" s="127"/>
      <c r="S162" s="120">
        <f>COUNTIF(T$27:T$91,$C$162)</f>
        <v>2</v>
      </c>
      <c r="T162" s="127"/>
      <c r="V162" s="120">
        <f>COUNTIF(W$27:W$91,$C$162)</f>
        <v>1</v>
      </c>
      <c r="W162" s="127"/>
      <c r="Y162" s="120">
        <f>COUNTIF(Z$27:Z$91,$C$162)</f>
        <v>1</v>
      </c>
      <c r="Z162" s="127"/>
      <c r="AB162" s="120">
        <f>COUNTIF(AC$27:AC$91,$C$162)</f>
        <v>1</v>
      </c>
      <c r="AC162" s="127"/>
      <c r="AE162" s="120">
        <f>COUNTIF(AF$27:AF$91,$C$162)</f>
        <v>3</v>
      </c>
      <c r="AF162" s="127"/>
      <c r="AH162" s="120">
        <f>COUNTIF(AI$27:AI$91,$C$162)</f>
        <v>4</v>
      </c>
      <c r="AI162" s="127"/>
      <c r="AK162" s="120">
        <f>COUNTIF(AL$27:AL$91,$C$162)</f>
        <v>3</v>
      </c>
      <c r="AL162" s="127"/>
      <c r="AN162" s="120">
        <f>COUNTIF(AO$27:AO$91,$C$162)</f>
        <v>2</v>
      </c>
      <c r="AO162" s="127"/>
      <c r="AQ162" s="120">
        <f>COUNTIF(AR$27:AR$91,$C$162)</f>
        <v>3</v>
      </c>
      <c r="AR162" s="127"/>
      <c r="AT162" s="120">
        <f>COUNTIF(AU$27:AU$91,$C$162)</f>
        <v>5</v>
      </c>
      <c r="AU162" s="127"/>
      <c r="AW162" s="120">
        <f>COUNTIF(AX$27:AX$91,$C$162)</f>
        <v>4</v>
      </c>
      <c r="AX162" s="127"/>
      <c r="AZ162" s="120">
        <f>COUNTIF(BA$27:BA$91,$C$162)</f>
        <v>3</v>
      </c>
      <c r="BA162" s="127"/>
      <c r="BC162" s="120">
        <f>COUNTIF(BD$27:BD$91,$C$162)</f>
        <v>4</v>
      </c>
      <c r="BD162" s="127"/>
      <c r="BF162" s="120">
        <f>COUNTIF(BG$27:BG$91,$C$162)</f>
        <v>3</v>
      </c>
      <c r="BG162" s="127"/>
      <c r="BI162" s="120">
        <f>COUNTIF(BJ$27:BJ$91,$C$162)</f>
        <v>2</v>
      </c>
      <c r="BJ162" s="127"/>
      <c r="BL162" s="120">
        <f>COUNTIF(BM$27:BM$91,$C$162)</f>
        <v>2</v>
      </c>
      <c r="BM162" s="127"/>
      <c r="BO162" s="120">
        <f>COUNTIF(BP$27:BP$91,$C$162)</f>
        <v>3</v>
      </c>
      <c r="BP162" s="127"/>
      <c r="BR162" s="120">
        <f>COUNTIF(BS$27:BS$91,$C$162)</f>
        <v>3</v>
      </c>
      <c r="BS162" s="127"/>
      <c r="BU162" s="120">
        <f>COUNTIF(BV$27:BV$91,$C$162)</f>
        <v>1</v>
      </c>
      <c r="BV162" s="127"/>
      <c r="BX162" s="120">
        <f>COUNTIF(BY$27:BY$91,$C$162)</f>
        <v>1</v>
      </c>
      <c r="BY162" s="127"/>
      <c r="CA162" s="120">
        <f>COUNTIF(CB$27:CB$91,$C$162)</f>
        <v>3</v>
      </c>
      <c r="CB162" s="127"/>
      <c r="CD162" s="120">
        <f>COUNTIF(CE$27:CE$91,$C$162)</f>
        <v>3</v>
      </c>
      <c r="CE162" s="127"/>
      <c r="CG162" s="120">
        <f>COUNTIF(CH$27:CH$91,$C$162)</f>
        <v>2</v>
      </c>
      <c r="CH162" s="127"/>
      <c r="CJ162" s="120">
        <f>COUNTIF(CK$27:CK$91,$C$162)</f>
        <v>1</v>
      </c>
      <c r="CK162" s="127"/>
      <c r="CM162" s="120">
        <f>COUNTIF(CN$27:CN$91,$C$162)</f>
        <v>3</v>
      </c>
      <c r="CN162" s="127"/>
      <c r="CP162" s="120">
        <f>COUNTIF(CQ$27:CQ$91,$C$162)</f>
        <v>2</v>
      </c>
      <c r="CQ162" s="127"/>
      <c r="CS162" s="120">
        <f>COUNTIF(CT$27:CT$91,$C$162)</f>
        <v>0</v>
      </c>
      <c r="CT162" s="127"/>
      <c r="CV162" s="126"/>
      <c r="CW162" s="102"/>
    </row>
    <row r="163" s="6" customFormat="1" ht="13.5" customHeight="1">
      <c r="C163" t="s" s="118">
        <v>34</v>
      </c>
      <c r="D163" s="122"/>
      <c r="E163" s="100"/>
      <c r="G163" s="120">
        <f>COUNTIF(H$27:H$91,$C$163)</f>
        <v>7</v>
      </c>
      <c r="H163" s="127"/>
      <c r="J163" s="120">
        <f>COUNTIF(K$27:K$91,$C$163)</f>
        <v>8</v>
      </c>
      <c r="K163" s="127"/>
      <c r="M163" s="120">
        <f>COUNTIF(N$27:N$91,$C$163)</f>
        <v>8</v>
      </c>
      <c r="N163" s="127"/>
      <c r="P163" s="120">
        <f>COUNTIF(Q$27:Q$91,$C$163)</f>
        <v>7</v>
      </c>
      <c r="Q163" s="127"/>
      <c r="S163" s="120">
        <f>COUNTIF(T$27:T$91,$C$163)</f>
        <v>9</v>
      </c>
      <c r="T163" s="127"/>
      <c r="V163" s="120">
        <f>COUNTIF(W$27:W$91,$C$163)</f>
        <v>12</v>
      </c>
      <c r="W163" s="127"/>
      <c r="Y163" s="120">
        <f>COUNTIF(Z$27:Z$91,$C$163)</f>
        <v>10</v>
      </c>
      <c r="Z163" s="127"/>
      <c r="AB163" s="120">
        <f>COUNTIF(AC$27:AC$91,$C$163)</f>
        <v>8</v>
      </c>
      <c r="AC163" s="127"/>
      <c r="AE163" s="120">
        <f>COUNTIF(AF$27:AF$91,$C$163)</f>
        <v>10</v>
      </c>
      <c r="AF163" s="127"/>
      <c r="AH163" s="120">
        <f>COUNTIF(AI$27:AI$91,$C$163)</f>
        <v>6</v>
      </c>
      <c r="AI163" s="127"/>
      <c r="AK163" s="120">
        <f>COUNTIF(AL$27:AL$91,$C$163)</f>
        <v>7</v>
      </c>
      <c r="AL163" s="127"/>
      <c r="AN163" s="120">
        <f>COUNTIF(AO$27:AO$91,$C$163)</f>
        <v>7</v>
      </c>
      <c r="AO163" s="127"/>
      <c r="AQ163" s="120">
        <f>COUNTIF(AR$27:AR$91,$C$163)</f>
        <v>7</v>
      </c>
      <c r="AR163" s="127"/>
      <c r="AT163" s="120">
        <f>COUNTIF(AU$27:AU$91,$C$163)</f>
        <v>6</v>
      </c>
      <c r="AU163" s="127"/>
      <c r="AW163" s="120">
        <f>COUNTIF(AX$27:AX$91,$C$163)</f>
        <v>6</v>
      </c>
      <c r="AX163" s="127"/>
      <c r="AZ163" s="120">
        <f>COUNTIF(BA$27:BA$91,$C$163)</f>
        <v>7</v>
      </c>
      <c r="BA163" s="127"/>
      <c r="BC163" s="120">
        <f>COUNTIF(BD$27:BD$91,$C$163)</f>
        <v>7</v>
      </c>
      <c r="BD163" s="127"/>
      <c r="BF163" s="120">
        <f>COUNTIF(BG$27:BG$91,$C$163)</f>
        <v>10</v>
      </c>
      <c r="BG163" s="127"/>
      <c r="BI163" s="120">
        <f>COUNTIF(BJ$27:BJ$91,$C$163)</f>
        <v>10</v>
      </c>
      <c r="BJ163" s="127"/>
      <c r="BL163" s="120">
        <f>COUNTIF(BM$27:BM$91,$C$163)</f>
        <v>9</v>
      </c>
      <c r="BM163" s="127"/>
      <c r="BO163" s="120">
        <f>COUNTIF(BP$27:BP$91,$C$163)</f>
        <v>9</v>
      </c>
      <c r="BP163" s="127"/>
      <c r="BR163" s="120">
        <f>COUNTIF(BS$27:BS$91,$C$163)</f>
        <v>10</v>
      </c>
      <c r="BS163" s="127"/>
      <c r="BU163" s="120">
        <f>COUNTIF(BV$27:BV$91,$C$163)</f>
        <v>9</v>
      </c>
      <c r="BV163" s="127"/>
      <c r="BX163" s="120">
        <f>COUNTIF(BY$27:BY$91,$C$163)</f>
        <v>8</v>
      </c>
      <c r="BY163" s="127"/>
      <c r="CA163" s="120">
        <f>COUNTIF(CB$27:CB$91,$C$163)</f>
        <v>9</v>
      </c>
      <c r="CB163" s="127"/>
      <c r="CD163" s="120">
        <f>COUNTIF(CE$27:CE$91,$C$163)</f>
        <v>10</v>
      </c>
      <c r="CE163" s="127"/>
      <c r="CG163" s="120">
        <f>COUNTIF(CH$27:CH$91,$C$163)</f>
        <v>13</v>
      </c>
      <c r="CH163" s="127"/>
      <c r="CJ163" s="120">
        <f>COUNTIF(CK$27:CK$91,$C$163)</f>
        <v>13</v>
      </c>
      <c r="CK163" s="127"/>
      <c r="CM163" s="120">
        <f>COUNTIF(CN$27:CN$91,$C$163)</f>
        <v>10</v>
      </c>
      <c r="CN163" s="127"/>
      <c r="CP163" s="120">
        <f>COUNTIF(CQ$27:CQ$91,$C$163)</f>
        <v>12</v>
      </c>
      <c r="CQ163" s="127"/>
      <c r="CS163" s="120">
        <f>COUNTIF(CT$27:CT$91,$C$163)</f>
        <v>0</v>
      </c>
      <c r="CT163" s="127"/>
      <c r="CV163" s="126"/>
      <c r="CW163" s="102"/>
    </row>
    <row r="164" s="6" customFormat="1" ht="13.5" customHeight="1">
      <c r="C164" t="s" s="128">
        <v>179</v>
      </c>
      <c r="D164" s="122"/>
      <c r="E164" s="100"/>
      <c r="G164" s="120">
        <f>SUM(G159:G163)</f>
        <v>13</v>
      </c>
      <c r="H164" s="120">
        <v>25</v>
      </c>
      <c r="J164" s="120">
        <f>SUM(J159:J163)</f>
        <v>12</v>
      </c>
      <c r="K164" s="120">
        <v>25</v>
      </c>
      <c r="M164" s="120">
        <f>SUM(M159:M163)</f>
        <v>12</v>
      </c>
      <c r="N164" s="120">
        <v>25</v>
      </c>
      <c r="P164" s="120">
        <f>SUM(P159:P163)</f>
        <v>13</v>
      </c>
      <c r="Q164" s="120">
        <v>25</v>
      </c>
      <c r="S164" s="120">
        <f>SUM(S159:S163)</f>
        <v>14</v>
      </c>
      <c r="T164" s="120">
        <v>25</v>
      </c>
      <c r="V164" s="120">
        <f>SUM(V159:V163)</f>
        <v>16</v>
      </c>
      <c r="W164" s="120">
        <v>25</v>
      </c>
      <c r="Y164" s="120">
        <f>SUM(Y159:Y163)</f>
        <v>15</v>
      </c>
      <c r="Z164" s="120">
        <v>25</v>
      </c>
      <c r="AB164" s="120">
        <f>SUM(AB159:AB163)</f>
        <v>14</v>
      </c>
      <c r="AC164" s="120">
        <v>25</v>
      </c>
      <c r="AE164" s="120">
        <f>SUM(AE159:AE163)</f>
        <v>16</v>
      </c>
      <c r="AF164" s="120">
        <v>25</v>
      </c>
      <c r="AH164" s="120">
        <f>SUM(AH159:AH163)</f>
        <v>15</v>
      </c>
      <c r="AI164" s="120">
        <v>25</v>
      </c>
      <c r="AK164" s="120">
        <f>SUM(AK159:AK163)</f>
        <v>13</v>
      </c>
      <c r="AL164" s="120">
        <v>25</v>
      </c>
      <c r="AN164" s="120">
        <f>SUM(AN159:AN163)</f>
        <v>14</v>
      </c>
      <c r="AO164" s="120">
        <v>25</v>
      </c>
      <c r="AQ164" s="120">
        <f>SUM(AQ159:AQ163)</f>
        <v>15</v>
      </c>
      <c r="AR164" s="120">
        <v>25</v>
      </c>
      <c r="AT164" s="120">
        <f>SUM(AT159:AT163)</f>
        <v>16</v>
      </c>
      <c r="AU164" s="120">
        <v>25</v>
      </c>
      <c r="AW164" s="120">
        <f>SUM(AW159:AW163)</f>
        <v>14</v>
      </c>
      <c r="AX164" s="120">
        <v>25</v>
      </c>
      <c r="AZ164" s="120">
        <f>SUM(AZ159:AZ163)</f>
        <v>14</v>
      </c>
      <c r="BA164" s="120">
        <v>25</v>
      </c>
      <c r="BC164" s="120">
        <f>SUM(BC159:BC163)</f>
        <v>13</v>
      </c>
      <c r="BD164" s="120">
        <v>25</v>
      </c>
      <c r="BF164" s="120">
        <f>SUM(BF159:BF163)</f>
        <v>15</v>
      </c>
      <c r="BG164" s="120">
        <v>25</v>
      </c>
      <c r="BI164" s="120">
        <f>SUM(BI159:BI163)</f>
        <v>16</v>
      </c>
      <c r="BJ164" s="120">
        <v>25</v>
      </c>
      <c r="BL164" s="120">
        <f>SUM(BL159:BL163)</f>
        <v>16</v>
      </c>
      <c r="BM164" s="120">
        <v>25</v>
      </c>
      <c r="BO164" s="120">
        <f>SUM(BO159:BO163)</f>
        <v>17</v>
      </c>
      <c r="BP164" s="120">
        <v>25</v>
      </c>
      <c r="BR164" s="120">
        <f>SUM(BR159:BR163)</f>
        <v>16</v>
      </c>
      <c r="BS164" s="120">
        <v>25</v>
      </c>
      <c r="BU164" s="120">
        <f>SUM(BU159:BU163)</f>
        <v>14</v>
      </c>
      <c r="BV164" s="120">
        <v>25</v>
      </c>
      <c r="BX164" s="120">
        <f>SUM(BX159:BX163)</f>
        <v>13</v>
      </c>
      <c r="BY164" s="120">
        <v>25</v>
      </c>
      <c r="CA164" s="120">
        <f>SUM(CA159:CA163)</f>
        <v>15</v>
      </c>
      <c r="CB164" s="120">
        <v>25</v>
      </c>
      <c r="CD164" s="120">
        <f>SUM(CD159:CD163)</f>
        <v>16</v>
      </c>
      <c r="CE164" s="120">
        <v>25</v>
      </c>
      <c r="CG164" s="120">
        <f>SUM(CG159:CG163)</f>
        <v>18</v>
      </c>
      <c r="CH164" s="120">
        <v>25</v>
      </c>
      <c r="CJ164" s="120">
        <f>SUM(CJ159:CJ163)</f>
        <v>17</v>
      </c>
      <c r="CK164" s="120">
        <v>25</v>
      </c>
      <c r="CM164" s="120">
        <f>SUM(CM159:CM163)</f>
        <v>18</v>
      </c>
      <c r="CN164" s="120">
        <v>25</v>
      </c>
      <c r="CP164" s="120">
        <f>SUM(CP159:CP163)</f>
        <v>15</v>
      </c>
      <c r="CQ164" s="120">
        <v>25</v>
      </c>
      <c r="CS164" s="120">
        <f>SUM(CS159:CS163)</f>
        <v>0</v>
      </c>
      <c r="CT164" s="120">
        <v>25</v>
      </c>
      <c r="CV164" s="126"/>
      <c r="CW164" s="102"/>
    </row>
    <row r="165" s="6" customFormat="1" ht="13.5" customHeight="1">
      <c r="C165" t="s" s="128">
        <v>14</v>
      </c>
      <c r="D165" s="122"/>
      <c r="E165" s="100"/>
      <c r="G165" s="120">
        <v>0</v>
      </c>
      <c r="H165" s="120">
        <v>0</v>
      </c>
      <c r="J165" s="120">
        <f>COUNTIF(J$6:J$97,$C$165)</f>
        <v>33</v>
      </c>
      <c r="K165" s="120">
        <v>0</v>
      </c>
      <c r="M165" s="120">
        <f>COUNTIF(M$6:M$97,$C$165)</f>
        <v>32</v>
      </c>
      <c r="N165" s="120">
        <v>0</v>
      </c>
      <c r="P165" s="120">
        <f>COUNTIF(P$6:P$97,$C$165)</f>
        <v>29</v>
      </c>
      <c r="Q165" s="120">
        <v>0</v>
      </c>
      <c r="S165" s="120">
        <f>COUNTIF(S$6:S$97,$C$165)</f>
        <v>30</v>
      </c>
      <c r="T165" s="120">
        <v>0</v>
      </c>
      <c r="V165" s="120">
        <f>COUNTIF(V$6:V$97,$C$165)</f>
        <v>28</v>
      </c>
      <c r="W165" s="120">
        <v>0</v>
      </c>
      <c r="Y165" s="120">
        <f>COUNTIF(Y$6:Y$97,$C$165)</f>
        <v>34</v>
      </c>
      <c r="Z165" s="120">
        <v>0</v>
      </c>
      <c r="AB165" s="120">
        <f>COUNTIF(AB$6:AB$97,$C$165)</f>
        <v>39</v>
      </c>
      <c r="AC165" s="120">
        <v>0</v>
      </c>
      <c r="AE165" s="120">
        <f>COUNTIF(AE$6:AE$97,$C$165)</f>
        <v>29</v>
      </c>
      <c r="AF165" s="120">
        <v>0</v>
      </c>
      <c r="AH165" s="120">
        <f>COUNTIF(AH$6:AH$97,$C$165)</f>
        <v>28</v>
      </c>
      <c r="AI165" s="120">
        <v>0</v>
      </c>
      <c r="AK165" s="120">
        <f>COUNTIF(AK$6:AK$97,$C$165)</f>
        <v>30</v>
      </c>
      <c r="AL165" s="120">
        <v>0</v>
      </c>
      <c r="AN165" s="120">
        <f>COUNTIF(AN$6:AN$97,$C$165)</f>
        <v>29</v>
      </c>
      <c r="AO165" s="120">
        <v>0</v>
      </c>
      <c r="AQ165" s="120">
        <f>COUNTIF(AQ$6:AQ$97,$C$165)</f>
        <v>27</v>
      </c>
      <c r="AR165" s="120">
        <v>0</v>
      </c>
      <c r="AT165" s="120">
        <f>COUNTIF(AT$6:AT$97,$C$165)</f>
        <v>38</v>
      </c>
      <c r="AU165" s="120">
        <v>0</v>
      </c>
      <c r="AW165" s="120">
        <f>COUNTIF(AW$6:AW$97,$C$165)</f>
        <v>44</v>
      </c>
      <c r="AX165" s="120">
        <v>0</v>
      </c>
      <c r="AZ165" s="120">
        <f>COUNTIF(AZ$6:AZ$97,$C$165)</f>
        <v>30</v>
      </c>
      <c r="BA165" s="120">
        <v>0</v>
      </c>
      <c r="BC165" s="120">
        <f>COUNTIF(BC$6:BC$97,$C$165)</f>
        <v>27</v>
      </c>
      <c r="BD165" s="120">
        <v>0</v>
      </c>
      <c r="BF165" s="120">
        <f>COUNTIF(BF$6:BF$97,$C$165)</f>
        <v>24</v>
      </c>
      <c r="BG165" s="120">
        <v>0</v>
      </c>
      <c r="BI165" s="120">
        <f>COUNTIF(BI$6:BI$97,$C$165)</f>
        <v>24</v>
      </c>
      <c r="BJ165" s="120">
        <v>0</v>
      </c>
      <c r="BL165" s="120">
        <f>COUNTIF(BL$6:BL$97,$C$165)</f>
        <v>27</v>
      </c>
      <c r="BM165" s="120">
        <v>0</v>
      </c>
      <c r="BO165" s="120">
        <f>COUNTIF(BO$6:BO$97,$C$165)</f>
        <v>40</v>
      </c>
      <c r="BP165" s="120">
        <v>0</v>
      </c>
      <c r="BR165" s="120">
        <f>COUNTIF(BR$6:BR$97,$C$165)</f>
        <v>41</v>
      </c>
      <c r="BS165" s="120">
        <v>0</v>
      </c>
      <c r="BU165" s="120">
        <f>COUNTIF(BU$6:BU$97,$C$165)</f>
        <v>31</v>
      </c>
      <c r="BV165" s="120">
        <v>0</v>
      </c>
      <c r="BX165" s="120">
        <f>COUNTIF(BX$6:BX$97,$C$165)</f>
        <v>30</v>
      </c>
      <c r="BY165" s="120">
        <v>0</v>
      </c>
      <c r="CA165" s="120">
        <f>COUNTIF(CA$6:CA$97,$C$165)</f>
        <v>27</v>
      </c>
      <c r="CB165" s="120">
        <v>0</v>
      </c>
      <c r="CD165" s="120">
        <f>COUNTIF(CD$6:CD$97,$C$165)</f>
        <v>25</v>
      </c>
      <c r="CE165" s="120">
        <v>0</v>
      </c>
      <c r="CG165" s="120">
        <f>COUNTIF(CG$6:CG$97,$C$165)</f>
        <v>27</v>
      </c>
      <c r="CH165" s="120">
        <v>0</v>
      </c>
      <c r="CJ165" s="120">
        <f>COUNTIF(CJ$6:CJ$97,$C$165)</f>
        <v>40</v>
      </c>
      <c r="CK165" s="120">
        <v>0</v>
      </c>
      <c r="CM165" s="120">
        <f>COUNTIF(CM$6:CM$97,$C$165)</f>
        <v>38</v>
      </c>
      <c r="CN165" s="120">
        <v>0</v>
      </c>
      <c r="CP165" s="120">
        <f>COUNTIF(CP$6:CP$97,$C$165)</f>
        <v>35</v>
      </c>
      <c r="CQ165" s="120">
        <v>0</v>
      </c>
      <c r="CS165" s="120">
        <f>COUNTIF(CS$6:CS$97,$C$165)</f>
        <v>0</v>
      </c>
      <c r="CT165" s="120">
        <v>0</v>
      </c>
      <c r="CV165" s="126"/>
      <c r="CW165" s="102"/>
    </row>
    <row r="166" s="6" customFormat="1" ht="13.5" customHeight="1">
      <c r="C166" t="s" s="128">
        <v>18</v>
      </c>
      <c r="D166" s="122"/>
      <c r="E166" s="100"/>
      <c r="G166" s="120">
        <f>COUNTIF(G$6:G$127,$C$166)</f>
        <v>0</v>
      </c>
      <c r="H166" s="120">
        <v>0</v>
      </c>
      <c r="J166" s="120">
        <f>COUNTIF(J$6:J$127,$C$166)</f>
        <v>5</v>
      </c>
      <c r="K166" s="120">
        <v>0</v>
      </c>
      <c r="M166" s="120">
        <f>COUNTIF(M$6:M$127,$C$166)</f>
        <v>5</v>
      </c>
      <c r="N166" s="120">
        <v>0</v>
      </c>
      <c r="P166" s="120">
        <f>COUNTIF(P$6:P$127,$C$166)</f>
        <v>5</v>
      </c>
      <c r="Q166" s="120">
        <v>0</v>
      </c>
      <c r="S166" s="120">
        <f>COUNTIF(S$6:S$127,$C$166)</f>
        <v>5</v>
      </c>
      <c r="T166" s="120">
        <v>0</v>
      </c>
      <c r="V166" s="120">
        <f>COUNTIF(V$6:V$127,$C$166)</f>
        <v>5</v>
      </c>
      <c r="W166" s="120">
        <v>0</v>
      </c>
      <c r="Y166" s="120">
        <f>COUNTIF(Y$6:Y$127,$C$166)</f>
        <v>0</v>
      </c>
      <c r="Z166" s="120">
        <v>0</v>
      </c>
      <c r="AB166" s="120">
        <f>COUNTIF(AB$6:AB$127,$C$166)</f>
        <v>0</v>
      </c>
      <c r="AC166" s="120">
        <v>0</v>
      </c>
      <c r="AE166" s="120">
        <f>COUNTIF(AE$6:AE$127,$C$166)</f>
        <v>8</v>
      </c>
      <c r="AF166" s="120">
        <v>0</v>
      </c>
      <c r="AH166" s="120">
        <f>COUNTIF(AH$6:AH$127,$C$166)</f>
        <v>9</v>
      </c>
      <c r="AI166" s="120">
        <v>0</v>
      </c>
      <c r="AK166" s="120">
        <f>COUNTIF(AK$6:AK$127,$C$166)</f>
        <v>9</v>
      </c>
      <c r="AL166" s="120">
        <v>0</v>
      </c>
      <c r="AN166" s="120">
        <f>COUNTIF(AN$6:AN$127,$C$166)</f>
        <v>8</v>
      </c>
      <c r="AO166" s="120">
        <v>0</v>
      </c>
      <c r="AQ166" s="120">
        <f>COUNTIF(AQ$6:AQ$127,$C$166)</f>
        <v>8</v>
      </c>
      <c r="AR166" s="120">
        <v>0</v>
      </c>
      <c r="AT166" s="120">
        <f>COUNTIF(AT$6:AT$127,$C$166)</f>
        <v>1</v>
      </c>
      <c r="AU166" s="120">
        <v>0</v>
      </c>
      <c r="AW166" s="120">
        <f>COUNTIF(AW$6:AW$127,$C$166)</f>
        <v>1</v>
      </c>
      <c r="AX166" s="120">
        <v>0</v>
      </c>
      <c r="AZ166" s="120">
        <f>COUNTIF(AZ$6:AZ$127,$C$166)</f>
        <v>10</v>
      </c>
      <c r="BA166" s="120">
        <v>0</v>
      </c>
      <c r="BC166" s="120">
        <f>COUNTIF(BC$6:BC$127,$C$166)</f>
        <v>10</v>
      </c>
      <c r="BD166" s="120">
        <v>0</v>
      </c>
      <c r="BF166" s="120">
        <f>COUNTIF(BF$6:BF$127,$C$166)</f>
        <v>10</v>
      </c>
      <c r="BG166" s="120">
        <v>0</v>
      </c>
      <c r="BI166" s="120">
        <f>COUNTIF(BI$6:BI$127,$C$166)</f>
        <v>10</v>
      </c>
      <c r="BJ166" s="120">
        <v>0</v>
      </c>
      <c r="BL166" s="120">
        <f>COUNTIF(BL$6:BL$127,$C$166)</f>
        <v>10</v>
      </c>
      <c r="BM166" s="120">
        <v>0</v>
      </c>
      <c r="BO166" s="120">
        <f>COUNTIF(BO$6:BO$127,$C$166)</f>
        <v>0</v>
      </c>
      <c r="BP166" s="120">
        <v>0</v>
      </c>
      <c r="BR166" s="120">
        <f>COUNTIF(BR$6:BR$127,$C$166)</f>
        <v>0</v>
      </c>
      <c r="BS166" s="120">
        <v>0</v>
      </c>
      <c r="BU166" s="120">
        <f>COUNTIF(BU$6:BU$127,$C$166)</f>
        <v>9</v>
      </c>
      <c r="BV166" s="120">
        <v>0</v>
      </c>
      <c r="BX166" s="120">
        <f>COUNTIF(BX$6:BX$127,$C$166)</f>
        <v>9</v>
      </c>
      <c r="BY166" s="120">
        <v>0</v>
      </c>
      <c r="CA166" s="120">
        <f>COUNTIF(CA$6:CA$127,$C$166)</f>
        <v>9</v>
      </c>
      <c r="CB166" s="120">
        <v>0</v>
      </c>
      <c r="CD166" s="120">
        <f>COUNTIF(CD$6:CD$127,$C$166)</f>
        <v>9</v>
      </c>
      <c r="CE166" s="120">
        <v>0</v>
      </c>
      <c r="CG166" s="120">
        <f>COUNTIF(CG$6:CG$127,$C$166)</f>
        <v>9</v>
      </c>
      <c r="CH166" s="120">
        <v>0</v>
      </c>
      <c r="CJ166" s="120">
        <f>COUNTIF(CJ$6:CJ$127,$C$166)</f>
        <v>0</v>
      </c>
      <c r="CK166" s="120">
        <v>0</v>
      </c>
      <c r="CM166" s="120">
        <f>COUNTIF(CM$6:CM$127,$C$166)</f>
        <v>0</v>
      </c>
      <c r="CN166" s="120">
        <v>0</v>
      </c>
      <c r="CP166" s="120">
        <f>COUNTIF(CP$6:CP$127,$C$166)</f>
        <v>0</v>
      </c>
      <c r="CQ166" s="120">
        <v>0</v>
      </c>
      <c r="CS166" s="120">
        <f>COUNTIF(CS$6:CS$127,$C$166)</f>
        <v>0</v>
      </c>
      <c r="CT166" s="120">
        <v>0</v>
      </c>
      <c r="CV166" s="126"/>
      <c r="CW166" s="102"/>
      <c r="CY166" s="103"/>
      <c r="CZ166" s="102"/>
      <c r="DA166" s="103"/>
    </row>
    <row r="167" s="6" customFormat="1" ht="24" customHeight="1">
      <c r="C167" t="s" s="128">
        <v>180</v>
      </c>
      <c r="D167" s="122"/>
      <c r="E167" s="100"/>
      <c r="G167" s="129">
        <f>COUNTIF(G$6:G$127,$C$167)</f>
        <v>0</v>
      </c>
      <c r="H167" s="129">
        <v>0</v>
      </c>
      <c r="J167" s="129">
        <f>COUNTIF(J$6:J$127,$C$167)</f>
        <v>0</v>
      </c>
      <c r="K167" s="129">
        <v>0</v>
      </c>
      <c r="M167" s="129">
        <f>COUNTIF(M$6:M$127,$C$167)</f>
        <v>0</v>
      </c>
      <c r="N167" s="129">
        <v>0</v>
      </c>
      <c r="P167" s="129">
        <f>COUNTIF(P$6:P$127,$C$167)</f>
        <v>0</v>
      </c>
      <c r="Q167" s="129">
        <v>0</v>
      </c>
      <c r="S167" s="129">
        <f>COUNTIF(S$6:S$127,$C$167)</f>
        <v>0</v>
      </c>
      <c r="T167" s="129">
        <v>0</v>
      </c>
      <c r="V167" s="129">
        <f>COUNTIF(V$6:V$127,$C$167)</f>
        <v>0</v>
      </c>
      <c r="W167" s="129">
        <v>0</v>
      </c>
      <c r="Y167" s="129">
        <f>COUNTIF(Y$6:Y$127,$C$167)</f>
        <v>0</v>
      </c>
      <c r="Z167" s="129">
        <v>0</v>
      </c>
      <c r="AB167" s="129">
        <f>COUNTIF(AB$6:AB$127,$C$167)</f>
        <v>0</v>
      </c>
      <c r="AC167" s="129">
        <v>0</v>
      </c>
      <c r="AE167" s="129">
        <f>COUNTIF(AE$6:AE$127,$C$167)</f>
        <v>0</v>
      </c>
      <c r="AF167" s="129">
        <v>0</v>
      </c>
      <c r="AH167" s="129">
        <f>COUNTIF(AH$6:AH$127,$C$167)</f>
        <v>0</v>
      </c>
      <c r="AI167" s="129">
        <v>0</v>
      </c>
      <c r="AK167" s="129">
        <f>COUNTIF(AK$6:AK$127,$C$167)</f>
        <v>0</v>
      </c>
      <c r="AL167" s="129">
        <v>0</v>
      </c>
      <c r="AN167" s="129">
        <f>COUNTIF(AN$6:AN$127,$C$167)</f>
        <v>0</v>
      </c>
      <c r="AO167" s="129">
        <v>0</v>
      </c>
      <c r="AQ167" s="129">
        <f>COUNTIF(AQ$6:AQ$127,$C$167)</f>
        <v>0</v>
      </c>
      <c r="AR167" s="129">
        <v>0</v>
      </c>
      <c r="AT167" s="129">
        <f>COUNTIF(AT$6:AT$127,$C$167)</f>
        <v>0</v>
      </c>
      <c r="AU167" s="129">
        <v>0</v>
      </c>
      <c r="AW167" s="129">
        <f>COUNTIF(AW$6:AW$127,$C$167)</f>
        <v>0</v>
      </c>
      <c r="AX167" s="129">
        <v>0</v>
      </c>
      <c r="AZ167" s="129">
        <f>COUNTIF(AZ$6:AZ$127,$C$167)</f>
        <v>0</v>
      </c>
      <c r="BA167" s="129">
        <v>0</v>
      </c>
      <c r="BC167" s="129">
        <f>COUNTIF(BC$6:BC$127,$C$167)</f>
        <v>0</v>
      </c>
      <c r="BD167" s="129">
        <v>0</v>
      </c>
      <c r="BF167" s="129">
        <f>COUNTIF(BF$6:BF$127,$C$167)</f>
        <v>0</v>
      </c>
      <c r="BG167" s="129">
        <v>0</v>
      </c>
      <c r="BI167" s="129">
        <f>COUNTIF(BI$6:BI$127,$C$167)</f>
        <v>0</v>
      </c>
      <c r="BJ167" s="129">
        <v>0</v>
      </c>
      <c r="BL167" s="129">
        <f>COUNTIF(BL$6:BL$127,$C$167)</f>
        <v>0</v>
      </c>
      <c r="BM167" s="129">
        <v>0</v>
      </c>
      <c r="BO167" s="129">
        <f>COUNTIF(BO$6:BO$127,$C$167)</f>
        <v>0</v>
      </c>
      <c r="BP167" s="129">
        <v>0</v>
      </c>
      <c r="BR167" s="129">
        <f>COUNTIF(BR$6:BR$127,$C$167)</f>
        <v>0</v>
      </c>
      <c r="BS167" s="129">
        <v>0</v>
      </c>
      <c r="BU167" s="129">
        <f>COUNTIF(BU$6:BU$127,$C$167)</f>
        <v>0</v>
      </c>
      <c r="BV167" s="129">
        <v>0</v>
      </c>
      <c r="BX167" s="129">
        <f>COUNTIF(BX$6:BX$127,$C$167)</f>
        <v>0</v>
      </c>
      <c r="BY167" s="129">
        <v>0</v>
      </c>
      <c r="CA167" s="129">
        <f>COUNTIF(CA$6:CA$127,$C$167)</f>
        <v>0</v>
      </c>
      <c r="CB167" s="129">
        <v>0</v>
      </c>
      <c r="CD167" s="129">
        <f>COUNTIF(CD$6:CD$127,$C$167)</f>
        <v>0</v>
      </c>
      <c r="CE167" s="129">
        <v>0</v>
      </c>
      <c r="CG167" s="129">
        <f>COUNTIF(CG$6:CG$127,$C$167)</f>
        <v>0</v>
      </c>
      <c r="CH167" s="129">
        <v>0</v>
      </c>
      <c r="CJ167" s="129">
        <f>COUNTIF(CJ$6:CJ$127,$C$167)</f>
        <v>0</v>
      </c>
      <c r="CK167" s="129">
        <v>0</v>
      </c>
      <c r="CM167" s="129">
        <f>COUNTIF(CM$6:CM$127,$C$167)</f>
        <v>0</v>
      </c>
      <c r="CN167" s="129">
        <v>0</v>
      </c>
      <c r="CP167" s="129">
        <f>COUNTIF(CP$6:CP$127,$C$167)</f>
        <v>0</v>
      </c>
      <c r="CQ167" s="129">
        <v>0</v>
      </c>
      <c r="CS167" s="129">
        <f>COUNTIF(CS$6:CS$127,$C$167)</f>
        <v>0</v>
      </c>
      <c r="CT167" s="129">
        <v>0</v>
      </c>
      <c r="CV167" s="126"/>
      <c r="CW167" s="102"/>
      <c r="CY167" s="103"/>
      <c r="CZ167" s="102"/>
      <c r="DA167" s="103"/>
    </row>
    <row r="168" s="6" customFormat="1" ht="19.5" customHeight="1">
      <c r="C168" t="s" s="130">
        <v>181</v>
      </c>
      <c r="D168" s="122"/>
      <c r="E168" s="100"/>
      <c r="G168" s="7">
        <f>COUNT(G6:G127)</f>
        <v>54</v>
      </c>
      <c r="H168" s="8">
        <f>SUM(H135:H142,H144:H150,H152:H155)</f>
        <v>60</v>
      </c>
      <c r="I168" s="131"/>
      <c r="J168" s="7">
        <f>COUNT(J6:J127)</f>
        <v>49</v>
      </c>
      <c r="K168" s="8">
        <f>SUM(K135:K142,K144:K150,K152:K155)</f>
        <v>60</v>
      </c>
      <c r="L168" s="131"/>
      <c r="M168" s="7">
        <f>COUNT(M6:M127)</f>
        <v>50</v>
      </c>
      <c r="N168" s="8">
        <f>SUM(N135:N142,N144:N150,N152:N155)</f>
        <v>60</v>
      </c>
      <c r="O168" s="131"/>
      <c r="P168" s="7">
        <f>COUNT(P6:P127)</f>
        <v>53</v>
      </c>
      <c r="Q168" s="8">
        <f>SUM(Q135:Q142,Q144:Q150,Q152:Q155)</f>
        <v>60</v>
      </c>
      <c r="R168" s="131"/>
      <c r="S168" s="7">
        <f>COUNT(S6:S127)</f>
        <v>52</v>
      </c>
      <c r="T168" s="8">
        <f>SUM(T135:T142,T144:T150,T152:T155)</f>
        <v>60</v>
      </c>
      <c r="U168" s="131"/>
      <c r="V168" s="7">
        <f>COUNT(V6:V127)</f>
        <v>54</v>
      </c>
      <c r="W168" s="8">
        <f>SUM(W135:W142,W144:W150,W152:W155)</f>
        <v>60</v>
      </c>
      <c r="X168" s="131"/>
      <c r="Y168" s="7">
        <f>COUNT(Y6:Y127)</f>
        <v>58</v>
      </c>
      <c r="Z168" s="8">
        <f>SUM(Z135:Z142,Z144:Z150,Z152:Z155)</f>
        <v>60</v>
      </c>
      <c r="AA168" s="131"/>
      <c r="AB168" s="7">
        <f>COUNT(AB6:AB127)</f>
        <v>53</v>
      </c>
      <c r="AC168" s="8">
        <f>SUM(AC135:AC142,AC144:AC150,AC152:AC155)</f>
        <v>60</v>
      </c>
      <c r="AD168" s="131"/>
      <c r="AE168" s="7">
        <f>COUNT(AE6:AE127)</f>
        <v>50</v>
      </c>
      <c r="AF168" s="8">
        <f>SUM(AF135:AF142,AF144:AF150,AF152:AF155)</f>
        <v>60</v>
      </c>
      <c r="AG168" s="131"/>
      <c r="AH168" s="7">
        <f>COUNT(AH6:AH127)</f>
        <v>50</v>
      </c>
      <c r="AI168" s="8">
        <f>SUM(AI135:AI142,AI144:AI150,AI152:AI155)</f>
        <v>60</v>
      </c>
      <c r="AJ168" s="131"/>
      <c r="AK168" s="7">
        <f>COUNT(AK6:AK127)</f>
        <v>48</v>
      </c>
      <c r="AL168" s="8">
        <f>SUM(AL135:AL142,AL144:AL150,AL152:AL155)</f>
        <v>60</v>
      </c>
      <c r="AM168" s="131"/>
      <c r="AN168" s="7">
        <f>COUNT(AN6:AN127)</f>
        <v>50</v>
      </c>
      <c r="AO168" s="8">
        <f>SUM(AO135:AO142,AO144:AO150,AO152:AO155)</f>
        <v>60</v>
      </c>
      <c r="AP168" s="131"/>
      <c r="AQ168" s="7">
        <f>COUNT(AQ6:AQ127)</f>
        <v>52</v>
      </c>
      <c r="AR168" s="8">
        <f>SUM(AR135:AR142,AR144:AR150,AR152:AR155)</f>
        <v>60</v>
      </c>
      <c r="AS168" s="131"/>
      <c r="AT168" s="7">
        <f>COUNT(AT6:AT127)</f>
        <v>53</v>
      </c>
      <c r="AU168" s="8">
        <f>SUM(AU135:AU142,AU144:AU150,AU152:AU155)</f>
        <v>60</v>
      </c>
      <c r="AV168" s="131"/>
      <c r="AW168" s="7">
        <f>COUNT(AW6:AW127)</f>
        <v>47</v>
      </c>
      <c r="AX168" s="8">
        <f>SUM(AX135:AX142,AX144:AX150,AX152:AX155)</f>
        <v>60</v>
      </c>
      <c r="AY168" s="131"/>
      <c r="AZ168" s="7">
        <f>COUNT(AZ6:AZ127)</f>
        <v>47</v>
      </c>
      <c r="BA168" s="8">
        <f>SUM(BA135:BA142,BA144:BA150,BA152:BA155)</f>
        <v>60</v>
      </c>
      <c r="BB168" s="131"/>
      <c r="BC168" s="7">
        <f>COUNT(BC6:BC127)</f>
        <v>50</v>
      </c>
      <c r="BD168" s="8">
        <f>SUM(BD135:BD142,BD144:BD150,BD152:BD155)</f>
        <v>60</v>
      </c>
      <c r="BE168" s="131"/>
      <c r="BF168" s="7">
        <f>COUNT(BF6:BF127)</f>
        <v>53</v>
      </c>
      <c r="BG168" s="8">
        <f>SUM(BG135:BG142,BG144:BG150,BG152:BG155)</f>
        <v>60</v>
      </c>
      <c r="BH168" s="131"/>
      <c r="BI168" s="7">
        <f>COUNT(BI6:BI127)</f>
        <v>53</v>
      </c>
      <c r="BJ168" s="8">
        <f>SUM(BJ135:BJ142,BJ144:BJ150,BJ152:BJ155)</f>
        <v>60</v>
      </c>
      <c r="BK168" s="131"/>
      <c r="BL168" s="7">
        <f>COUNT(BL6:BL127)</f>
        <v>50</v>
      </c>
      <c r="BM168" s="8">
        <f>SUM(BM135:BM142,BM144:BM150,BM152:BM155)</f>
        <v>60</v>
      </c>
      <c r="BN168" s="131"/>
      <c r="BO168" s="7">
        <f>COUNT(BO6:BO127)</f>
        <v>52</v>
      </c>
      <c r="BP168" s="8">
        <f>SUM(BP135:BP142,BP144:BP150,BP152:BP155)</f>
        <v>60</v>
      </c>
      <c r="BQ168" s="131"/>
      <c r="BR168" s="7">
        <f>COUNT(BR6:BR127)</f>
        <v>51</v>
      </c>
      <c r="BS168" s="8">
        <f>SUM(BS135:BS142,BS144:BS150,BS152:BS155)</f>
        <v>60</v>
      </c>
      <c r="BT168" s="131"/>
      <c r="BU168" s="7">
        <f>COUNT(BU6:BU127)</f>
        <v>47</v>
      </c>
      <c r="BV168" s="8">
        <f>SUM(BV135:BV142,BV144:BV150,BV152:BV155)</f>
        <v>60</v>
      </c>
      <c r="BW168" s="131"/>
      <c r="BX168" s="7">
        <f>COUNT(BX6:BX127)</f>
        <v>48</v>
      </c>
      <c r="BY168" s="8">
        <f>SUM(BY135:BY142,BY144:BY150,BY152:BY155)</f>
        <v>60</v>
      </c>
      <c r="BZ168" s="131"/>
      <c r="CA168" s="7">
        <f>COUNT(CA6:CA127)</f>
        <v>51</v>
      </c>
      <c r="CB168" s="8">
        <f>SUM(CB135:CB142,CB144:CB150,CB152:CB155)</f>
        <v>60</v>
      </c>
      <c r="CC168" s="131"/>
      <c r="CD168" s="7">
        <f>COUNT(CD6:CD127)</f>
        <v>53</v>
      </c>
      <c r="CE168" s="8">
        <f>SUM(CE135:CE142,CE144:CE150,CE152:CE155)</f>
        <v>60</v>
      </c>
      <c r="CF168" s="131"/>
      <c r="CG168" s="7">
        <f>COUNT(CG6:CG127)</f>
        <v>51</v>
      </c>
      <c r="CH168" s="8">
        <f>SUM(CH135:CH142,CH144:CH150,CH152:CH155)</f>
        <v>60</v>
      </c>
      <c r="CI168" s="131"/>
      <c r="CJ168" s="7">
        <f>COUNT(CJ6:CJ127)</f>
        <v>53</v>
      </c>
      <c r="CK168" s="8">
        <f>SUM(CK135:CK142,CK144:CK150,CK152:CK155)</f>
        <v>60</v>
      </c>
      <c r="CL168" s="131"/>
      <c r="CM168" s="7">
        <f>COUNT(CM6:CM127)</f>
        <v>54</v>
      </c>
      <c r="CN168" s="8">
        <f>SUM(CN135:CN142,CN144:CN150,CN152:CN155)</f>
        <v>60</v>
      </c>
      <c r="CO168" s="131"/>
      <c r="CP168" s="7">
        <f>COUNT(CP6:CP127)</f>
        <v>51</v>
      </c>
      <c r="CQ168" s="8">
        <f>SUM(CQ135:CQ142,CQ144:CQ150,CQ152:CQ155)</f>
        <v>60</v>
      </c>
      <c r="CR168" s="131"/>
      <c r="CS168" s="7">
        <f>COUNT(CS6:CS127)</f>
        <v>0</v>
      </c>
      <c r="CT168" s="8">
        <f>SUM(CT135:CT142,CT144:CT150,CT152:CT155)</f>
        <v>60</v>
      </c>
      <c r="CU168" s="132"/>
      <c r="CV168" s="102"/>
      <c r="CW168" s="102"/>
      <c r="CY168" s="103"/>
      <c r="CZ168" s="102"/>
      <c r="DA168" s="103"/>
      <c r="DB168" s="12"/>
      <c r="DC168" s="13"/>
    </row>
    <row r="169" s="6" customFormat="1" ht="19" customHeight="1">
      <c r="C169" s="133"/>
      <c r="D169" s="122"/>
      <c r="E169" s="100"/>
      <c r="H169" s="134"/>
      <c r="CU169" s="135"/>
      <c r="CV169" s="126"/>
      <c r="CW169" s="102"/>
    </row>
    <row r="170" s="6" customFormat="1" ht="19" customHeight="1">
      <c r="C170" s="133"/>
      <c r="D170" s="122"/>
      <c r="E170" s="100"/>
      <c r="G170" s="106">
        <f>G3</f>
        <v>41729</v>
      </c>
      <c r="H170" s="107"/>
      <c r="I170" s="108"/>
      <c r="J170" s="106">
        <f>J3</f>
        <v>41730</v>
      </c>
      <c r="K170" s="107"/>
      <c r="L170" s="108"/>
      <c r="M170" s="106">
        <f>M3</f>
        <v>41731</v>
      </c>
      <c r="N170" s="107"/>
      <c r="O170" s="108"/>
      <c r="P170" s="106">
        <f>P3</f>
        <v>41732</v>
      </c>
      <c r="Q170" s="107"/>
      <c r="R170" s="108"/>
      <c r="S170" s="106">
        <f>S3</f>
        <v>41733</v>
      </c>
      <c r="T170" s="107"/>
      <c r="U170" s="108"/>
      <c r="V170" s="106">
        <f>V3</f>
        <v>41734</v>
      </c>
      <c r="W170" s="107"/>
      <c r="X170" s="108"/>
      <c r="Y170" s="106">
        <f>Y3</f>
        <v>41735</v>
      </c>
      <c r="Z170" s="107"/>
      <c r="AA170" s="108"/>
      <c r="AB170" s="106">
        <f>AB3</f>
        <v>41736</v>
      </c>
      <c r="AC170" s="107"/>
      <c r="AD170" s="108"/>
      <c r="AE170" s="106">
        <f>AE3</f>
        <v>41737</v>
      </c>
      <c r="AF170" s="107"/>
      <c r="AG170" s="108"/>
      <c r="AH170" s="106">
        <f>AH3</f>
        <v>41738</v>
      </c>
      <c r="AI170" s="107"/>
      <c r="AJ170" s="108"/>
      <c r="AK170" s="106">
        <f>AK3</f>
        <v>41739</v>
      </c>
      <c r="AL170" s="107"/>
      <c r="AM170" s="108"/>
      <c r="AN170" s="106">
        <f>AN3</f>
        <v>41740</v>
      </c>
      <c r="AO170" s="107"/>
      <c r="AP170" s="108"/>
      <c r="AQ170" s="106">
        <f>AQ3</f>
        <v>41741</v>
      </c>
      <c r="AR170" s="107"/>
      <c r="AS170" s="108"/>
      <c r="AT170" s="106">
        <f>AT3</f>
        <v>41742</v>
      </c>
      <c r="AU170" s="107"/>
      <c r="AV170" s="108"/>
      <c r="AW170" s="106">
        <f>AW3</f>
        <v>41743</v>
      </c>
      <c r="AX170" s="107"/>
      <c r="AY170" s="108"/>
      <c r="AZ170" s="106">
        <f>AZ3</f>
        <v>41744</v>
      </c>
      <c r="BA170" s="107"/>
      <c r="BB170" s="108"/>
      <c r="BC170" s="106">
        <f>BC3</f>
        <v>41745</v>
      </c>
      <c r="BD170" s="107"/>
      <c r="BE170" s="108"/>
      <c r="BF170" s="106">
        <f>BF3</f>
        <v>41746</v>
      </c>
      <c r="BG170" s="107"/>
      <c r="BH170" s="108"/>
      <c r="BI170" s="106">
        <f>BI3</f>
        <v>41747</v>
      </c>
      <c r="BJ170" s="107"/>
      <c r="BK170" s="108"/>
      <c r="BL170" s="106">
        <f>BL3</f>
        <v>41748</v>
      </c>
      <c r="BM170" s="107"/>
      <c r="BN170" s="108"/>
      <c r="BO170" s="106">
        <f>BO3</f>
        <v>41749</v>
      </c>
      <c r="BP170" s="107"/>
      <c r="BQ170" s="108"/>
      <c r="BR170" s="106">
        <f>BR3</f>
        <v>41750</v>
      </c>
      <c r="BS170" s="107"/>
      <c r="BT170" s="108"/>
      <c r="BU170" s="106">
        <f>BU3</f>
        <v>41751</v>
      </c>
      <c r="BV170" s="107"/>
      <c r="BW170" s="108"/>
      <c r="BX170" s="106">
        <f>BX3</f>
        <v>41752</v>
      </c>
      <c r="BY170" s="107"/>
      <c r="BZ170" s="108"/>
      <c r="CA170" s="106">
        <f>CA3</f>
        <v>41753</v>
      </c>
      <c r="CB170" s="107"/>
      <c r="CC170" s="108"/>
      <c r="CD170" s="106">
        <f>CD3</f>
        <v>41754</v>
      </c>
      <c r="CE170" s="107"/>
      <c r="CF170" s="108"/>
      <c r="CG170" s="106">
        <f>CG3</f>
        <v>41755</v>
      </c>
      <c r="CH170" s="107"/>
      <c r="CI170" s="108"/>
      <c r="CJ170" s="106">
        <f>CJ3</f>
        <v>41756</v>
      </c>
      <c r="CK170" s="107"/>
      <c r="CL170" s="108"/>
      <c r="CM170" s="106">
        <f>CM3</f>
        <v>41757</v>
      </c>
      <c r="CN170" s="107"/>
      <c r="CO170" s="108"/>
      <c r="CP170" s="106">
        <f>CP3</f>
        <v>41758</v>
      </c>
      <c r="CQ170" s="107"/>
      <c r="CR170" s="108"/>
      <c r="CS170" s="106">
        <f>CS3</f>
        <v>41759</v>
      </c>
      <c r="CT170" s="107"/>
      <c r="CU170" s="135"/>
      <c r="CV170" s="126"/>
      <c r="CW170" s="102"/>
    </row>
    <row r="171" s="6" customFormat="1" ht="18.5" customHeight="1">
      <c r="C171" t="s" s="14">
        <v>0</v>
      </c>
      <c r="D171" t="s" s="14">
        <v>1</v>
      </c>
      <c r="E171" t="s" s="14">
        <v>163</v>
      </c>
      <c r="G171" s="109">
        <f>G3</f>
        <v>41729</v>
      </c>
      <c r="H171" s="110">
        <f>G171+0.5</f>
        <v>41729.5</v>
      </c>
      <c r="I171" s="111"/>
      <c r="J171" s="109">
        <f>J3</f>
        <v>41730</v>
      </c>
      <c r="K171" s="110">
        <f>J171+0.5</f>
        <v>41730.5</v>
      </c>
      <c r="L171" s="111"/>
      <c r="M171" s="109">
        <f>M3</f>
        <v>41731</v>
      </c>
      <c r="N171" s="110">
        <f>M171+0.5</f>
        <v>41731.5</v>
      </c>
      <c r="O171" s="111"/>
      <c r="P171" s="109">
        <f>P3</f>
        <v>41732</v>
      </c>
      <c r="Q171" s="110">
        <f>P171+0.5</f>
        <v>41732.5</v>
      </c>
      <c r="R171" s="111"/>
      <c r="S171" s="109">
        <f>S3</f>
        <v>41733</v>
      </c>
      <c r="T171" s="110">
        <f>S171+0.5</f>
        <v>41733.5</v>
      </c>
      <c r="U171" s="111"/>
      <c r="V171" s="109">
        <f>V3</f>
        <v>41734</v>
      </c>
      <c r="W171" s="110">
        <f>V171+0.5</f>
        <v>41734.5</v>
      </c>
      <c r="X171" s="111"/>
      <c r="Y171" s="109">
        <f>Y3</f>
        <v>41735</v>
      </c>
      <c r="Z171" s="110">
        <f>Y171+0.5</f>
        <v>41735.5</v>
      </c>
      <c r="AA171" s="111"/>
      <c r="AB171" s="109">
        <f>AB3</f>
        <v>41736</v>
      </c>
      <c r="AC171" s="110">
        <f>AB171+0.5</f>
        <v>41736.5</v>
      </c>
      <c r="AD171" s="111"/>
      <c r="AE171" s="109">
        <f>AE3</f>
        <v>41737</v>
      </c>
      <c r="AF171" s="110">
        <f>AE171+0.5</f>
        <v>41737.5</v>
      </c>
      <c r="AG171" s="111"/>
      <c r="AH171" s="109">
        <f>AH3</f>
        <v>41738</v>
      </c>
      <c r="AI171" s="110">
        <f>AH171+0.5</f>
        <v>41738.5</v>
      </c>
      <c r="AJ171" s="111"/>
      <c r="AK171" s="109">
        <f>AK3</f>
        <v>41739</v>
      </c>
      <c r="AL171" s="110">
        <f>AK171+0.5</f>
        <v>41739.5</v>
      </c>
      <c r="AM171" s="111"/>
      <c r="AN171" s="109">
        <f>AN3</f>
        <v>41740</v>
      </c>
      <c r="AO171" s="110">
        <f>AN171+0.5</f>
        <v>41740.5</v>
      </c>
      <c r="AP171" s="111"/>
      <c r="AQ171" s="109">
        <f>AQ3</f>
        <v>41741</v>
      </c>
      <c r="AR171" s="110">
        <f>AQ171+0.5</f>
        <v>41741.5</v>
      </c>
      <c r="AS171" s="111"/>
      <c r="AT171" s="109">
        <f>AT3</f>
        <v>41742</v>
      </c>
      <c r="AU171" s="110">
        <f>AT171+0.5</f>
        <v>41742.5</v>
      </c>
      <c r="AV171" s="111"/>
      <c r="AW171" s="109">
        <f>AW3</f>
        <v>41743</v>
      </c>
      <c r="AX171" s="110">
        <f>AW171+0.5</f>
        <v>41743.5</v>
      </c>
      <c r="AY171" s="111"/>
      <c r="AZ171" s="109">
        <f>AZ3</f>
        <v>41744</v>
      </c>
      <c r="BA171" s="110">
        <f>AZ171+0.5</f>
        <v>41744.5</v>
      </c>
      <c r="BB171" s="111"/>
      <c r="BC171" s="109">
        <f>BC3</f>
        <v>41745</v>
      </c>
      <c r="BD171" s="110">
        <f>BC171+0.5</f>
        <v>41745.5</v>
      </c>
      <c r="BE171" s="111"/>
      <c r="BF171" s="109">
        <f>BF3</f>
        <v>41746</v>
      </c>
      <c r="BG171" s="110">
        <f>BF171+0.5</f>
        <v>41746.5</v>
      </c>
      <c r="BH171" s="111"/>
      <c r="BI171" s="109">
        <f>BI3</f>
        <v>41747</v>
      </c>
      <c r="BJ171" s="110">
        <f>BI171+0.5</f>
        <v>41747.5</v>
      </c>
      <c r="BK171" s="111"/>
      <c r="BL171" s="109">
        <f>BL3</f>
        <v>41748</v>
      </c>
      <c r="BM171" s="110">
        <f>BL171+0.5</f>
        <v>41748.5</v>
      </c>
      <c r="BN171" s="111"/>
      <c r="BO171" s="109">
        <f>BO3</f>
        <v>41749</v>
      </c>
      <c r="BP171" s="110">
        <f>BO171+0.5</f>
        <v>41749.5</v>
      </c>
      <c r="BQ171" s="111"/>
      <c r="BR171" s="109">
        <f>BR3</f>
        <v>41750</v>
      </c>
      <c r="BS171" s="110">
        <f>BR171+0.5</f>
        <v>41750.5</v>
      </c>
      <c r="BT171" s="111"/>
      <c r="BU171" s="109">
        <f>BU3</f>
        <v>41751</v>
      </c>
      <c r="BV171" s="110">
        <f>BU171+0.5</f>
        <v>41751.5</v>
      </c>
      <c r="BW171" s="111"/>
      <c r="BX171" s="109">
        <f>BX3</f>
        <v>41752</v>
      </c>
      <c r="BY171" s="110">
        <f>BX171+0.5</f>
        <v>41752.5</v>
      </c>
      <c r="BZ171" s="111"/>
      <c r="CA171" s="109">
        <f>CA3</f>
        <v>41753</v>
      </c>
      <c r="CB171" s="110">
        <f>CA171+0.5</f>
        <v>41753.5</v>
      </c>
      <c r="CC171" s="111"/>
      <c r="CD171" s="109">
        <f>CD3</f>
        <v>41754</v>
      </c>
      <c r="CE171" s="110">
        <f>CD171+0.5</f>
        <v>41754.5</v>
      </c>
      <c r="CF171" s="111"/>
      <c r="CG171" s="109">
        <f>CG3</f>
        <v>41755</v>
      </c>
      <c r="CH171" s="110">
        <f>CG171+0.5</f>
        <v>41755.5</v>
      </c>
      <c r="CI171" s="111"/>
      <c r="CJ171" s="109">
        <f>CJ3</f>
        <v>41756</v>
      </c>
      <c r="CK171" s="110">
        <f>CJ171+0.5</f>
        <v>41756.5</v>
      </c>
      <c r="CL171" s="111"/>
      <c r="CM171" s="109">
        <f>CM3</f>
        <v>41757</v>
      </c>
      <c r="CN171" s="110">
        <f>CM171+0.5</f>
        <v>41757.5</v>
      </c>
      <c r="CO171" s="111"/>
      <c r="CP171" s="109">
        <f>CP3</f>
        <v>41758</v>
      </c>
      <c r="CQ171" s="110">
        <f>CP171+0.5</f>
        <v>41758.5</v>
      </c>
      <c r="CR171" s="111"/>
      <c r="CS171" s="109">
        <f>CS3</f>
        <v>41759</v>
      </c>
      <c r="CT171" s="110">
        <f>CS171+0.5</f>
        <v>41759.5</v>
      </c>
      <c r="CU171" s="135"/>
      <c r="CV171" s="126"/>
      <c r="CW171" s="102"/>
    </row>
    <row r="172" s="6" customFormat="1" ht="18" customHeight="1">
      <c r="G172" t="s" s="115">
        <f>G4</f>
        <v>164</v>
      </c>
      <c r="H172" s="116"/>
      <c r="I172" s="114"/>
      <c r="J172" t="s" s="115">
        <f>J4</f>
        <v>165</v>
      </c>
      <c r="K172" s="116"/>
      <c r="L172" s="114"/>
      <c r="M172" t="s" s="115">
        <f>M4</f>
        <v>166</v>
      </c>
      <c r="N172" s="116"/>
      <c r="O172" s="114"/>
      <c r="P172" t="s" s="115">
        <f>P4</f>
        <v>167</v>
      </c>
      <c r="Q172" s="116"/>
      <c r="R172" s="114"/>
      <c r="S172" t="s" s="115">
        <f>S4</f>
        <v>168</v>
      </c>
      <c r="T172" s="116"/>
      <c r="U172" s="114"/>
      <c r="V172" t="s" s="115">
        <f>V4</f>
        <v>169</v>
      </c>
      <c r="W172" s="116"/>
      <c r="X172" s="114"/>
      <c r="Y172" t="s" s="115">
        <f>Y4</f>
        <v>170</v>
      </c>
      <c r="Z172" s="116"/>
      <c r="AA172" s="114"/>
      <c r="AB172" t="s" s="115">
        <f>AB4</f>
        <v>164</v>
      </c>
      <c r="AC172" s="116"/>
      <c r="AD172" s="114"/>
      <c r="AE172" t="s" s="115">
        <f>AE4</f>
        <v>165</v>
      </c>
      <c r="AF172" s="116"/>
      <c r="AG172" s="114"/>
      <c r="AH172" t="s" s="115">
        <f>AH4</f>
        <v>166</v>
      </c>
      <c r="AI172" s="116"/>
      <c r="AJ172" s="114"/>
      <c r="AK172" t="s" s="115">
        <f>AK4</f>
        <v>167</v>
      </c>
      <c r="AL172" s="116"/>
      <c r="AM172" s="114"/>
      <c r="AN172" t="s" s="115">
        <f>AN4</f>
        <v>168</v>
      </c>
      <c r="AO172" s="116"/>
      <c r="AP172" s="114"/>
      <c r="AQ172" t="s" s="115">
        <f>AQ4</f>
        <v>169</v>
      </c>
      <c r="AR172" s="116"/>
      <c r="AS172" s="114"/>
      <c r="AT172" t="s" s="115">
        <f>AT4</f>
        <v>170</v>
      </c>
      <c r="AU172" s="116"/>
      <c r="AV172" s="114"/>
      <c r="AW172" t="s" s="115">
        <f>AW4</f>
        <v>164</v>
      </c>
      <c r="AX172" s="116"/>
      <c r="AY172" s="114"/>
      <c r="AZ172" t="s" s="115">
        <f>AZ4</f>
        <v>165</v>
      </c>
      <c r="BA172" s="116"/>
      <c r="BB172" s="114"/>
      <c r="BC172" t="s" s="115">
        <f>BC4</f>
        <v>166</v>
      </c>
      <c r="BD172" s="116"/>
      <c r="BE172" s="114"/>
      <c r="BF172" t="s" s="115">
        <f>BF4</f>
        <v>167</v>
      </c>
      <c r="BG172" s="116"/>
      <c r="BH172" s="114"/>
      <c r="BI172" t="s" s="115">
        <f>BI4</f>
        <v>168</v>
      </c>
      <c r="BJ172" s="116"/>
      <c r="BK172" s="114"/>
      <c r="BL172" t="s" s="115">
        <f>BL4</f>
        <v>169</v>
      </c>
      <c r="BM172" s="116"/>
      <c r="BN172" s="114"/>
      <c r="BO172" t="s" s="115">
        <f>BO4</f>
        <v>170</v>
      </c>
      <c r="BP172" s="116"/>
      <c r="BQ172" s="114"/>
      <c r="BR172" t="s" s="115">
        <f>BR4</f>
        <v>164</v>
      </c>
      <c r="BS172" s="116"/>
      <c r="BT172" s="114"/>
      <c r="BU172" t="s" s="112">
        <f>BU4</f>
        <v>165</v>
      </c>
      <c r="BV172" s="113"/>
      <c r="BW172" s="114"/>
      <c r="BX172" t="s" s="112">
        <f>BX4</f>
        <v>166</v>
      </c>
      <c r="BY172" s="113"/>
      <c r="BZ172" s="114"/>
      <c r="CA172" t="s" s="115">
        <f>CA4</f>
        <v>167</v>
      </c>
      <c r="CB172" s="116"/>
      <c r="CC172" s="114"/>
      <c r="CD172" t="s" s="115">
        <f>CD4</f>
        <v>168</v>
      </c>
      <c r="CE172" s="116"/>
      <c r="CF172" s="114"/>
      <c r="CG172" t="s" s="115">
        <f>CG4</f>
        <v>169</v>
      </c>
      <c r="CH172" s="116"/>
      <c r="CI172" s="114"/>
      <c r="CJ172" t="s" s="115">
        <f>CJ4</f>
        <v>170</v>
      </c>
      <c r="CK172" s="116"/>
      <c r="CL172" s="114"/>
      <c r="CM172" t="s" s="115">
        <f>CM4</f>
        <v>164</v>
      </c>
      <c r="CN172" s="116"/>
      <c r="CO172" s="114"/>
      <c r="CP172" t="s" s="115">
        <f>CP4</f>
        <v>165</v>
      </c>
      <c r="CQ172" s="116"/>
      <c r="CR172" s="114"/>
      <c r="CS172" t="s" s="115">
        <f>CS4</f>
        <v>166</v>
      </c>
      <c r="CT172" s="116"/>
      <c r="CU172" s="135">
        <v>4</v>
      </c>
      <c r="CV172" s="126"/>
      <c r="CW172" s="102"/>
    </row>
    <row r="173" s="6" customFormat="1" ht="18" customHeight="1">
      <c r="C173" t="s" s="118">
        <v>182</v>
      </c>
      <c r="D173" s="122">
        <v>2</v>
      </c>
      <c r="E173" s="122">
        <v>0</v>
      </c>
      <c r="F173" s="119"/>
      <c r="G173" s="127">
        <f>SUMPRODUCT((H27:H91&gt;$C$173)*(G27:G91&lt;$C$173))</f>
      </c>
      <c r="H173" s="135">
        <f>I173+$D$173+$E$173</f>
        <v>6</v>
      </c>
      <c r="I173" s="120">
        <v>4</v>
      </c>
      <c r="J173" s="127">
        <f>SUMPRODUCT((K27:K91&gt;$C$173)*(J27:J91&lt;$C$173))</f>
      </c>
      <c r="K173" s="135">
        <f>L173+$D$173+$E$173</f>
        <v>6</v>
      </c>
      <c r="L173" s="120">
        <v>4</v>
      </c>
      <c r="M173" s="127">
        <f>SUMPRODUCT((N27:N91&gt;$C$173)*(M27:M91&lt;$C$173))</f>
      </c>
      <c r="N173" s="135">
        <f>O173+$D$173+$E$173</f>
        <v>6</v>
      </c>
      <c r="O173" s="120">
        <v>4</v>
      </c>
      <c r="P173" s="127">
        <f>SUMPRODUCT((Q27:Q91&gt;$C$173)*(P27:P91&lt;$C$173))</f>
      </c>
      <c r="Q173" s="135">
        <f>R173+$D$173+$E$173</f>
        <v>6</v>
      </c>
      <c r="R173" s="120">
        <v>4</v>
      </c>
      <c r="S173" s="127">
        <f>SUMPRODUCT((T27:T91&gt;$C$173)*(S27:S91&lt;$C$173))</f>
      </c>
      <c r="T173" s="135">
        <f>U173+$D$173+$E$173</f>
        <v>6</v>
      </c>
      <c r="U173" s="120">
        <v>4</v>
      </c>
      <c r="V173" s="127">
        <f>SUMPRODUCT((W27:W91&gt;$C$173)*(V27:V91&lt;$C$173))</f>
      </c>
      <c r="W173" s="135">
        <f>X173+$D$173+$E$173</f>
        <v>6</v>
      </c>
      <c r="X173" s="120">
        <v>4</v>
      </c>
      <c r="Y173" s="127">
        <f>SUMPRODUCT((Z27:Z91&gt;$C$173)*(Y27:Y91&lt;$C$173))</f>
      </c>
      <c r="Z173" s="135">
        <f>AA173+$D$173+$E$173</f>
        <v>6</v>
      </c>
      <c r="AA173" s="120">
        <v>4</v>
      </c>
      <c r="AB173" s="127">
        <f>SUMPRODUCT((AC27:AC91&gt;$C$173)*(AB27:AB91&lt;$C$173))</f>
      </c>
      <c r="AC173" s="135">
        <f>AD173+$D$173+$E$173</f>
        <v>6</v>
      </c>
      <c r="AD173" s="120">
        <v>4</v>
      </c>
      <c r="AE173" s="127">
        <f>SUMPRODUCT((AF27:AF91&gt;$C$173)*(AE27:AE91&lt;$C$173))</f>
      </c>
      <c r="AF173" s="135">
        <f>AG173+$D$173+$E$173</f>
        <v>6</v>
      </c>
      <c r="AG173" s="120">
        <v>4</v>
      </c>
      <c r="AH173" s="127">
        <f>SUMPRODUCT((AI27:AI91&gt;$C$173)*(AH27:AH91&lt;$C$173))</f>
      </c>
      <c r="AI173" s="135">
        <f>AJ173+$D$173+$E$173</f>
        <v>6</v>
      </c>
      <c r="AJ173" s="120">
        <v>4</v>
      </c>
      <c r="AK173" s="127">
        <f>SUMPRODUCT((AL27:AL91&gt;$C$173)*(AK27:AK91&lt;$C$173))</f>
      </c>
      <c r="AL173" s="135">
        <f>AM173+$D$173+$E$173</f>
        <v>6</v>
      </c>
      <c r="AM173" s="120">
        <v>4</v>
      </c>
      <c r="AN173" s="127">
        <f>SUMPRODUCT((AO27:AO91&gt;$C$173)*(AN27:AN91&lt;$C$173))</f>
      </c>
      <c r="AO173" s="135">
        <f>AP173+$D$173+$E$173</f>
        <v>6</v>
      </c>
      <c r="AP173" s="120">
        <v>4</v>
      </c>
      <c r="AQ173" s="127">
        <f>SUMPRODUCT((AR27:AR91&gt;$C$173)*(AQ27:AQ91&lt;$C$173))</f>
      </c>
      <c r="AR173" s="135">
        <f>AS173+$D$173+$E$173</f>
        <v>6</v>
      </c>
      <c r="AS173" s="120">
        <v>4</v>
      </c>
      <c r="AT173" s="127">
        <f>SUMPRODUCT((AU27:AU91&gt;$C$173)*(AT27:AT91&lt;$C$173))</f>
      </c>
      <c r="AU173" s="135">
        <f>AV173+$D$173+$E$173</f>
        <v>6</v>
      </c>
      <c r="AV173" s="120">
        <v>4</v>
      </c>
      <c r="AW173" s="127">
        <f>SUMPRODUCT((AX27:AX91&gt;$C$173)*(AW27:AW91&lt;$C$173))</f>
      </c>
      <c r="AX173" s="135">
        <f>AY173+$D$173+$E$173</f>
        <v>6</v>
      </c>
      <c r="AY173" s="120">
        <v>4</v>
      </c>
      <c r="AZ173" s="127">
        <f>SUMPRODUCT((BA27:BA91&gt;$C$173)*(AZ27:AZ91&lt;$C$173))</f>
      </c>
      <c r="BA173" s="135">
        <f>BB173+$D$173+$E$173</f>
        <v>6</v>
      </c>
      <c r="BB173" s="120">
        <v>4</v>
      </c>
      <c r="BC173" s="127">
        <f>SUMPRODUCT((BD27:BD91&gt;$C$173)*(BC27:BC91&lt;$C$173))</f>
      </c>
      <c r="BD173" s="135">
        <f>BE173+$D$173+$E$173</f>
        <v>6</v>
      </c>
      <c r="BE173" s="120">
        <v>4</v>
      </c>
      <c r="BF173" s="127">
        <f>SUMPRODUCT((BG27:BG91&gt;$C$173)*(BF27:BF91&lt;$C$173))</f>
      </c>
      <c r="BG173" s="135">
        <f>BH173+$D$173+$E$173</f>
        <v>6</v>
      </c>
      <c r="BH173" s="120">
        <v>4</v>
      </c>
      <c r="BI173" s="127">
        <f>SUMPRODUCT((BJ27:BJ91&gt;$C$173)*(BI27:BI91&lt;$C$173))</f>
      </c>
      <c r="BJ173" s="135">
        <f>BK173+$D$173+$E$173</f>
        <v>6</v>
      </c>
      <c r="BK173" s="120">
        <v>4</v>
      </c>
      <c r="BL173" s="127">
        <f>SUMPRODUCT((BM27:BM91&gt;$C$173)*(BL27:BL91&lt;$C$173))</f>
      </c>
      <c r="BM173" s="135">
        <f>BN173+$D$173+$E$173</f>
        <v>6</v>
      </c>
      <c r="BN173" s="120">
        <v>4</v>
      </c>
      <c r="BO173" s="127">
        <f>SUMPRODUCT((BP27:BP91&gt;$C$173)*(BO27:BO91&lt;$C$173))</f>
      </c>
      <c r="BP173" s="135">
        <f>BQ173+$D$173+$E$173</f>
        <v>6</v>
      </c>
      <c r="BQ173" s="120">
        <v>4</v>
      </c>
      <c r="BR173" s="127">
        <f>SUMPRODUCT((BS27:BS91&gt;$C$173)*(BR27:BR91&lt;$C$173))</f>
      </c>
      <c r="BS173" s="135">
        <f>BT173+$D$173+$E$173</f>
        <v>6</v>
      </c>
      <c r="BT173" s="120">
        <v>4</v>
      </c>
      <c r="BU173" s="127">
        <f>SUMPRODUCT((BV27:BV91&gt;$C$173)*(BU27:BU91&lt;$C$173))</f>
      </c>
      <c r="BV173" s="135">
        <f>BW173+$D$173+$E$173</f>
        <v>6</v>
      </c>
      <c r="BW173" s="120">
        <v>4</v>
      </c>
      <c r="BX173" s="127">
        <f>SUMPRODUCT((BY27:BY91&gt;$C$173)*(BX27:BX91&lt;$C$173))</f>
      </c>
      <c r="BY173" s="135">
        <f>BZ173+$D$173+$E$173</f>
        <v>6</v>
      </c>
      <c r="BZ173" s="120">
        <v>4</v>
      </c>
      <c r="CA173" s="127">
        <f>SUMPRODUCT((CB27:CB91&gt;$C$173)*(CA27:CA91&lt;$C$173))</f>
      </c>
      <c r="CB173" s="135">
        <f>CC173+$D$173+$E$173</f>
        <v>6</v>
      </c>
      <c r="CC173" s="120">
        <v>4</v>
      </c>
      <c r="CD173" s="127">
        <f>SUMPRODUCT((CE27:CE91&gt;$C$173)*(CD27:CD91&lt;$C$173))</f>
      </c>
      <c r="CE173" s="135">
        <f>CF173+$D$173+$E$173</f>
        <v>6</v>
      </c>
      <c r="CF173" s="120">
        <v>4</v>
      </c>
      <c r="CG173" s="127">
        <f>SUMPRODUCT((CH27:CH91&gt;$C$173)*(CG27:CG91&lt;$C$173))</f>
      </c>
      <c r="CH173" s="135">
        <f>CI173+$D$173+$E$173</f>
        <v>6</v>
      </c>
      <c r="CI173" s="120">
        <v>4</v>
      </c>
      <c r="CJ173" s="127">
        <f>SUMPRODUCT((CK27:CK91&gt;$C$173)*(CJ27:CJ91&lt;$C$173))</f>
      </c>
      <c r="CK173" s="135">
        <f>CL173+$D$173+$E$173</f>
        <v>6</v>
      </c>
      <c r="CL173" s="120">
        <v>4</v>
      </c>
      <c r="CM173" s="127">
        <f>SUMPRODUCT((CN27:CN91&gt;$C$173)*(CM27:CM91&lt;$C$173))</f>
      </c>
      <c r="CN173" s="135">
        <f>CO173+$D$173+$E$173</f>
        <v>6</v>
      </c>
      <c r="CO173" s="120">
        <v>4</v>
      </c>
      <c r="CP173" s="127">
        <f>SUMPRODUCT((CQ27:CQ91&gt;$C$173)*(CP27:CP91&lt;$C$173))</f>
      </c>
      <c r="CQ173" s="135">
        <f>CR173+$D$173+$E$173</f>
        <v>6</v>
      </c>
      <c r="CR173" s="120">
        <v>4</v>
      </c>
      <c r="CS173" s="127">
        <f>SUMPRODUCT((CT27:CT91&gt;$C$173)*(CS27:CS91&lt;$C$173))</f>
      </c>
      <c r="CT173" s="135">
        <f>CU173+$D$173+$E$173</f>
        <v>6</v>
      </c>
      <c r="CU173" s="120">
        <v>4</v>
      </c>
      <c r="CV173" s="126"/>
      <c r="CW173" s="102"/>
    </row>
    <row r="174" s="6" customFormat="1" ht="18" customHeight="1">
      <c r="C174" t="s" s="118">
        <v>43</v>
      </c>
      <c r="D174" s="122">
        <v>2</v>
      </c>
      <c r="E174" s="122">
        <v>0</v>
      </c>
      <c r="F174" s="119"/>
      <c r="G174" s="127">
        <f>SUMPRODUCT((H27:H91&gt;$C$173)*(G27:G91&lt;$C$174))</f>
      </c>
      <c r="H174" s="135">
        <f>I174+$D$174+$E$174</f>
        <v>6</v>
      </c>
      <c r="I174" s="120">
        <v>4</v>
      </c>
      <c r="J174" s="127">
        <f>SUMPRODUCT((K27:K91&gt;$C$173)*(J27:J91&lt;$C$174))</f>
      </c>
      <c r="K174" s="135">
        <f>L174+$D$174+$E$174</f>
        <v>6</v>
      </c>
      <c r="L174" s="120">
        <v>4</v>
      </c>
      <c r="M174" s="127">
        <f>SUMPRODUCT((N27:N91&gt;$C$173)*(M27:M91&lt;$C$174))</f>
      </c>
      <c r="N174" s="135">
        <f>O174+$D$174+$E$174</f>
        <v>6</v>
      </c>
      <c r="O174" s="120">
        <v>4</v>
      </c>
      <c r="P174" s="127">
        <f>SUMPRODUCT((Q27:Q91&gt;$C$173)*(P27:P91&lt;$C$174))</f>
      </c>
      <c r="Q174" s="135">
        <f>R174+$D$174+$E$174</f>
        <v>6</v>
      </c>
      <c r="R174" s="120">
        <v>4</v>
      </c>
      <c r="S174" s="127">
        <f>SUMPRODUCT((T27:T91&gt;$C$173)*(S27:S91&lt;$C$174))</f>
      </c>
      <c r="T174" s="135">
        <f>U174+$D$174+$E$174</f>
        <v>6</v>
      </c>
      <c r="U174" s="120">
        <v>4</v>
      </c>
      <c r="V174" s="127">
        <f>SUMPRODUCT((W27:W91&gt;$C$173)*(V27:V91&lt;$C$174))</f>
      </c>
      <c r="W174" s="135">
        <f>X174+$D$174+$E$174</f>
        <v>6</v>
      </c>
      <c r="X174" s="120">
        <v>4</v>
      </c>
      <c r="Y174" s="127">
        <f>SUMPRODUCT((Z27:Z91&gt;$C$173)*(Y27:Y91&lt;$C$174))</f>
      </c>
      <c r="Z174" s="135">
        <f>AA174+$D$174+$E$174</f>
        <v>6</v>
      </c>
      <c r="AA174" s="120">
        <v>4</v>
      </c>
      <c r="AB174" s="127">
        <f>SUMPRODUCT((AC27:AC91&gt;$C$173)*(AB27:AB91&lt;$C$174))</f>
      </c>
      <c r="AC174" s="135">
        <f>AD174+$D$174+$E$174</f>
        <v>6</v>
      </c>
      <c r="AD174" s="120">
        <v>4</v>
      </c>
      <c r="AE174" s="127">
        <f>SUMPRODUCT((AF27:AF91&gt;$C$173)*(AE27:AE91&lt;$C$174))</f>
      </c>
      <c r="AF174" s="135">
        <f>AG174+$D$174+$E$174</f>
        <v>6</v>
      </c>
      <c r="AG174" s="120">
        <v>4</v>
      </c>
      <c r="AH174" s="127">
        <f>SUMPRODUCT((AI27:AI91&gt;$C$173)*(AH27:AH91&lt;$C$174))</f>
      </c>
      <c r="AI174" s="135">
        <f>AJ174+$D$174+$E$174</f>
        <v>6</v>
      </c>
      <c r="AJ174" s="120">
        <v>4</v>
      </c>
      <c r="AK174" s="127">
        <f>SUMPRODUCT((AL27:AL91&gt;$C$173)*(AK27:AK91&lt;$C$174))</f>
      </c>
      <c r="AL174" s="135">
        <f>AM174+$D$174+$E$174</f>
        <v>6</v>
      </c>
      <c r="AM174" s="120">
        <v>4</v>
      </c>
      <c r="AN174" s="127">
        <f>SUMPRODUCT((AO27:AO91&gt;$C$173)*(AN27:AN91&lt;$C$174))</f>
      </c>
      <c r="AO174" s="135">
        <f>AP174+$D$174+$E$174</f>
        <v>6</v>
      </c>
      <c r="AP174" s="120">
        <v>4</v>
      </c>
      <c r="AQ174" s="127">
        <f>SUMPRODUCT((AR27:AR91&gt;$C$173)*(AQ27:AQ91&lt;$C$174))</f>
      </c>
      <c r="AR174" s="135">
        <f>AS174+$D$174+$E$174</f>
        <v>6</v>
      </c>
      <c r="AS174" s="120">
        <v>4</v>
      </c>
      <c r="AT174" s="127">
        <f>SUMPRODUCT((AU27:AU91&gt;$C$173)*(AT27:AT91&lt;$C$174))</f>
      </c>
      <c r="AU174" s="135">
        <f>AV174+$D$174+$E$174</f>
        <v>6</v>
      </c>
      <c r="AV174" s="120">
        <v>4</v>
      </c>
      <c r="AW174" s="127">
        <f>SUMPRODUCT((AX27:AX91&gt;$C$173)*(AW27:AW91&lt;$C$174))</f>
      </c>
      <c r="AX174" s="135">
        <f>AY174+$D$174+$E$174</f>
        <v>6</v>
      </c>
      <c r="AY174" s="120">
        <v>4</v>
      </c>
      <c r="AZ174" s="127">
        <f>SUMPRODUCT((BA27:BA91&gt;$C$173)*(AZ27:AZ91&lt;$C$174))</f>
      </c>
      <c r="BA174" s="135">
        <f>BB174+$D$174+$E$174</f>
        <v>6</v>
      </c>
      <c r="BB174" s="120">
        <v>4</v>
      </c>
      <c r="BC174" s="127">
        <f>SUMPRODUCT((BD27:BD91&gt;$C$173)*(BC27:BC91&lt;$C$174))</f>
      </c>
      <c r="BD174" s="135">
        <f>BE174+$D$174+$E$174</f>
        <v>6</v>
      </c>
      <c r="BE174" s="120">
        <v>4</v>
      </c>
      <c r="BF174" s="127">
        <f>SUMPRODUCT((BG27:BG91&gt;$C$173)*(BF27:BF91&lt;$C$174))</f>
      </c>
      <c r="BG174" s="135">
        <f>BH174+$D$174+$E$174</f>
        <v>6</v>
      </c>
      <c r="BH174" s="120">
        <v>4</v>
      </c>
      <c r="BI174" s="127">
        <f>SUMPRODUCT((BJ27:BJ91&gt;$C$173)*(BI27:BI91&lt;$C$174))</f>
      </c>
      <c r="BJ174" s="135">
        <f>BK174+$D$174+$E$174</f>
        <v>6</v>
      </c>
      <c r="BK174" s="120">
        <v>4</v>
      </c>
      <c r="BL174" s="127">
        <f>SUMPRODUCT((BM27:BM91&gt;$C$173)*(BL27:BL91&lt;$C$174))</f>
      </c>
      <c r="BM174" s="135">
        <f>BN174+$D$174+$E$174</f>
        <v>6</v>
      </c>
      <c r="BN174" s="120">
        <v>4</v>
      </c>
      <c r="BO174" s="127">
        <f>SUMPRODUCT((BP27:BP91&gt;$C$173)*(BO27:BO91&lt;$C$174))</f>
      </c>
      <c r="BP174" s="135">
        <f>BQ174+$D$174+$E$174</f>
        <v>6</v>
      </c>
      <c r="BQ174" s="120">
        <v>4</v>
      </c>
      <c r="BR174" s="127">
        <f>SUMPRODUCT((BS27:BS91&gt;$C$173)*(BR27:BR91&lt;$C$174))</f>
      </c>
      <c r="BS174" s="135">
        <f>BT174+$D$174+$E$174</f>
        <v>6</v>
      </c>
      <c r="BT174" s="120">
        <v>4</v>
      </c>
      <c r="BU174" s="127">
        <f>SUMPRODUCT((BV27:BV91&gt;$C$173)*(BU27:BU91&lt;$C$174))</f>
      </c>
      <c r="BV174" s="135">
        <f>BW174+$D$174+$E$174</f>
        <v>6</v>
      </c>
      <c r="BW174" s="120">
        <v>4</v>
      </c>
      <c r="BX174" s="127">
        <f>SUMPRODUCT((BY27:BY91&gt;$C$173)*(BX27:BX91&lt;$C$174))</f>
      </c>
      <c r="BY174" s="135">
        <f>BZ174+$D$174+$E$174</f>
        <v>6</v>
      </c>
      <c r="BZ174" s="120">
        <v>4</v>
      </c>
      <c r="CA174" s="127">
        <f>SUMPRODUCT((CB27:CB91&gt;$C$173)*(CA27:CA91&lt;$C$174))</f>
      </c>
      <c r="CB174" s="135">
        <f>CC174+$D$174+$E$174</f>
        <v>6</v>
      </c>
      <c r="CC174" s="120">
        <v>4</v>
      </c>
      <c r="CD174" s="127">
        <f>SUMPRODUCT((CE27:CE91&gt;$C$173)*(CD27:CD91&lt;$C$174))</f>
      </c>
      <c r="CE174" s="135">
        <f>CF174+$D$174+$E$174</f>
        <v>6</v>
      </c>
      <c r="CF174" s="120">
        <v>4</v>
      </c>
      <c r="CG174" s="127">
        <f>SUMPRODUCT((CH27:CH91&gt;$C$173)*(CG27:CG91&lt;$C$174))</f>
      </c>
      <c r="CH174" s="135">
        <f>CI174+$D$174+$E$174</f>
        <v>6</v>
      </c>
      <c r="CI174" s="120">
        <v>4</v>
      </c>
      <c r="CJ174" s="127">
        <f>SUMPRODUCT((CK27:CK91&gt;$C$173)*(CJ27:CJ91&lt;$C$174))</f>
      </c>
      <c r="CK174" s="135">
        <f>CL174+$D$174+$E$174</f>
        <v>6</v>
      </c>
      <c r="CL174" s="120">
        <v>4</v>
      </c>
      <c r="CM174" s="127">
        <f>SUMPRODUCT((CN27:CN91&gt;$C$173)*(CM27:CM91&lt;$C$174))</f>
      </c>
      <c r="CN174" s="135">
        <f>CO174+$D$174+$E$174</f>
        <v>6</v>
      </c>
      <c r="CO174" s="120">
        <v>4</v>
      </c>
      <c r="CP174" s="127">
        <f>SUMPRODUCT((CQ27:CQ91&gt;$C$173)*(CP27:CP91&lt;$C$174))</f>
      </c>
      <c r="CQ174" s="135">
        <f>CR174+$D$174+$E$174</f>
        <v>6</v>
      </c>
      <c r="CR174" s="120">
        <v>4</v>
      </c>
      <c r="CS174" s="127">
        <f>SUMPRODUCT((CT27:CT91&gt;$C$173)*(CS27:CS91&lt;$C$174))</f>
      </c>
      <c r="CT174" s="135">
        <f>CU174+$D$174+$E$174</f>
        <v>6</v>
      </c>
      <c r="CU174" s="120">
        <v>4</v>
      </c>
      <c r="CV174" s="126"/>
      <c r="CW174" s="102"/>
    </row>
    <row r="175" s="6" customFormat="1" ht="18" customHeight="1">
      <c r="C175" t="s" s="118">
        <v>107</v>
      </c>
      <c r="D175" s="122">
        <v>2</v>
      </c>
      <c r="E175" s="122">
        <v>0</v>
      </c>
      <c r="F175" s="119"/>
      <c r="G175" s="127">
        <f>SUMPRODUCT((H27:H91&gt;$C$173)*(G27:G91&lt;$C$175))</f>
      </c>
      <c r="H175" s="135">
        <f>I175+$D$175+$E$175</f>
        <v>6</v>
      </c>
      <c r="I175" s="120">
        <v>4</v>
      </c>
      <c r="J175" s="127">
        <f>SUMPRODUCT((K27:K91&gt;$C$173)*(J27:J91&lt;$C$175))</f>
      </c>
      <c r="K175" s="135">
        <f>L175+$D$175+$E$175</f>
        <v>6</v>
      </c>
      <c r="L175" s="120">
        <v>4</v>
      </c>
      <c r="M175" s="127">
        <f>SUMPRODUCT((N27:N91&gt;$C$173)*(M27:M91&lt;$C$175))</f>
      </c>
      <c r="N175" s="135">
        <f>O175+$D$175+$E$175</f>
        <v>6</v>
      </c>
      <c r="O175" s="120">
        <v>4</v>
      </c>
      <c r="P175" s="127">
        <f>SUMPRODUCT((Q27:Q91&gt;$C$173)*(P27:P91&lt;$C$175))</f>
      </c>
      <c r="Q175" s="135">
        <f>R175+$D$175+$E$175</f>
        <v>6</v>
      </c>
      <c r="R175" s="120">
        <v>4</v>
      </c>
      <c r="S175" s="127">
        <f>SUMPRODUCT((T27:T91&gt;$C$173)*(S27:S91&lt;$C$175))</f>
      </c>
      <c r="T175" s="135">
        <f>U175+$D$175+$E$175</f>
        <v>6</v>
      </c>
      <c r="U175" s="120">
        <v>4</v>
      </c>
      <c r="V175" s="127">
        <f>SUMPRODUCT((W27:W91&gt;$C$173)*(V27:V91&lt;$C$175))</f>
      </c>
      <c r="W175" s="135">
        <f>X175+$D$175+$E$175</f>
        <v>6</v>
      </c>
      <c r="X175" s="120">
        <v>4</v>
      </c>
      <c r="Y175" s="127">
        <f>SUMPRODUCT((Z27:Z91&gt;$C$173)*(Y27:Y91&lt;$C$175))</f>
      </c>
      <c r="Z175" s="135">
        <f>AA175+$D$175+$E$175</f>
        <v>6</v>
      </c>
      <c r="AA175" s="120">
        <v>4</v>
      </c>
      <c r="AB175" s="127">
        <f>SUMPRODUCT((AC27:AC91&gt;$C$173)*(AB27:AB91&lt;$C$175))</f>
      </c>
      <c r="AC175" s="135">
        <f>AD175+$D$175+$E$175</f>
        <v>6</v>
      </c>
      <c r="AD175" s="120">
        <v>4</v>
      </c>
      <c r="AE175" s="127">
        <f>SUMPRODUCT((AF27:AF91&gt;$C$173)*(AE27:AE91&lt;$C$175))</f>
      </c>
      <c r="AF175" s="135">
        <f>AG175+$D$175+$E$175</f>
        <v>6</v>
      </c>
      <c r="AG175" s="120">
        <v>4</v>
      </c>
      <c r="AH175" s="127">
        <f>SUMPRODUCT((AI27:AI91&gt;$C$173)*(AH27:AH91&lt;$C$175))</f>
      </c>
      <c r="AI175" s="135">
        <f>AJ175+$D$175+$E$175</f>
        <v>6</v>
      </c>
      <c r="AJ175" s="120">
        <v>4</v>
      </c>
      <c r="AK175" s="127">
        <f>SUMPRODUCT((AL27:AL91&gt;$C$173)*(AK27:AK91&lt;$C$175))</f>
      </c>
      <c r="AL175" s="135">
        <f>AM175+$D$175+$E$175</f>
        <v>6</v>
      </c>
      <c r="AM175" s="120">
        <v>4</v>
      </c>
      <c r="AN175" s="127">
        <f>SUMPRODUCT((AO27:AO91&gt;$C$173)*(AN27:AN91&lt;$C$175))</f>
      </c>
      <c r="AO175" s="135">
        <f>AP175+$D$175+$E$175</f>
        <v>6</v>
      </c>
      <c r="AP175" s="120">
        <v>4</v>
      </c>
      <c r="AQ175" s="127">
        <f>SUMPRODUCT((AR27:AR91&gt;$C$173)*(AQ27:AQ91&lt;$C$175))</f>
      </c>
      <c r="AR175" s="135">
        <f>AS175+$D$175+$E$175</f>
        <v>6</v>
      </c>
      <c r="AS175" s="120">
        <v>4</v>
      </c>
      <c r="AT175" s="127">
        <f>SUMPRODUCT((AU27:AU91&gt;$C$173)*(AT27:AT91&lt;$C$175))</f>
      </c>
      <c r="AU175" s="135">
        <f>AV175+$D$175+$E$175</f>
        <v>6</v>
      </c>
      <c r="AV175" s="120">
        <v>4</v>
      </c>
      <c r="AW175" s="127">
        <f>SUMPRODUCT((AX27:AX91&gt;$C$173)*(AW27:AW91&lt;$C$175))</f>
      </c>
      <c r="AX175" s="135">
        <f>AY175+$D$175+$E$175</f>
        <v>6</v>
      </c>
      <c r="AY175" s="120">
        <v>4</v>
      </c>
      <c r="AZ175" s="127">
        <f>SUMPRODUCT((BA27:BA91&gt;$C$173)*(AZ27:AZ91&lt;$C$175))</f>
      </c>
      <c r="BA175" s="135">
        <f>BB175+$D$175+$E$175</f>
        <v>6</v>
      </c>
      <c r="BB175" s="120">
        <v>4</v>
      </c>
      <c r="BC175" s="127">
        <f>SUMPRODUCT((BD27:BD91&gt;$C$173)*(BC27:BC91&lt;$C$175))</f>
      </c>
      <c r="BD175" s="135">
        <f>BE175+$D$175+$E$175</f>
        <v>6</v>
      </c>
      <c r="BE175" s="120">
        <v>4</v>
      </c>
      <c r="BF175" s="127">
        <f>SUMPRODUCT((BG27:BG91&gt;$C$173)*(BF27:BF91&lt;$C$175))</f>
      </c>
      <c r="BG175" s="135">
        <f>BH175+$D$175+$E$175</f>
        <v>6</v>
      </c>
      <c r="BH175" s="120">
        <v>4</v>
      </c>
      <c r="BI175" s="127">
        <f>SUMPRODUCT((BJ27:BJ91&gt;$C$173)*(BI27:BI91&lt;$C$175))</f>
      </c>
      <c r="BJ175" s="135">
        <f>BK175+$D$175+$E$175</f>
        <v>6</v>
      </c>
      <c r="BK175" s="120">
        <v>4</v>
      </c>
      <c r="BL175" s="127">
        <f>SUMPRODUCT((BM27:BM91&gt;$C$173)*(BL27:BL91&lt;$C$175))</f>
      </c>
      <c r="BM175" s="135">
        <f>BN175+$D$175+$E$175</f>
        <v>6</v>
      </c>
      <c r="BN175" s="120">
        <v>4</v>
      </c>
      <c r="BO175" s="127">
        <f>SUMPRODUCT((BP27:BP91&gt;$C$173)*(BO27:BO91&lt;$C$175))</f>
      </c>
      <c r="BP175" s="135">
        <f>BQ175+$D$175+$E$175</f>
        <v>6</v>
      </c>
      <c r="BQ175" s="120">
        <v>4</v>
      </c>
      <c r="BR175" s="127">
        <f>SUMPRODUCT((BS27:BS91&gt;$C$173)*(BR27:BR91&lt;$C$175))</f>
      </c>
      <c r="BS175" s="135">
        <f>BT175+$D$175+$E$175</f>
        <v>6</v>
      </c>
      <c r="BT175" s="120">
        <v>4</v>
      </c>
      <c r="BU175" s="127">
        <f>SUMPRODUCT((BV27:BV91&gt;$C$173)*(BU27:BU91&lt;$C$175))</f>
      </c>
      <c r="BV175" s="135">
        <f>BW175+$D$175+$E$175</f>
        <v>6</v>
      </c>
      <c r="BW175" s="120">
        <v>4</v>
      </c>
      <c r="BX175" s="127">
        <f>SUMPRODUCT((BY27:BY91&gt;$C$173)*(BX27:BX91&lt;$C$175))</f>
      </c>
      <c r="BY175" s="135">
        <f>BZ175+$D$175+$E$175</f>
        <v>6</v>
      </c>
      <c r="BZ175" s="120">
        <v>4</v>
      </c>
      <c r="CA175" s="127">
        <f>SUMPRODUCT((CB27:CB91&gt;$C$173)*(CA27:CA91&lt;$C$175))</f>
      </c>
      <c r="CB175" s="135">
        <f>CC175+$D$175+$E$175</f>
        <v>6</v>
      </c>
      <c r="CC175" s="120">
        <v>4</v>
      </c>
      <c r="CD175" s="127">
        <f>SUMPRODUCT((CE27:CE91&gt;$C$173)*(CD27:CD91&lt;$C$175))</f>
      </c>
      <c r="CE175" s="135">
        <f>CF175+$D$175+$E$175</f>
        <v>6</v>
      </c>
      <c r="CF175" s="120">
        <v>4</v>
      </c>
      <c r="CG175" s="127">
        <f>SUMPRODUCT((CH27:CH91&gt;$C$173)*(CG27:CG91&lt;$C$175))</f>
      </c>
      <c r="CH175" s="135">
        <f>CI175+$D$175+$E$175</f>
        <v>6</v>
      </c>
      <c r="CI175" s="120">
        <v>4</v>
      </c>
      <c r="CJ175" s="127">
        <f>SUMPRODUCT((CK27:CK91&gt;$C$173)*(CJ27:CJ91&lt;$C$175))</f>
      </c>
      <c r="CK175" s="135">
        <f>CL175+$D$175+$E$175</f>
        <v>6</v>
      </c>
      <c r="CL175" s="120">
        <v>4</v>
      </c>
      <c r="CM175" s="127">
        <f>SUMPRODUCT((CN27:CN91&gt;$C$173)*(CM27:CM91&lt;$C$175))</f>
      </c>
      <c r="CN175" s="135">
        <f>CO175+$D$175+$E$175</f>
        <v>6</v>
      </c>
      <c r="CO175" s="120">
        <v>4</v>
      </c>
      <c r="CP175" s="127">
        <f>SUMPRODUCT((CQ27:CQ91&gt;$C$173)*(CP27:CP91&lt;$C$175))</f>
      </c>
      <c r="CQ175" s="135">
        <f>CR175+$D$175+$E$175</f>
        <v>6</v>
      </c>
      <c r="CR175" s="120">
        <v>4</v>
      </c>
      <c r="CS175" s="127">
        <f>SUMPRODUCT((CT27:CT91&gt;$C$173)*(CS27:CS91&lt;$C$175))</f>
      </c>
      <c r="CT175" s="135">
        <f>CU175+$D$175+$E$175</f>
        <v>6</v>
      </c>
      <c r="CU175" s="120">
        <v>4</v>
      </c>
      <c r="CV175" s="126"/>
      <c r="CW175" s="102"/>
    </row>
    <row r="176" s="6" customFormat="1" ht="18" customHeight="1">
      <c r="C176" t="s" s="133">
        <v>25</v>
      </c>
      <c r="D176" s="122">
        <v>4</v>
      </c>
      <c r="E176" s="122">
        <v>0</v>
      </c>
      <c r="F176" s="119"/>
      <c r="G176" s="127">
        <f>SUMPRODUCT((H27:H91&gt;$C$173)*(G27:G91&lt;$C$176))</f>
      </c>
      <c r="H176" s="135">
        <f>I176+$D$176+$E$176</f>
        <v>10.745</v>
      </c>
      <c r="I176" s="120">
        <v>6.744999999999999</v>
      </c>
      <c r="J176" s="127">
        <f>SUMPRODUCT((K27:K91&gt;$C$173)*(J27:J91&lt;$C$176))</f>
      </c>
      <c r="K176" s="135">
        <f>L176+$D$176+$E$176</f>
        <v>8.876666666666667</v>
      </c>
      <c r="L176" s="120">
        <v>4.876666666666667</v>
      </c>
      <c r="M176" s="127">
        <f>SUMPRODUCT((N27:N91&gt;$C$173)*(M27:M91&lt;$C$176))</f>
      </c>
      <c r="N176" s="135">
        <f>O176+$D$176+$E$176</f>
        <v>10.84</v>
      </c>
      <c r="O176" s="120">
        <v>6.84</v>
      </c>
      <c r="P176" s="127">
        <f>SUMPRODUCT((Q27:Q91&gt;$C$173)*(P27:P91&lt;$C$176))</f>
      </c>
      <c r="Q176" s="135">
        <f>R176+$D$176+$E$176</f>
        <v>12.70833333333333</v>
      </c>
      <c r="R176" s="120">
        <v>8.708333333333334</v>
      </c>
      <c r="S176" s="127">
        <f>SUMPRODUCT((T27:T91&gt;$C$173)*(S27:S91&lt;$C$176))</f>
      </c>
      <c r="T176" s="135">
        <f>U176+$D$176+$E$176</f>
        <v>11.03</v>
      </c>
      <c r="U176" s="120">
        <v>7.03</v>
      </c>
      <c r="V176" s="127">
        <f>SUMPRODUCT((W27:W91&gt;$C$173)*(V27:V91&lt;$C$176))</f>
      </c>
      <c r="W176" s="135">
        <f>X176+$D$176+$E$176</f>
        <v>12.48666666666667</v>
      </c>
      <c r="X176" s="120">
        <v>8.486666666666668</v>
      </c>
      <c r="Y176" s="127">
        <f>SUMPRODUCT((Z27:Z91&gt;$C$173)*(Y27:Y91&lt;$C$176))</f>
      </c>
      <c r="Z176" s="135">
        <f>AA176+$D$176+$E$176</f>
        <v>13.81666666666667</v>
      </c>
      <c r="AA176" s="120">
        <v>9.816666666666666</v>
      </c>
      <c r="AB176" s="127">
        <f>SUMPRODUCT((AC27:AC91&gt;$C$173)*(AB27:AB91&lt;$C$176))</f>
      </c>
      <c r="AC176" s="135">
        <f>AD176+$D$176+$E$176</f>
        <v>11.695</v>
      </c>
      <c r="AD176" s="120">
        <v>7.695000000000001</v>
      </c>
      <c r="AE176" s="127">
        <f>SUMPRODUCT((AF27:AF91&gt;$C$173)*(AE27:AE91&lt;$C$176))</f>
      </c>
      <c r="AF176" s="135">
        <f>AG176+$D$176+$E$176</f>
        <v>9.699999999999999</v>
      </c>
      <c r="AG176" s="120">
        <v>5.7</v>
      </c>
      <c r="AH176" s="127">
        <f>SUMPRODUCT((AI27:AI91&gt;$C$173)*(AH27:AH91&lt;$C$176))</f>
      </c>
      <c r="AI176" s="135">
        <f>AJ176+$D$176+$E$176</f>
        <v>12.42333333333333</v>
      </c>
      <c r="AJ176" s="120">
        <v>8.423333333333334</v>
      </c>
      <c r="AK176" s="127">
        <f>SUMPRODUCT((AL27:AL91&gt;$C$173)*(AK27:AK91&lt;$C$176))</f>
      </c>
      <c r="AL176" s="135">
        <f>AM176+$D$176+$E$176</f>
        <v>10.96666666666667</v>
      </c>
      <c r="AM176" s="120">
        <v>6.966666666666667</v>
      </c>
      <c r="AN176" s="127">
        <f>SUMPRODUCT((AO27:AO91&gt;$C$173)*(AN27:AN91&lt;$C$176))</f>
      </c>
      <c r="AO176" s="135">
        <f>AP176+$D$176+$E$176</f>
        <v>11.18833333333333</v>
      </c>
      <c r="AP176" s="120">
        <v>7.188333333333334</v>
      </c>
      <c r="AQ176" s="127">
        <f>SUMPRODUCT((AR27:AR91&gt;$C$173)*(AQ27:AQ91&lt;$C$176))</f>
      </c>
      <c r="AR176" s="135">
        <f>AS176+$D$176+$E$176</f>
        <v>12.835</v>
      </c>
      <c r="AS176" s="120">
        <v>8.835000000000001</v>
      </c>
      <c r="AT176" s="127">
        <f>SUMPRODUCT((AU27:AU91&gt;$C$173)*(AT27:AT91&lt;$C$176))</f>
      </c>
      <c r="AU176" s="135">
        <f>AV176+$D$176+$E$176</f>
        <v>12.89833333333333</v>
      </c>
      <c r="AV176" s="120">
        <v>8.898333333333333</v>
      </c>
      <c r="AW176" s="127">
        <f>SUMPRODUCT((AX27:AX91&gt;$C$173)*(AW27:AW91&lt;$C$176))</f>
      </c>
      <c r="AX176" s="135">
        <f>AY176+$D$176+$E$176</f>
        <v>8.528333333333332</v>
      </c>
      <c r="AY176" s="120">
        <v>4.528333333333333</v>
      </c>
      <c r="AZ176" s="127">
        <f>SUMPRODUCT((BA27:BA91&gt;$C$173)*(AZ27:AZ91&lt;$C$176))</f>
      </c>
      <c r="BA176" s="135">
        <f>BB176+$D$176+$E$176</f>
        <v>7.325</v>
      </c>
      <c r="BB176" s="120">
        <v>3.325</v>
      </c>
      <c r="BC176" s="127">
        <f>SUMPRODUCT((BD27:BD91&gt;$C$173)*(BC27:BC91&lt;$C$176))</f>
      </c>
      <c r="BD176" s="135">
        <f>BE176+$D$176+$E$176</f>
        <v>12.075</v>
      </c>
      <c r="BE176" s="120">
        <v>8.074999999999999</v>
      </c>
      <c r="BF176" s="127">
        <f>SUMPRODUCT((BG27:BG91&gt;$C$173)*(BF27:BF91&lt;$C$176))</f>
      </c>
      <c r="BG176" s="135">
        <f>BH176+$D$176+$E$176</f>
        <v>11.66333333333333</v>
      </c>
      <c r="BH176" s="120">
        <v>7.663333333333333</v>
      </c>
      <c r="BI176" s="127">
        <f>SUMPRODUCT((BJ27:BJ91&gt;$C$173)*(BI27:BI91&lt;$C$176))</f>
      </c>
      <c r="BJ176" s="135">
        <f>BK176+$D$176+$E$176</f>
        <v>8.338333333333333</v>
      </c>
      <c r="BK176" s="120">
        <v>4.338333333333333</v>
      </c>
      <c r="BL176" s="127">
        <f>SUMPRODUCT((BM27:BM91&gt;$C$173)*(BL27:BL91&lt;$C$176))</f>
      </c>
      <c r="BM176" s="135">
        <f>BN176+$D$176+$E$176</f>
        <v>12.32833333333333</v>
      </c>
      <c r="BN176" s="120">
        <v>8.328333333333335</v>
      </c>
      <c r="BO176" s="127">
        <f>SUMPRODUCT((BP27:BP91&gt;$C$173)*(BO27:BO91&lt;$C$176))</f>
      </c>
      <c r="BP176" s="135">
        <f>BQ176+$D$176+$E$176</f>
        <v>15.59</v>
      </c>
      <c r="BQ176" s="120">
        <v>11.59</v>
      </c>
      <c r="BR176" s="127">
        <f>SUMPRODUCT((BS27:BS91&gt;$C$173)*(BR27:BR91&lt;$C$176))</f>
      </c>
      <c r="BS176" s="135">
        <f>BT176+$D$176+$E$176</f>
        <v>11.66333333333333</v>
      </c>
      <c r="BT176" s="120">
        <v>7.663333333333332</v>
      </c>
      <c r="BU176" s="127">
        <f>SUMPRODUCT((BV27:BV91&gt;$C$173)*(BU27:BU91&lt;$C$176))</f>
      </c>
      <c r="BV176" s="135">
        <f>BW176+$D$176+$E$176</f>
        <v>10.58666666666667</v>
      </c>
      <c r="BW176" s="120">
        <v>6.586666666666667</v>
      </c>
      <c r="BX176" s="127">
        <f>SUMPRODUCT((BY27:BY91&gt;$C$173)*(BX27:BX91&lt;$C$176))</f>
      </c>
      <c r="BY176" s="135">
        <f>BZ176+$D$176+$E$176</f>
        <v>11.56833333333333</v>
      </c>
      <c r="BZ176" s="120">
        <v>7.568333333333333</v>
      </c>
      <c r="CA176" s="127">
        <f>SUMPRODUCT((CB27:CB91&gt;$C$173)*(CA27:CA91&lt;$C$176))</f>
      </c>
      <c r="CB176" s="135">
        <f>CC176+$D$176+$E$176</f>
        <v>14.45</v>
      </c>
      <c r="CC176" s="120">
        <v>10.45</v>
      </c>
      <c r="CD176" s="127">
        <f>SUMPRODUCT((CE27:CE91&gt;$C$173)*(CD27:CD91&lt;$C$176))</f>
      </c>
      <c r="CE176" s="135">
        <f>CF176+$D$176+$E$176</f>
        <v>13.27833333333333</v>
      </c>
      <c r="CF176" s="120">
        <v>9.278333333333334</v>
      </c>
      <c r="CG176" s="127">
        <f>SUMPRODUCT((CH27:CH91&gt;$C$173)*(CG27:CG91&lt;$C$176))</f>
      </c>
      <c r="CH176" s="135">
        <f>CI176+$D$176+$E$176</f>
        <v>13.27833333333333</v>
      </c>
      <c r="CI176" s="120">
        <v>9.278333333333334</v>
      </c>
      <c r="CJ176" s="127">
        <f>SUMPRODUCT((CK27:CK91&gt;$C$173)*(CJ27:CJ91&lt;$C$176))</f>
      </c>
      <c r="CK176" s="135">
        <f>CL176+$D$176+$E$176</f>
        <v>11.75833333333333</v>
      </c>
      <c r="CL176" s="120">
        <v>7.758333333333334</v>
      </c>
      <c r="CM176" s="127">
        <f>SUMPRODUCT((CN27:CN91&gt;$C$173)*(CM27:CM91&lt;$C$176))</f>
      </c>
      <c r="CN176" s="135">
        <f>CO176+$D$176+$E$176</f>
        <v>13.08833333333333</v>
      </c>
      <c r="CO176" s="120">
        <v>9.088333333333333</v>
      </c>
      <c r="CP176" s="127">
        <f>SUMPRODUCT((CQ27:CQ91&gt;$C$173)*(CP27:CP91&lt;$C$176))</f>
      </c>
      <c r="CQ176" s="135">
        <f>CR176+$D$176+$E$176</f>
        <v>12.04333333333333</v>
      </c>
      <c r="CR176" s="120">
        <v>8.043333333333333</v>
      </c>
      <c r="CS176" s="127">
        <f>SUMPRODUCT((CT27:CT91&gt;$C$173)*(CS27:CS91&lt;$C$176))</f>
      </c>
      <c r="CT176" s="135">
        <f>CU176+$D$176+$E$176</f>
        <v>4</v>
      </c>
      <c r="CU176" s="120">
        <v>0</v>
      </c>
      <c r="CV176" s="126"/>
      <c r="CW176" s="102"/>
    </row>
    <row r="177" s="6" customFormat="1" ht="18" customHeight="1">
      <c r="C177" t="s" s="133">
        <v>69</v>
      </c>
      <c r="D177" s="122">
        <v>5</v>
      </c>
      <c r="E177" s="122">
        <v>3</v>
      </c>
      <c r="F177" s="119"/>
      <c r="G177" s="127">
        <f>SUMPRODUCT((H27:H91&gt;$C$173)*(G27:G91&lt;$C$177))</f>
      </c>
      <c r="H177" s="135">
        <f>I177+$D$177+$E$177</f>
        <v>17.31</v>
      </c>
      <c r="I177" s="120">
        <v>9.309999999999999</v>
      </c>
      <c r="J177" s="127">
        <f>SUMPRODUCT((K27:K91&gt;$C$173)*(J27:J91&lt;$C$177))</f>
      </c>
      <c r="K177" s="135">
        <f>L177+$D$177+$E$177</f>
        <v>14.33333333333333</v>
      </c>
      <c r="L177" s="120">
        <v>6.333333333333333</v>
      </c>
      <c r="M177" s="127">
        <f>SUMPRODUCT((N27:N91&gt;$C$173)*(M27:M91&lt;$C$177))</f>
      </c>
      <c r="N177" s="135">
        <f>O177+$D$177+$E$177</f>
        <v>15.91666666666667</v>
      </c>
      <c r="O177" s="120">
        <v>7.916666666666667</v>
      </c>
      <c r="P177" s="127">
        <f>SUMPRODUCT((Q27:Q91&gt;$C$173)*(P27:P91&lt;$C$177))</f>
      </c>
      <c r="Q177" s="135">
        <f>R177+$D$177+$E$177</f>
        <v>18.45</v>
      </c>
      <c r="R177" s="120">
        <v>10.45</v>
      </c>
      <c r="S177" s="127">
        <f>SUMPRODUCT((T27:T91&gt;$C$173)*(S27:S91&lt;$C$177))</f>
      </c>
      <c r="T177" s="135">
        <f>U177+$D$177+$E$177</f>
        <v>15.28333333333333</v>
      </c>
      <c r="U177" s="120">
        <v>7.283333333333333</v>
      </c>
      <c r="V177" s="127">
        <f>SUMPRODUCT((W27:W91&gt;$C$173)*(V27:V91&lt;$C$177))</f>
      </c>
      <c r="W177" s="135">
        <f>X177+$D$177+$E$177</f>
        <v>19.08333333333334</v>
      </c>
      <c r="X177" s="120">
        <v>11.08333333333333</v>
      </c>
      <c r="Y177" s="127">
        <f>SUMPRODUCT((Z27:Z91&gt;$C$173)*(Y27:Y91&lt;$C$177))</f>
      </c>
      <c r="Z177" s="135">
        <f>AA177+$D$177+$E$177</f>
        <v>20.73</v>
      </c>
      <c r="AA177" s="120">
        <v>12.73</v>
      </c>
      <c r="AB177" s="127">
        <f>SUMPRODUCT((AC27:AC91&gt;$C$173)*(AB27:AB91&lt;$C$177))</f>
      </c>
      <c r="AC177" s="135">
        <f>AD177+$D$177+$E$177</f>
        <v>18.51333333333333</v>
      </c>
      <c r="AD177" s="120">
        <v>10.51333333333333</v>
      </c>
      <c r="AE177" s="127">
        <f>SUMPRODUCT((AF27:AF91&gt;$C$173)*(AE27:AE91&lt;$C$177))</f>
      </c>
      <c r="AF177" s="135">
        <f>AG177+$D$177+$E$177</f>
        <v>14.27</v>
      </c>
      <c r="AG177" s="120">
        <v>6.27</v>
      </c>
      <c r="AH177" s="127">
        <f>SUMPRODUCT((AI27:AI91&gt;$C$173)*(AH27:AH91&lt;$C$177))</f>
      </c>
      <c r="AI177" s="135">
        <f>AJ177+$D$177+$E$177</f>
        <v>18.13333333333333</v>
      </c>
      <c r="AJ177" s="120">
        <v>10.13333333333333</v>
      </c>
      <c r="AK177" s="127">
        <f>SUMPRODUCT((AL27:AL91&gt;$C$173)*(AK27:AK91&lt;$C$177))</f>
      </c>
      <c r="AL177" s="135">
        <f>AM177+$D$177+$E$177</f>
        <v>17.12</v>
      </c>
      <c r="AM177" s="120">
        <v>9.120000000000001</v>
      </c>
      <c r="AN177" s="127">
        <f>SUMPRODUCT((AO27:AO91&gt;$C$173)*(AN27:AN91&lt;$C$177))</f>
      </c>
      <c r="AO177" s="135">
        <f>AP177+$D$177+$E$177</f>
        <v>17.18333333333333</v>
      </c>
      <c r="AP177" s="120">
        <v>9.183333333333334</v>
      </c>
      <c r="AQ177" s="127">
        <f>SUMPRODUCT((AR27:AR91&gt;$C$173)*(AQ27:AQ91&lt;$C$177))</f>
      </c>
      <c r="AR177" s="135">
        <f>AS177+$D$177+$E$177</f>
        <v>18.32333333333333</v>
      </c>
      <c r="AS177" s="120">
        <v>10.32333333333333</v>
      </c>
      <c r="AT177" s="127">
        <f>SUMPRODUCT((AU27:AU91&gt;$C$173)*(AT27:AT91&lt;$C$177))</f>
      </c>
      <c r="AU177" s="135">
        <f>AV177+$D$177+$E$177</f>
        <v>18.95666666666667</v>
      </c>
      <c r="AV177" s="120">
        <v>10.95666666666667</v>
      </c>
      <c r="AW177" s="127">
        <f>SUMPRODUCT((AX27:AX91&gt;$C$173)*(AW27:AW91&lt;$C$177))</f>
      </c>
      <c r="AX177" s="135">
        <f>AY177+$D$177+$E$177</f>
        <v>14.20666666666667</v>
      </c>
      <c r="AY177" s="120">
        <v>6.206666666666666</v>
      </c>
      <c r="AZ177" s="127">
        <f>SUMPRODUCT((BA27:BA91&gt;$C$173)*(AZ27:AZ91&lt;$C$177))</f>
      </c>
      <c r="BA177" s="135">
        <f>BB177+$D$177+$E$177</f>
        <v>12.49666666666667</v>
      </c>
      <c r="BB177" s="120">
        <v>4.496666666666667</v>
      </c>
      <c r="BC177" s="127">
        <f>SUMPRODUCT((BD27:BD91&gt;$C$173)*(BC27:BC91&lt;$C$177))</f>
      </c>
      <c r="BD177" s="135">
        <f>BE177+$D$177+$E$177</f>
        <v>19.4</v>
      </c>
      <c r="BE177" s="120">
        <v>11.4</v>
      </c>
      <c r="BF177" s="127">
        <f>SUMPRODUCT((BG27:BG91&gt;$C$173)*(BF27:BF91&lt;$C$177))</f>
      </c>
      <c r="BG177" s="135">
        <f>BH177+$D$177+$E$177</f>
        <v>17.24666666666667</v>
      </c>
      <c r="BH177" s="120">
        <v>9.246666666666666</v>
      </c>
      <c r="BI177" s="127">
        <f>SUMPRODUCT((BJ27:BJ91&gt;$C$173)*(BI27:BI91&lt;$C$177))</f>
      </c>
      <c r="BJ177" s="135">
        <f>BK177+$D$177+$E$177</f>
        <v>13.51</v>
      </c>
      <c r="BK177" s="120">
        <v>5.510000000000001</v>
      </c>
      <c r="BL177" s="127">
        <f>SUMPRODUCT((BM27:BM91&gt;$C$173)*(BL27:BL91&lt;$C$177))</f>
      </c>
      <c r="BM177" s="135">
        <f>BN177+$D$177+$E$177</f>
        <v>18.32333333333333</v>
      </c>
      <c r="BN177" s="120">
        <v>10.32333333333333</v>
      </c>
      <c r="BO177" s="127">
        <f>SUMPRODUCT((BP27:BP91&gt;$C$173)*(BO27:BO91&lt;$C$177))</f>
      </c>
      <c r="BP177" s="135">
        <f>BQ177+$D$177+$E$177</f>
        <v>22.82</v>
      </c>
      <c r="BQ177" s="120">
        <v>14.82</v>
      </c>
      <c r="BR177" s="127">
        <f>SUMPRODUCT((BS27:BS91&gt;$C$173)*(BR27:BR91&lt;$C$177))</f>
      </c>
      <c r="BS177" s="135">
        <f>BT177+$D$177+$E$177</f>
        <v>17.56333333333333</v>
      </c>
      <c r="BT177" s="120">
        <v>9.563333333333333</v>
      </c>
      <c r="BU177" s="127">
        <f>SUMPRODUCT((BV27:BV91&gt;$C$173)*(BU27:BU91&lt;$C$177))</f>
      </c>
      <c r="BV177" s="135">
        <f>BW177+$D$177+$E$177</f>
        <v>15.53666666666667</v>
      </c>
      <c r="BW177" s="120">
        <v>7.536666666666667</v>
      </c>
      <c r="BX177" s="127">
        <f>SUMPRODUCT((BY27:BY91&gt;$C$173)*(BX27:BX91&lt;$C$177))</f>
      </c>
      <c r="BY177" s="135">
        <f>BZ177+$D$177+$E$177</f>
        <v>17.5</v>
      </c>
      <c r="BZ177" s="120">
        <v>9.5</v>
      </c>
      <c r="CA177" s="127">
        <f>SUMPRODUCT((CB27:CB91&gt;$C$173)*(CA27:CA91&lt;$C$177))</f>
      </c>
      <c r="CB177" s="135">
        <f>CC177+$D$177+$E$177</f>
        <v>20.60333333333333</v>
      </c>
      <c r="CC177" s="120">
        <v>12.60333333333333</v>
      </c>
      <c r="CD177" s="127">
        <f>SUMPRODUCT((CE27:CE91&gt;$C$173)*(CD27:CD91&lt;$C$177))</f>
      </c>
      <c r="CE177" s="135">
        <f>CF177+$D$177+$E$177</f>
        <v>19.27333333333333</v>
      </c>
      <c r="CF177" s="120">
        <v>11.27333333333334</v>
      </c>
      <c r="CG177" s="127">
        <f>SUMPRODUCT((CH27:CH91&gt;$C$173)*(CG27:CG91&lt;$C$177))</f>
      </c>
      <c r="CH177" s="135">
        <f>CI177+$D$177+$E$177</f>
        <v>19.27333333333333</v>
      </c>
      <c r="CI177" s="120">
        <v>11.27333333333334</v>
      </c>
      <c r="CJ177" s="127">
        <f>SUMPRODUCT((CK27:CK91&gt;$C$173)*(CJ27:CJ91&lt;$C$177))</f>
      </c>
      <c r="CK177" s="135">
        <f>CL177+$D$177+$E$177</f>
        <v>17.18333333333333</v>
      </c>
      <c r="CL177" s="120">
        <v>9.183333333333334</v>
      </c>
      <c r="CM177" s="127">
        <f>SUMPRODUCT((CN27:CN91&gt;$C$173)*(CM27:CM91&lt;$C$177))</f>
      </c>
      <c r="CN177" s="135">
        <f>CO177+$D$177+$E$177</f>
        <v>18.70333333333333</v>
      </c>
      <c r="CO177" s="120">
        <v>10.70333333333333</v>
      </c>
      <c r="CP177" s="127">
        <f>SUMPRODUCT((CQ27:CQ91&gt;$C$173)*(CP27:CP91&lt;$C$177))</f>
      </c>
      <c r="CQ177" s="135">
        <f>CR177+$D$177+$E$177</f>
        <v>18.19666666666667</v>
      </c>
      <c r="CR177" s="120">
        <v>10.19666666666667</v>
      </c>
      <c r="CS177" s="127">
        <f>SUMPRODUCT((CT27:CT91&gt;$C$173)*(CS27:CS91&lt;$C$177))</f>
      </c>
      <c r="CT177" s="135">
        <f>CU177+$D$177+$E$177</f>
        <v>8</v>
      </c>
      <c r="CU177" s="120">
        <v>0</v>
      </c>
      <c r="CV177" s="126"/>
      <c r="CW177" s="102"/>
    </row>
    <row r="178" s="6" customFormat="1" ht="18" customHeight="1">
      <c r="C178" t="s" s="133">
        <v>55</v>
      </c>
      <c r="D178" s="122">
        <v>6</v>
      </c>
      <c r="E178" s="122">
        <v>3</v>
      </c>
      <c r="G178" s="127">
        <f>SUMPRODUCT((H27:H91&gt;$C$173)*(G27:G91&lt;$C$178))</f>
      </c>
      <c r="H178" s="135">
        <f>I178+$D$178+$E$178</f>
        <v>22.99666666666667</v>
      </c>
      <c r="I178" s="120">
        <v>13.99666666666667</v>
      </c>
      <c r="J178" s="127">
        <f>SUMPRODUCT((K27:K91&gt;$C$173)*(J27:J91&lt;$C$178))</f>
      </c>
      <c r="K178" s="135">
        <f>L178+$D$178+$E$178</f>
        <v>19.545</v>
      </c>
      <c r="L178" s="120">
        <v>10.545</v>
      </c>
      <c r="M178" s="127">
        <f>SUMPRODUCT((N27:N91&gt;$C$173)*(M27:M91&lt;$C$178))</f>
      </c>
      <c r="N178" s="135">
        <f>O178+$D$178+$E$178</f>
        <v>20.875</v>
      </c>
      <c r="O178" s="120">
        <v>11.875</v>
      </c>
      <c r="P178" s="127">
        <f>SUMPRODUCT((Q27:Q91&gt;$C$173)*(P27:P91&lt;$C$178))</f>
      </c>
      <c r="Q178" s="135">
        <f>R178+$D$178+$E$178</f>
        <v>21.255</v>
      </c>
      <c r="R178" s="120">
        <v>12.255</v>
      </c>
      <c r="S178" s="127">
        <f>SUMPRODUCT((T27:T91&gt;$C$173)*(S27:S91&lt;$C$178))</f>
      </c>
      <c r="T178" s="135">
        <f>U178+$D$178+$E$178</f>
        <v>20.81166666666667</v>
      </c>
      <c r="U178" s="120">
        <v>11.81166666666667</v>
      </c>
      <c r="V178" s="127">
        <f>SUMPRODUCT((W27:W91&gt;$C$173)*(V27:V91&lt;$C$178))</f>
      </c>
      <c r="W178" s="135">
        <f>X178+$D$178+$E$178</f>
        <v>22.3</v>
      </c>
      <c r="X178" s="120">
        <v>13.3</v>
      </c>
      <c r="Y178" s="127">
        <f>SUMPRODUCT((Z27:Z91&gt;$C$173)*(Y27:Y91&lt;$C$178))</f>
      </c>
      <c r="Z178" s="135">
        <f>AA178+$D$178+$E$178</f>
        <v>26.86</v>
      </c>
      <c r="AA178" s="120">
        <v>17.86</v>
      </c>
      <c r="AB178" s="127">
        <f>SUMPRODUCT((AC27:AC91&gt;$C$173)*(AB27:AB91&lt;$C$178))</f>
      </c>
      <c r="AC178" s="135">
        <f>AD178+$D$178+$E$178</f>
        <v>25.34</v>
      </c>
      <c r="AD178" s="120">
        <v>16.34</v>
      </c>
      <c r="AE178" s="127">
        <f>SUMPRODUCT((AF27:AF91&gt;$C$173)*(AE27:AE91&lt;$C$178))</f>
      </c>
      <c r="AF178" s="135">
        <f>AG178+$D$178+$E$178</f>
        <v>19.545</v>
      </c>
      <c r="AG178" s="120">
        <v>10.545</v>
      </c>
      <c r="AH178" s="127">
        <f>SUMPRODUCT((AI27:AI91&gt;$C$173)*(AH27:AH91&lt;$C$178))</f>
      </c>
      <c r="AI178" s="135">
        <f>AJ178+$D$178+$E$178</f>
        <v>22.3</v>
      </c>
      <c r="AJ178" s="120">
        <v>13.3</v>
      </c>
      <c r="AK178" s="127">
        <f>SUMPRODUCT((AL27:AL91&gt;$C$173)*(AK27:AK91&lt;$C$178))</f>
      </c>
      <c r="AL178" s="135">
        <f>AM178+$D$178+$E$178</f>
        <v>22.26833333333333</v>
      </c>
      <c r="AM178" s="120">
        <v>13.26833333333333</v>
      </c>
      <c r="AN178" s="127">
        <f>SUMPRODUCT((AO27:AO91&gt;$C$173)*(AN27:AN91&lt;$C$178))</f>
      </c>
      <c r="AO178" s="135">
        <f>AP178+$D$178+$E$178</f>
        <v>19.70333333333333</v>
      </c>
      <c r="AP178" s="120">
        <v>10.70333333333333</v>
      </c>
      <c r="AQ178" s="127">
        <f>SUMPRODUCT((AR27:AR91&gt;$C$173)*(AQ27:AQ91&lt;$C$178))</f>
      </c>
      <c r="AR178" s="135">
        <f>AS178+$D$178+$E$178</f>
        <v>21.065</v>
      </c>
      <c r="AS178" s="120">
        <v>12.065</v>
      </c>
      <c r="AT178" s="127">
        <f>SUMPRODUCT((AU27:AU91&gt;$C$173)*(AT27:AT91&lt;$C$178))</f>
      </c>
      <c r="AU178" s="135">
        <f>AV178+$D$178+$E$178</f>
        <v>25.435</v>
      </c>
      <c r="AV178" s="120">
        <v>16.435</v>
      </c>
      <c r="AW178" s="127">
        <f>SUMPRODUCT((AX27:AX91&gt;$C$173)*(AW27:AW91&lt;$C$178))</f>
      </c>
      <c r="AX178" s="135">
        <f>AY178+$D$178+$E$178</f>
        <v>18.5</v>
      </c>
      <c r="AY178" s="120">
        <v>9.5</v>
      </c>
      <c r="AZ178" s="127">
        <f>SUMPRODUCT((BA27:BA91&gt;$C$173)*(AZ27:AZ91&lt;$C$178))</f>
      </c>
      <c r="BA178" s="135">
        <f>BB178+$D$178+$E$178</f>
        <v>16.85333333333334</v>
      </c>
      <c r="BB178" s="120">
        <v>7.853333333333334</v>
      </c>
      <c r="BC178" s="127">
        <f>SUMPRODUCT((BD27:BD91&gt;$C$173)*(BC27:BC91&lt;$C$178))</f>
      </c>
      <c r="BD178" s="135">
        <f>BE178+$D$178+$E$178</f>
        <v>21.50833333333333</v>
      </c>
      <c r="BE178" s="120">
        <v>12.50833333333333</v>
      </c>
      <c r="BF178" s="127">
        <f>SUMPRODUCT((BG27:BG91&gt;$C$173)*(BF27:BF91&lt;$C$178))</f>
      </c>
      <c r="BG178" s="135">
        <f>BH178+$D$178+$E$178</f>
        <v>23.66166666666667</v>
      </c>
      <c r="BH178" s="120">
        <v>14.66166666666667</v>
      </c>
      <c r="BI178" s="127">
        <f>SUMPRODUCT((BJ27:BJ91&gt;$C$173)*(BI27:BI91&lt;$C$178))</f>
      </c>
      <c r="BJ178" s="135">
        <f>BK178+$D$178+$E$178</f>
        <v>24.16833333333333</v>
      </c>
      <c r="BK178" s="120">
        <v>15.16833333333333</v>
      </c>
      <c r="BL178" s="127">
        <f>SUMPRODUCT((BM27:BM91&gt;$C$173)*(BL27:BL91&lt;$C$178))</f>
      </c>
      <c r="BM178" s="135">
        <f>BN178+$D$178+$E$178</f>
        <v>23.40833333333333</v>
      </c>
      <c r="BN178" s="120">
        <v>14.40833333333333</v>
      </c>
      <c r="BO178" s="127">
        <f>SUMPRODUCT((BP27:BP91&gt;$C$173)*(BO27:BO91&lt;$C$178))</f>
      </c>
      <c r="BP178" s="135">
        <f>BQ178+$D$178+$E$178</f>
        <v>25.91</v>
      </c>
      <c r="BQ178" s="120">
        <v>16.91</v>
      </c>
      <c r="BR178" s="127">
        <f>SUMPRODUCT((BS27:BS91&gt;$C$173)*(BR27:BR91&lt;$C$178))</f>
      </c>
      <c r="BS178" s="135">
        <f>BT178+$D$178+$E$178</f>
        <v>24.2</v>
      </c>
      <c r="BT178" s="120">
        <v>15.2</v>
      </c>
      <c r="BU178" s="127">
        <f>SUMPRODUCT((BV27:BV91&gt;$C$173)*(BU27:BU91&lt;$C$178))</f>
      </c>
      <c r="BV178" s="135">
        <f>BW178+$D$178+$E$178</f>
        <v>20.14666666666667</v>
      </c>
      <c r="BW178" s="120">
        <v>11.14666666666667</v>
      </c>
      <c r="BX178" s="127">
        <f>SUMPRODUCT((BY27:BY91&gt;$C$173)*(BX27:BX91&lt;$C$178))</f>
      </c>
      <c r="BY178" s="135">
        <f>BZ178+$D$178+$E$178</f>
        <v>22.07833333333333</v>
      </c>
      <c r="BZ178" s="120">
        <v>13.07833333333333</v>
      </c>
      <c r="CA178" s="127">
        <f>SUMPRODUCT((CB27:CB91&gt;$C$173)*(CA27:CA91&lt;$C$178))</f>
      </c>
      <c r="CB178" s="135">
        <f>CC178+$D$178+$E$178</f>
        <v>23.50333333333333</v>
      </c>
      <c r="CC178" s="120">
        <v>14.50333333333333</v>
      </c>
      <c r="CD178" s="127">
        <f>SUMPRODUCT((CE27:CE91&gt;$C$173)*(CD27:CD91&lt;$C$178))</f>
      </c>
      <c r="CE178" s="135">
        <f>CF178+$D$178+$E$178</f>
        <v>21.57166666666667</v>
      </c>
      <c r="CF178" s="120">
        <v>12.57166666666667</v>
      </c>
      <c r="CG178" s="127">
        <f>SUMPRODUCT((CH27:CH91&gt;$C$173)*(CG27:CG91&lt;$C$178))</f>
      </c>
      <c r="CH178" s="135">
        <f>CI178+$D$178+$E$178</f>
        <v>21.57166666666667</v>
      </c>
      <c r="CI178" s="120">
        <v>12.57166666666667</v>
      </c>
      <c r="CJ178" s="127">
        <f>SUMPRODUCT((CK27:CK91&gt;$C$173)*(CJ27:CJ91&lt;$C$178))</f>
      </c>
      <c r="CK178" s="135">
        <f>CL178+$D$178+$E$178</f>
        <v>21.50833333333333</v>
      </c>
      <c r="CL178" s="120">
        <v>12.50833333333333</v>
      </c>
      <c r="CM178" s="127">
        <f>SUMPRODUCT((CN27:CN91&gt;$C$173)*(CM27:CM91&lt;$C$178))</f>
      </c>
      <c r="CN178" s="135">
        <f>CO178+$D$178+$E$178</f>
        <v>24.83333333333334</v>
      </c>
      <c r="CO178" s="120">
        <v>15.83333333333333</v>
      </c>
      <c r="CP178" s="127">
        <f>SUMPRODUCT((CQ27:CQ91&gt;$C$173)*(CP27:CP91&lt;$C$178))</f>
      </c>
      <c r="CQ178" s="135">
        <f>CR178+$D$178+$E$178</f>
        <v>22.205</v>
      </c>
      <c r="CR178" s="120">
        <v>13.205</v>
      </c>
      <c r="CS178" s="127">
        <f>SUMPRODUCT((CT27:CT91&gt;$C$173)*(CS27:CS91&lt;$C$178))</f>
      </c>
      <c r="CT178" s="135">
        <f>CU178+$D$178+$E$178</f>
        <v>9</v>
      </c>
      <c r="CU178" s="120">
        <v>0</v>
      </c>
      <c r="CV178" s="126"/>
      <c r="CW178" s="102"/>
    </row>
    <row r="179" s="6" customFormat="1" ht="18" customHeight="1">
      <c r="C179" t="s" s="133">
        <v>87</v>
      </c>
      <c r="D179" s="122">
        <v>6</v>
      </c>
      <c r="E179" s="122">
        <v>3</v>
      </c>
      <c r="G179" s="127">
        <f>SUMPRODUCT((H27:H91&gt;$C$173)*(G27:G91&lt;$C$179))</f>
      </c>
      <c r="H179" s="135">
        <f>I179+$D$179+$E$179</f>
        <v>25.84666666666667</v>
      </c>
      <c r="I179" s="120">
        <v>16.84666666666667</v>
      </c>
      <c r="J179" s="127">
        <f>SUMPRODUCT((K27:K91&gt;$C$173)*(J27:J91&lt;$C$179))</f>
      </c>
      <c r="K179" s="135">
        <f>L179+$D$179+$E$179</f>
        <v>21.35</v>
      </c>
      <c r="L179" s="120">
        <v>12.35</v>
      </c>
      <c r="M179" s="127">
        <f>SUMPRODUCT((N27:N91&gt;$C$173)*(M27:M91&lt;$C$179))</f>
      </c>
      <c r="N179" s="135">
        <f>O179+$D$179+$E$179</f>
        <v>22.36333333333333</v>
      </c>
      <c r="O179" s="120">
        <v>13.36333333333333</v>
      </c>
      <c r="P179" s="127">
        <f>SUMPRODUCT((Q27:Q91&gt;$C$173)*(P27:P91&lt;$C$179))</f>
      </c>
      <c r="Q179" s="135">
        <f>R179+$D$179+$E$179</f>
        <v>23.25</v>
      </c>
      <c r="R179" s="120">
        <v>14.25</v>
      </c>
      <c r="S179" s="127">
        <f>SUMPRODUCT((T27:T91&gt;$C$173)*(S27:S91&lt;$C$179))</f>
      </c>
      <c r="T179" s="135">
        <f>U179+$D$179+$E$179</f>
        <v>22.55333333333333</v>
      </c>
      <c r="U179" s="120">
        <v>13.55333333333333</v>
      </c>
      <c r="V179" s="127">
        <f>SUMPRODUCT((W27:W91&gt;$C$173)*(V27:V91&lt;$C$179))</f>
      </c>
      <c r="W179" s="135">
        <f>X179+$D$179+$E$179</f>
        <v>24.96</v>
      </c>
      <c r="X179" s="120">
        <v>15.96</v>
      </c>
      <c r="Y179" s="127">
        <f>SUMPRODUCT((Z27:Z91&gt;$C$173)*(Y27:Y91&lt;$C$179))</f>
      </c>
      <c r="Z179" s="135">
        <f>AA179+$D$179+$E$179</f>
        <v>27.87333333333333</v>
      </c>
      <c r="AA179" s="120">
        <v>18.87333333333333</v>
      </c>
      <c r="AB179" s="127">
        <f>SUMPRODUCT((AC27:AC91&gt;$C$173)*(AB27:AB91&lt;$C$179))</f>
      </c>
      <c r="AC179" s="135">
        <f>AD179+$D$179+$E$179</f>
        <v>28.06333333333333</v>
      </c>
      <c r="AD179" s="120">
        <v>19.06333333333333</v>
      </c>
      <c r="AE179" s="127">
        <f>SUMPRODUCT((AF27:AF91&gt;$C$173)*(AE27:AE91&lt;$C$179))</f>
      </c>
      <c r="AF179" s="135">
        <f>AG179+$D$179+$E$179</f>
        <v>20.4</v>
      </c>
      <c r="AG179" s="120">
        <v>11.4</v>
      </c>
      <c r="AH179" s="127">
        <f>SUMPRODUCT((AI27:AI91&gt;$C$173)*(AH27:AH91&lt;$C$179))</f>
      </c>
      <c r="AI179" s="135">
        <f>AJ179+$D$179+$E$179</f>
        <v>24.51666666666667</v>
      </c>
      <c r="AJ179" s="120">
        <v>15.51666666666667</v>
      </c>
      <c r="AK179" s="127">
        <f>SUMPRODUCT((AL27:AL91&gt;$C$173)*(AK27:AK91&lt;$C$179))</f>
      </c>
      <c r="AL179" s="135">
        <f>AM179+$D$179+$E$179</f>
        <v>24.32666666666666</v>
      </c>
      <c r="AM179" s="120">
        <v>15.32666666666666</v>
      </c>
      <c r="AN179" s="127">
        <f>SUMPRODUCT((AO27:AO91&gt;$C$173)*(AN27:AN91&lt;$C$179))</f>
      </c>
      <c r="AO179" s="135">
        <f>AP179+$D$179+$E$179</f>
        <v>19.19666666666667</v>
      </c>
      <c r="AP179" s="120">
        <v>10.19666666666667</v>
      </c>
      <c r="AQ179" s="127">
        <f>SUMPRODUCT((AR27:AR91&gt;$C$173)*(AQ27:AQ91&lt;$C$179))</f>
      </c>
      <c r="AR179" s="135">
        <f>AS179+$D$179+$E$179</f>
        <v>21.92</v>
      </c>
      <c r="AS179" s="120">
        <v>12.92</v>
      </c>
      <c r="AT179" s="127">
        <f>SUMPRODUCT((AU27:AU91&gt;$C$173)*(AT27:AT91&lt;$C$179))</f>
      </c>
      <c r="AU179" s="135">
        <f>AV179+$D$179+$E$179</f>
        <v>26.98666666666667</v>
      </c>
      <c r="AV179" s="120">
        <v>17.98666666666667</v>
      </c>
      <c r="AW179" s="127">
        <f>SUMPRODUCT((AX27:AX91&gt;$C$173)*(AW27:AW91&lt;$C$179))</f>
      </c>
      <c r="AX179" s="135">
        <f>AY179+$D$179+$E$179</f>
        <v>18.69</v>
      </c>
      <c r="AY179" s="120">
        <v>9.69</v>
      </c>
      <c r="AZ179" s="127">
        <f>SUMPRODUCT((BA27:BA91&gt;$C$173)*(AZ27:AZ91&lt;$C$179))</f>
      </c>
      <c r="BA179" s="135">
        <f>BB179+$D$179+$E$179</f>
        <v>17.93</v>
      </c>
      <c r="BB179" s="120">
        <v>8.93</v>
      </c>
      <c r="BC179" s="127">
        <f>SUMPRODUCT((BD27:BD91&gt;$C$173)*(BC27:BC91&lt;$C$179))</f>
      </c>
      <c r="BD179" s="135">
        <f>BE179+$D$179+$E$179</f>
        <v>22.87</v>
      </c>
      <c r="BE179" s="120">
        <v>13.87</v>
      </c>
      <c r="BF179" s="127">
        <f>SUMPRODUCT((BG27:BG91&gt;$C$173)*(BF27:BF91&lt;$C$179))</f>
      </c>
      <c r="BG179" s="135">
        <f>BH179+$D$179+$E$179</f>
        <v>25.72</v>
      </c>
      <c r="BH179" s="120">
        <v>16.72</v>
      </c>
      <c r="BI179" s="127">
        <f>SUMPRODUCT((BJ27:BJ91&gt;$C$173)*(BI27:BI91&lt;$C$179))</f>
      </c>
      <c r="BJ179" s="135">
        <f>BK179+$D$179+$E$179</f>
        <v>25.27666666666667</v>
      </c>
      <c r="BK179" s="120">
        <v>16.27666666666667</v>
      </c>
      <c r="BL179" s="127">
        <f>SUMPRODUCT((BM27:BM91&gt;$C$173)*(BL27:BL91&lt;$C$179))</f>
      </c>
      <c r="BM179" s="135">
        <f>BN179+$D$179+$E$179</f>
        <v>24.58</v>
      </c>
      <c r="BN179" s="120">
        <v>15.58</v>
      </c>
      <c r="BO179" s="127">
        <f>SUMPRODUCT((BP27:BP91&gt;$C$173)*(BO27:BO91&lt;$C$179))</f>
      </c>
      <c r="BP179" s="135">
        <f>BQ179+$D$179+$E$179</f>
        <v>27.81</v>
      </c>
      <c r="BQ179" s="120">
        <v>18.81</v>
      </c>
      <c r="BR179" s="127">
        <f>SUMPRODUCT((BS27:BS91&gt;$C$173)*(BR27:BR91&lt;$C$179))</f>
      </c>
      <c r="BS179" s="135">
        <f>BT179+$D$179+$E$179</f>
        <v>25.21333333333333</v>
      </c>
      <c r="BT179" s="120">
        <v>16.21333333333333</v>
      </c>
      <c r="BU179" s="127">
        <f>SUMPRODUCT((BV27:BV91&gt;$C$173)*(BU27:BU91&lt;$C$179))</f>
      </c>
      <c r="BV179" s="135">
        <f>BW179+$D$179+$E$179</f>
        <v>21.41333333333333</v>
      </c>
      <c r="BW179" s="120">
        <v>12.41333333333333</v>
      </c>
      <c r="BX179" s="127">
        <f>SUMPRODUCT((BY27:BY91&gt;$C$173)*(BX27:BX91&lt;$C$179))</f>
      </c>
      <c r="BY179" s="135">
        <f>BZ179+$D$179+$E$179</f>
        <v>23.44</v>
      </c>
      <c r="BZ179" s="120">
        <v>14.44</v>
      </c>
      <c r="CA179" s="127">
        <f>SUMPRODUCT((CB27:CB91&gt;$C$173)*(CA27:CA91&lt;$C$179))</f>
      </c>
      <c r="CB179" s="135">
        <f>CC179+$D$179+$E$179</f>
        <v>24.58</v>
      </c>
      <c r="CC179" s="120">
        <v>15.58</v>
      </c>
      <c r="CD179" s="127">
        <f>SUMPRODUCT((CE27:CE91&gt;$C$173)*(CD27:CD91&lt;$C$179))</f>
      </c>
      <c r="CE179" s="135">
        <f>CF179+$D$179+$E$179</f>
        <v>22.74333333333333</v>
      </c>
      <c r="CF179" s="120">
        <v>13.74333333333333</v>
      </c>
      <c r="CG179" s="127">
        <f>SUMPRODUCT((CH27:CH91&gt;$C$173)*(CG27:CG91&lt;$C$179))</f>
      </c>
      <c r="CH179" s="135">
        <f>CI179+$D$179+$E$179</f>
        <v>22.74333333333333</v>
      </c>
      <c r="CI179" s="120">
        <v>13.74333333333333</v>
      </c>
      <c r="CJ179" s="127">
        <f>SUMPRODUCT((CK27:CK91&gt;$C$173)*(CJ27:CJ91&lt;$C$179))</f>
      </c>
      <c r="CK179" s="135">
        <f>CL179+$D$179+$E$179</f>
        <v>22.68</v>
      </c>
      <c r="CL179" s="120">
        <v>13.68</v>
      </c>
      <c r="CM179" s="127">
        <f>SUMPRODUCT((CN27:CN91&gt;$C$173)*(CM27:CM91&lt;$C$179))</f>
      </c>
      <c r="CN179" s="135">
        <f>CO179+$D$179+$E$179</f>
        <v>25.84666666666667</v>
      </c>
      <c r="CO179" s="120">
        <v>16.84666666666667</v>
      </c>
      <c r="CP179" s="127">
        <f>SUMPRODUCT((CQ27:CQ91&gt;$C$173)*(CP27:CP91&lt;$C$179))</f>
      </c>
      <c r="CQ179" s="135">
        <f>CR179+$D$179+$E$179</f>
        <v>22.87</v>
      </c>
      <c r="CR179" s="120">
        <v>13.87</v>
      </c>
      <c r="CS179" s="127">
        <f>SUMPRODUCT((CT27:CT91&gt;$C$173)*(CS27:CS91&lt;$C$179))</f>
      </c>
      <c r="CT179" s="135">
        <f>CU179+$D$179+$E$179</f>
        <v>9</v>
      </c>
      <c r="CU179" s="120">
        <v>0</v>
      </c>
      <c r="CV179" s="126"/>
      <c r="CW179" s="102"/>
    </row>
    <row r="180" s="6" customFormat="1" ht="18" customHeight="1">
      <c r="C180" t="s" s="133">
        <v>12</v>
      </c>
      <c r="D180" s="122">
        <v>6</v>
      </c>
      <c r="E180" s="122">
        <v>3</v>
      </c>
      <c r="G180" s="127">
        <f>SUMPRODUCT((H27:H91&gt;$C$173)*(G27:G91&lt;$C$180))</f>
      </c>
      <c r="H180" s="135">
        <f>I180+$D$180+$E$180</f>
        <v>27.65166666666666</v>
      </c>
      <c r="I180" s="120">
        <v>18.65166666666666</v>
      </c>
      <c r="J180" s="127">
        <f>SUMPRODUCT((K27:K91&gt;$C$173)*(J27:J91&lt;$C$180))</f>
      </c>
      <c r="K180" s="135">
        <f>L180+$D$180+$E$180</f>
        <v>22.36333333333334</v>
      </c>
      <c r="L180" s="120">
        <v>13.36333333333334</v>
      </c>
      <c r="M180" s="127">
        <f>SUMPRODUCT((N27:N91&gt;$C$173)*(M27:M91&lt;$C$180))</f>
      </c>
      <c r="N180" s="135">
        <f>O180+$D$180+$E$180</f>
        <v>23.915</v>
      </c>
      <c r="O180" s="120">
        <v>14.915</v>
      </c>
      <c r="P180" s="127">
        <f>SUMPRODUCT((Q27:Q91&gt;$C$173)*(P27:P91&lt;$C$180))</f>
      </c>
      <c r="Q180" s="135">
        <f>R180+$D$180+$E$180</f>
        <v>25.65666666666667</v>
      </c>
      <c r="R180" s="120">
        <v>16.65666666666667</v>
      </c>
      <c r="S180" s="127">
        <f>SUMPRODUCT((T27:T91&gt;$C$173)*(S27:S91&lt;$C$180))</f>
      </c>
      <c r="T180" s="135">
        <f>U180+$D$180+$E$180</f>
        <v>26.48</v>
      </c>
      <c r="U180" s="120">
        <v>17.48</v>
      </c>
      <c r="V180" s="127">
        <f>SUMPRODUCT((W27:W91&gt;$C$173)*(V27:V91&lt;$C$180))</f>
      </c>
      <c r="W180" s="135">
        <f>X180+$D$180+$E$180</f>
        <v>24.39</v>
      </c>
      <c r="X180" s="120">
        <v>15.39</v>
      </c>
      <c r="Y180" s="127">
        <f>SUMPRODUCT((Z27:Z91&gt;$C$173)*(Y27:Y91&lt;$C$180))</f>
      </c>
      <c r="Z180" s="135">
        <f>AA180+$D$180+$E$180</f>
        <v>30.28</v>
      </c>
      <c r="AA180" s="120">
        <v>21.28</v>
      </c>
      <c r="AB180" s="127">
        <f>SUMPRODUCT((AC27:AC91&gt;$C$173)*(AB27:AB91&lt;$C$180))</f>
      </c>
      <c r="AC180" s="135">
        <f>AD180+$D$180+$E$180</f>
        <v>29.86833333333334</v>
      </c>
      <c r="AD180" s="120">
        <v>20.86833333333334</v>
      </c>
      <c r="AE180" s="127">
        <f>SUMPRODUCT((AF27:AF91&gt;$C$173)*(AE27:AE91&lt;$C$180))</f>
      </c>
      <c r="AF180" s="135">
        <f>AG180+$D$180+$E$180</f>
        <v>23.12333333333333</v>
      </c>
      <c r="AG180" s="120">
        <v>14.12333333333333</v>
      </c>
      <c r="AH180" s="127">
        <f>SUMPRODUCT((AI27:AI91&gt;$C$173)*(AH27:AH91&lt;$C$180))</f>
      </c>
      <c r="AI180" s="135">
        <f>AJ180+$D$180+$E$180</f>
        <v>26.32166666666667</v>
      </c>
      <c r="AJ180" s="120">
        <v>17.32166666666667</v>
      </c>
      <c r="AK180" s="127">
        <f>SUMPRODUCT((AL27:AL91&gt;$C$173)*(AK27:AK91&lt;$C$180))</f>
      </c>
      <c r="AL180" s="135">
        <f>AM180+$D$180+$E$180</f>
        <v>25.435</v>
      </c>
      <c r="AM180" s="120">
        <v>16.435</v>
      </c>
      <c r="AN180" s="127">
        <f>SUMPRODUCT((AO27:AO91&gt;$C$173)*(AN27:AN91&lt;$C$180))</f>
      </c>
      <c r="AO180" s="135">
        <f>AP180+$D$180+$E$180</f>
        <v>23.12333333333333</v>
      </c>
      <c r="AP180" s="120">
        <v>14.12333333333333</v>
      </c>
      <c r="AQ180" s="127">
        <f>SUMPRODUCT((AR27:AR91&gt;$C$173)*(AQ27:AQ91&lt;$C$180))</f>
      </c>
      <c r="AR180" s="135">
        <f>AS180+$D$180+$E$180</f>
        <v>23.40833333333333</v>
      </c>
      <c r="AS180" s="120">
        <v>14.40833333333333</v>
      </c>
      <c r="AT180" s="127">
        <f>SUMPRODUCT((AU27:AU91&gt;$C$173)*(AT27:AT91&lt;$C$180))</f>
      </c>
      <c r="AU180" s="135">
        <f>AV180+$D$180+$E$180</f>
        <v>25.97333333333333</v>
      </c>
      <c r="AV180" s="120">
        <v>16.97333333333333</v>
      </c>
      <c r="AW180" s="127">
        <f>SUMPRODUCT((AX27:AX91&gt;$C$173)*(AW27:AW91&lt;$C$180))</f>
      </c>
      <c r="AX180" s="135">
        <f>AY180+$D$180+$E$180</f>
        <v>23.915</v>
      </c>
      <c r="AY180" s="120">
        <v>14.915</v>
      </c>
      <c r="AZ180" s="127">
        <f>SUMPRODUCT((BA27:BA91&gt;$C$173)*(AZ27:AZ91&lt;$C$180))</f>
      </c>
      <c r="BA180" s="135">
        <f>BB180+$D$180+$E$180</f>
        <v>20.05166666666667</v>
      </c>
      <c r="BB180" s="120">
        <v>11.05166666666667</v>
      </c>
      <c r="BC180" s="127">
        <f>SUMPRODUCT((BD27:BD91&gt;$C$173)*(BC27:BC91&lt;$C$180))</f>
      </c>
      <c r="BD180" s="135">
        <f>BE180+$D$180+$E$180</f>
        <v>25.53</v>
      </c>
      <c r="BE180" s="120">
        <v>16.53</v>
      </c>
      <c r="BF180" s="127">
        <f>SUMPRODUCT((BG27:BG91&gt;$C$173)*(BF27:BF91&lt;$C$180))</f>
      </c>
      <c r="BG180" s="135">
        <f>BH180+$D$180+$E$180</f>
        <v>26.32166666666667</v>
      </c>
      <c r="BH180" s="120">
        <v>17.32166666666667</v>
      </c>
      <c r="BI180" s="127">
        <f>SUMPRODUCT((BJ27:BJ91&gt;$C$173)*(BI27:BI91&lt;$C$180))</f>
      </c>
      <c r="BJ180" s="135">
        <f>BK180+$D$180+$E$180</f>
        <v>24.70666666666667</v>
      </c>
      <c r="BK180" s="120">
        <v>15.70666666666667</v>
      </c>
      <c r="BL180" s="127">
        <f>SUMPRODUCT((BM27:BM91&gt;$C$173)*(BL27:BL91&lt;$C$180))</f>
      </c>
      <c r="BM180" s="135">
        <f>BN180+$D$180+$E$180</f>
        <v>27.08166666666667</v>
      </c>
      <c r="BN180" s="120">
        <v>18.08166666666667</v>
      </c>
      <c r="BO180" s="127">
        <f>SUMPRODUCT((BP27:BP91&gt;$C$173)*(BO27:BO91&lt;$C$180))</f>
      </c>
      <c r="BP180" s="135">
        <f>BQ180+$D$180+$E$180</f>
        <v>29.17166666666667</v>
      </c>
      <c r="BQ180" s="120">
        <v>20.17166666666667</v>
      </c>
      <c r="BR180" s="127">
        <f>SUMPRODUCT((BS27:BS91&gt;$C$173)*(BR27:BR91&lt;$C$180))</f>
      </c>
      <c r="BS180" s="135">
        <f>BT180+$D$180+$E$180</f>
        <v>28.53833333333333</v>
      </c>
      <c r="BT180" s="120">
        <v>19.53833333333333</v>
      </c>
      <c r="BU180" s="127">
        <f>SUMPRODUCT((BV27:BV91&gt;$C$173)*(BU27:BU91&lt;$C$180))</f>
      </c>
      <c r="BV180" s="135">
        <f>BW180+$D$180+$E$180</f>
        <v>25.815</v>
      </c>
      <c r="BW180" s="120">
        <v>16.815</v>
      </c>
      <c r="BX180" s="127">
        <f>SUMPRODUCT((BY27:BY91&gt;$C$173)*(BX27:BX91&lt;$C$180))</f>
      </c>
      <c r="BY180" s="135">
        <f>BZ180+$D$180+$E$180</f>
        <v>26.22666666666667</v>
      </c>
      <c r="BZ180" s="120">
        <v>17.22666666666667</v>
      </c>
      <c r="CA180" s="127">
        <f>SUMPRODUCT((CB27:CB91&gt;$C$173)*(CA27:CA91&lt;$C$180))</f>
      </c>
      <c r="CB180" s="135">
        <f>CC180+$D$180+$E$180</f>
        <v>26.29</v>
      </c>
      <c r="CC180" s="120">
        <v>17.29</v>
      </c>
      <c r="CD180" s="127">
        <f>SUMPRODUCT((CE27:CE91&gt;$C$173)*(CD27:CD91&lt;$C$180))</f>
      </c>
      <c r="CE180" s="135">
        <f>CF180+$D$180+$E$180</f>
        <v>25.435</v>
      </c>
      <c r="CF180" s="120">
        <v>16.435</v>
      </c>
      <c r="CG180" s="127">
        <f>SUMPRODUCT((CH27:CH91&gt;$C$173)*(CG27:CG91&lt;$C$180))</f>
      </c>
      <c r="CH180" s="135">
        <f>CI180+$D$180+$E$180</f>
        <v>25.435</v>
      </c>
      <c r="CI180" s="120">
        <v>16.435</v>
      </c>
      <c r="CJ180" s="127">
        <f>SUMPRODUCT((CK27:CK91&gt;$C$173)*(CJ27:CJ91&lt;$C$180))</f>
      </c>
      <c r="CK180" s="135">
        <f>CL180+$D$180+$E$180</f>
        <v>25.15</v>
      </c>
      <c r="CL180" s="120">
        <v>16.15</v>
      </c>
      <c r="CM180" s="127">
        <f>SUMPRODUCT((CN27:CN91&gt;$C$173)*(CM27:CM91&lt;$C$180))</f>
      </c>
      <c r="CN180" s="135">
        <f>CO180+$D$180+$E$180</f>
        <v>24.96</v>
      </c>
      <c r="CO180" s="120">
        <v>15.96</v>
      </c>
      <c r="CP180" s="127">
        <f>SUMPRODUCT((CQ27:CQ91&gt;$C$173)*(CP27:CP91&lt;$C$180))</f>
      </c>
      <c r="CQ180" s="135">
        <f>CR180+$D$180+$E$180</f>
        <v>25.94166666666667</v>
      </c>
      <c r="CR180" s="120">
        <v>16.94166666666667</v>
      </c>
      <c r="CS180" s="127">
        <f>SUMPRODUCT((CT27:CT91&gt;$C$173)*(CS27:CS91&lt;$C$180))</f>
      </c>
      <c r="CT180" s="135">
        <f>CU180+$D$180+$E$180</f>
        <v>9</v>
      </c>
      <c r="CU180" s="120">
        <v>0</v>
      </c>
      <c r="CV180" s="126"/>
      <c r="CW180" s="102"/>
    </row>
    <row r="181" s="6" customFormat="1" ht="18" customHeight="1">
      <c r="C181" t="s" s="133">
        <v>35</v>
      </c>
      <c r="D181" s="122">
        <v>6</v>
      </c>
      <c r="E181" s="122">
        <v>3</v>
      </c>
      <c r="G181" s="127">
        <f>SUMPRODUCT((H27:H91&gt;$C$173)*(G27:G91&lt;$C$181))</f>
      </c>
      <c r="H181" s="135">
        <f>I181+$D$181+$E$181</f>
        <v>29.77333333333333</v>
      </c>
      <c r="I181" s="120">
        <v>20.77333333333333</v>
      </c>
      <c r="J181" s="127">
        <f>SUMPRODUCT((K27:K91&gt;$C$173)*(J27:J91&lt;$C$181))</f>
      </c>
      <c r="K181" s="135">
        <f>L181+$D$181+$E$181</f>
        <v>24.01</v>
      </c>
      <c r="L181" s="120">
        <v>15.01</v>
      </c>
      <c r="M181" s="127">
        <f>SUMPRODUCT((N27:N91&gt;$C$173)*(M27:M91&lt;$C$181))</f>
      </c>
      <c r="N181" s="135">
        <f>O181+$D$181+$E$181</f>
        <v>24.39</v>
      </c>
      <c r="O181" s="120">
        <v>15.39</v>
      </c>
      <c r="P181" s="127">
        <f>SUMPRODUCT((Q27:Q91&gt;$C$173)*(P27:P91&lt;$C$181))</f>
      </c>
      <c r="Q181" s="135">
        <f>R181+$D$181+$E$181</f>
        <v>26.92333333333334</v>
      </c>
      <c r="R181" s="120">
        <v>17.92333333333334</v>
      </c>
      <c r="S181" s="127">
        <f>SUMPRODUCT((T27:T91&gt;$C$173)*(S27:S91&lt;$C$181))</f>
      </c>
      <c r="T181" s="135">
        <f>U181+$D$181+$E$181</f>
        <v>26.86</v>
      </c>
      <c r="U181" s="120">
        <v>17.86</v>
      </c>
      <c r="V181" s="127">
        <f>SUMPRODUCT((W27:W91&gt;$C$173)*(V27:V91&lt;$C$181))</f>
      </c>
      <c r="W181" s="135">
        <f>X181+$D$181+$E$181</f>
        <v>25.46666666666667</v>
      </c>
      <c r="X181" s="120">
        <v>16.46666666666667</v>
      </c>
      <c r="Y181" s="127">
        <f>SUMPRODUCT((Z27:Z91&gt;$C$173)*(Y27:Y91&lt;$C$181))</f>
      </c>
      <c r="Z181" s="135">
        <f>AA181+$D$181+$E$181</f>
        <v>32.49666666666667</v>
      </c>
      <c r="AA181" s="120">
        <v>23.49666666666667</v>
      </c>
      <c r="AB181" s="127">
        <f>SUMPRODUCT((AC27:AC91&gt;$C$173)*(AB27:AB91&lt;$C$181))</f>
      </c>
      <c r="AC181" s="135">
        <f>AD181+$D$181+$E$181</f>
        <v>31.42</v>
      </c>
      <c r="AD181" s="120">
        <v>22.42</v>
      </c>
      <c r="AE181" s="127">
        <f>SUMPRODUCT((AF27:AF91&gt;$C$173)*(AE27:AE91&lt;$C$181))</f>
      </c>
      <c r="AF181" s="135">
        <f>AG181+$D$181+$E$181</f>
        <v>23.37666666666667</v>
      </c>
      <c r="AG181" s="120">
        <v>14.37666666666667</v>
      </c>
      <c r="AH181" s="127">
        <f>SUMPRODUCT((AI27:AI91&gt;$C$173)*(AH27:AH91&lt;$C$181))</f>
      </c>
      <c r="AI181" s="135">
        <f>AJ181+$D$181+$E$181</f>
        <v>26.22666666666667</v>
      </c>
      <c r="AJ181" s="120">
        <v>17.22666666666667</v>
      </c>
      <c r="AK181" s="127">
        <f>SUMPRODUCT((AL27:AL91&gt;$C$173)*(AK27:AK91&lt;$C$181))</f>
      </c>
      <c r="AL181" s="135">
        <f>AM181+$D$181+$E$181</f>
        <v>27.11333333333333</v>
      </c>
      <c r="AM181" s="120">
        <v>18.11333333333333</v>
      </c>
      <c r="AN181" s="127">
        <f>SUMPRODUCT((AO27:AO91&gt;$C$173)*(AN27:AN91&lt;$C$181))</f>
      </c>
      <c r="AO181" s="135">
        <f>AP181+$D$181+$E$181</f>
        <v>22.87</v>
      </c>
      <c r="AP181" s="120">
        <v>13.87</v>
      </c>
      <c r="AQ181" s="127">
        <f>SUMPRODUCT((AR27:AR91&gt;$C$173)*(AQ27:AQ91&lt;$C$181))</f>
      </c>
      <c r="AR181" s="135">
        <f>AS181+$D$181+$E$181</f>
        <v>24.26333333333333</v>
      </c>
      <c r="AS181" s="120">
        <v>15.26333333333333</v>
      </c>
      <c r="AT181" s="127">
        <f>SUMPRODUCT((AU27:AU91&gt;$C$173)*(AT27:AT91&lt;$C$181))</f>
      </c>
      <c r="AU181" s="135">
        <f>AV181+$D$181+$E$181</f>
        <v>27.24</v>
      </c>
      <c r="AV181" s="120">
        <v>18.24</v>
      </c>
      <c r="AW181" s="127">
        <f>SUMPRODUCT((AX27:AX91&gt;$C$173)*(AW27:AW91&lt;$C$181))</f>
      </c>
      <c r="AX181" s="135">
        <f>AY181+$D$181+$E$181</f>
        <v>26.1</v>
      </c>
      <c r="AY181" s="120">
        <v>17.1</v>
      </c>
      <c r="AZ181" s="127">
        <f>SUMPRODUCT((BA27:BA91&gt;$C$173)*(AZ27:AZ91&lt;$C$181))</f>
      </c>
      <c r="BA181" s="135">
        <f>BB181+$D$181+$E$181</f>
        <v>21.03333333333333</v>
      </c>
      <c r="BB181" s="120">
        <v>12.03333333333333</v>
      </c>
      <c r="BC181" s="127">
        <f>SUMPRODUCT((BD27:BD91&gt;$C$173)*(BC27:BC91&lt;$C$181))</f>
      </c>
      <c r="BD181" s="135">
        <f>BE181+$D$181+$E$181</f>
        <v>27.30333333333333</v>
      </c>
      <c r="BE181" s="120">
        <v>18.30333333333333</v>
      </c>
      <c r="BF181" s="127">
        <f>SUMPRODUCT((BG27:BG91&gt;$C$173)*(BF27:BF91&lt;$C$181))</f>
      </c>
      <c r="BG181" s="135">
        <f>BH181+$D$181+$E$181</f>
        <v>27.62</v>
      </c>
      <c r="BH181" s="120">
        <v>18.62</v>
      </c>
      <c r="BI181" s="127">
        <f>SUMPRODUCT((BJ27:BJ91&gt;$C$173)*(BI27:BI91&lt;$C$181))</f>
      </c>
      <c r="BJ181" s="135">
        <f>BK181+$D$181+$E$181</f>
        <v>24.45333333333333</v>
      </c>
      <c r="BK181" s="120">
        <v>15.45333333333333</v>
      </c>
      <c r="BL181" s="127">
        <f>SUMPRODUCT((BM27:BM91&gt;$C$173)*(BL27:BL91&lt;$C$181))</f>
      </c>
      <c r="BM181" s="135">
        <f>BN181+$D$181+$E$181</f>
        <v>27.11333333333333</v>
      </c>
      <c r="BN181" s="120">
        <v>18.11333333333333</v>
      </c>
      <c r="BO181" s="127">
        <f>SUMPRODUCT((BP27:BP91&gt;$C$173)*(BO27:BO91&lt;$C$181))</f>
      </c>
      <c r="BP181" s="135">
        <f>BQ181+$D$181+$E$181</f>
        <v>29.77333333333333</v>
      </c>
      <c r="BQ181" s="120">
        <v>20.77333333333333</v>
      </c>
      <c r="BR181" s="127">
        <f>SUMPRODUCT((BS27:BS91&gt;$C$173)*(BR27:BR91&lt;$C$181))</f>
      </c>
      <c r="BS181" s="135">
        <f>BT181+$D$181+$E$181</f>
        <v>29.77333333333333</v>
      </c>
      <c r="BT181" s="120">
        <v>20.77333333333333</v>
      </c>
      <c r="BU181" s="127">
        <f>SUMPRODUCT((BV27:BV91&gt;$C$173)*(BU27:BU91&lt;$C$181))</f>
      </c>
      <c r="BV181" s="135">
        <f>BW181+$D$181+$E$181</f>
        <v>27.81</v>
      </c>
      <c r="BW181" s="120">
        <v>18.81</v>
      </c>
      <c r="BX181" s="127">
        <f>SUMPRODUCT((BY27:BY91&gt;$C$173)*(BX27:BX91&lt;$C$181))</f>
      </c>
      <c r="BY181" s="135">
        <f>BZ181+$D$181+$E$181</f>
        <v>27.43</v>
      </c>
      <c r="BZ181" s="120">
        <v>18.43</v>
      </c>
      <c r="CA181" s="127">
        <f>SUMPRODUCT((CB27:CB91&gt;$C$173)*(CA27:CA91&lt;$C$181))</f>
      </c>
      <c r="CB181" s="135">
        <f>CC181+$D$181+$E$181</f>
        <v>28.19</v>
      </c>
      <c r="CC181" s="120">
        <v>19.19</v>
      </c>
      <c r="CD181" s="127">
        <f>SUMPRODUCT((CE27:CE91&gt;$C$173)*(CD27:CD91&lt;$C$181))</f>
      </c>
      <c r="CE181" s="135">
        <f>CF181+$D$181+$E$181</f>
        <v>25.15</v>
      </c>
      <c r="CF181" s="120">
        <v>16.15</v>
      </c>
      <c r="CG181" s="127">
        <f>SUMPRODUCT((CH27:CH91&gt;$C$173)*(CG27:CG91&lt;$C$181))</f>
      </c>
      <c r="CH181" s="135">
        <f>CI181+$D$181+$E$181</f>
        <v>25.15</v>
      </c>
      <c r="CI181" s="120">
        <v>16.15</v>
      </c>
      <c r="CJ181" s="127">
        <f>SUMPRODUCT((CK27:CK91&gt;$C$173)*(CJ27:CJ91&lt;$C$181))</f>
      </c>
      <c r="CK181" s="135">
        <f>CL181+$D$181+$E$181</f>
        <v>25.78333333333333</v>
      </c>
      <c r="CL181" s="120">
        <v>16.78333333333333</v>
      </c>
      <c r="CM181" s="127">
        <f>SUMPRODUCT((CN27:CN91&gt;$C$173)*(CM27:CM91&lt;$C$181))</f>
      </c>
      <c r="CN181" s="135">
        <f>CO181+$D$181+$E$181</f>
        <v>25.97333333333333</v>
      </c>
      <c r="CO181" s="120">
        <v>16.97333333333333</v>
      </c>
      <c r="CP181" s="127">
        <f>SUMPRODUCT((CQ27:CQ91&gt;$C$173)*(CP27:CP91&lt;$C$181))</f>
      </c>
      <c r="CQ181" s="135">
        <f>CR181+$D$181+$E$181</f>
        <v>26.98666666666667</v>
      </c>
      <c r="CR181" s="120">
        <v>17.98666666666667</v>
      </c>
      <c r="CS181" s="127">
        <f>SUMPRODUCT((CT27:CT91&gt;$C$173)*(CS27:CS91&lt;$C$181))</f>
      </c>
      <c r="CT181" s="135">
        <f>CU181+$D$181+$E$181</f>
        <v>9</v>
      </c>
      <c r="CU181" s="120">
        <v>0</v>
      </c>
      <c r="CV181" s="126"/>
      <c r="CW181" s="102"/>
    </row>
    <row r="182" s="6" customFormat="1" ht="18" customHeight="1">
      <c r="C182" t="s" s="133">
        <v>59</v>
      </c>
      <c r="D182" s="122">
        <v>6</v>
      </c>
      <c r="E182" s="122">
        <v>3</v>
      </c>
      <c r="G182" s="127">
        <f>SUMPRODUCT((H27:H91&gt;$C$173)*(G27:G91&lt;$C$182))</f>
      </c>
      <c r="H182" s="135">
        <f>I182+$D$182+$E$182</f>
        <v>33.00333333333333</v>
      </c>
      <c r="I182" s="120">
        <v>24.00333333333333</v>
      </c>
      <c r="J182" s="127">
        <f>SUMPRODUCT((K27:K91&gt;$C$173)*(J27:J91&lt;$C$182))</f>
      </c>
      <c r="K182" s="135">
        <f>L182+$D$182+$E$182</f>
        <v>25.49833333333333</v>
      </c>
      <c r="L182" s="120">
        <v>16.49833333333333</v>
      </c>
      <c r="M182" s="127">
        <f>SUMPRODUCT((N27:N91&gt;$C$173)*(M27:M91&lt;$C$182))</f>
      </c>
      <c r="N182" s="135">
        <f>O182+$D$182+$E$182</f>
        <v>28</v>
      </c>
      <c r="O182" s="120">
        <v>19</v>
      </c>
      <c r="P182" s="127">
        <f>SUMPRODUCT((Q27:Q91&gt;$C$173)*(P27:P91&lt;$C$182))</f>
      </c>
      <c r="Q182" s="135">
        <f>R182+$D$182+$E$182</f>
        <v>28.31666666666667</v>
      </c>
      <c r="R182" s="120">
        <v>19.31666666666667</v>
      </c>
      <c r="S182" s="127">
        <f>SUMPRODUCT((T27:T91&gt;$C$173)*(S27:S91&lt;$C$182))</f>
      </c>
      <c r="T182" s="135">
        <f>U182+$D$182+$E$182</f>
        <v>28.72833333333333</v>
      </c>
      <c r="U182" s="120">
        <v>19.72833333333333</v>
      </c>
      <c r="V182" s="127">
        <f>SUMPRODUCT((W27:W91&gt;$C$173)*(V27:V91&lt;$C$182))</f>
      </c>
      <c r="W182" s="135">
        <f>X182+$D$182+$E$182</f>
        <v>27.145</v>
      </c>
      <c r="X182" s="120">
        <v>18.145</v>
      </c>
      <c r="Y182" s="127">
        <f>SUMPRODUCT((Z27:Z91&gt;$C$173)*(Y27:Y91&lt;$C$182))</f>
      </c>
      <c r="Z182" s="135">
        <f>AA182+$D$182+$E$182</f>
        <v>34.39666666666666</v>
      </c>
      <c r="AA182" s="120">
        <v>25.39666666666666</v>
      </c>
      <c r="AB182" s="127">
        <f>SUMPRODUCT((AC27:AC91&gt;$C$173)*(AB27:AB91&lt;$C$182))</f>
      </c>
      <c r="AC182" s="135">
        <f>AD182+$D$182+$E$182</f>
        <v>34.175</v>
      </c>
      <c r="AD182" s="120">
        <v>25.175</v>
      </c>
      <c r="AE182" s="127">
        <f>SUMPRODUCT((AF27:AF91&gt;$C$173)*(AE27:AE91&lt;$C$182))</f>
      </c>
      <c r="AF182" s="135">
        <f>AG182+$D$182+$E$182</f>
        <v>27.11333333333333</v>
      </c>
      <c r="AG182" s="120">
        <v>18.11333333333333</v>
      </c>
      <c r="AH182" s="127">
        <f>SUMPRODUCT((AI27:AI91&gt;$C$173)*(AH27:AH91&lt;$C$182))</f>
      </c>
      <c r="AI182" s="135">
        <f>AJ182+$D$182+$E$182</f>
        <v>28.95</v>
      </c>
      <c r="AJ182" s="120">
        <v>19.95</v>
      </c>
      <c r="AK182" s="127">
        <f>SUMPRODUCT((AL27:AL91&gt;$C$173)*(AK27:AK91&lt;$C$182))</f>
      </c>
      <c r="AL182" s="135">
        <f>AM182+$D$182+$E$182</f>
        <v>29.10833333333333</v>
      </c>
      <c r="AM182" s="120">
        <v>20.10833333333333</v>
      </c>
      <c r="AN182" s="127">
        <f>SUMPRODUCT((AO27:AO91&gt;$C$173)*(AN27:AN91&lt;$C$182))</f>
      </c>
      <c r="AO182" s="135">
        <f>AP182+$D$182+$E$182</f>
        <v>26.16333333333333</v>
      </c>
      <c r="AP182" s="120">
        <v>17.16333333333333</v>
      </c>
      <c r="AQ182" s="127">
        <f>SUMPRODUCT((AR27:AR91&gt;$C$173)*(AQ27:AQ91&lt;$C$182))</f>
      </c>
      <c r="AR182" s="135">
        <f>AS182+$D$182+$E$182</f>
        <v>25.87833333333333</v>
      </c>
      <c r="AS182" s="120">
        <v>16.87833333333333</v>
      </c>
      <c r="AT182" s="127">
        <f>SUMPRODUCT((AU27:AU91&gt;$C$173)*(AT27:AT91&lt;$C$182))</f>
      </c>
      <c r="AU182" s="135">
        <f>AV182+$D$182+$E$182</f>
        <v>30.85</v>
      </c>
      <c r="AV182" s="120">
        <v>21.85</v>
      </c>
      <c r="AW182" s="127">
        <f>SUMPRODUCT((AX27:AX91&gt;$C$173)*(AW27:AW91&lt;$C$182))</f>
      </c>
      <c r="AX182" s="135">
        <f>AY182+$D$182+$E$182</f>
        <v>27.68333333333333</v>
      </c>
      <c r="AY182" s="120">
        <v>18.68333333333333</v>
      </c>
      <c r="AZ182" s="127">
        <f>SUMPRODUCT((BA27:BA91&gt;$C$173)*(AZ27:AZ91&lt;$C$182))</f>
      </c>
      <c r="BA182" s="135">
        <f>BB182+$D$182+$E$182</f>
        <v>22.14166666666667</v>
      </c>
      <c r="BB182" s="120">
        <v>13.14166666666666</v>
      </c>
      <c r="BC182" s="127">
        <f>SUMPRODUCT((BD27:BD91&gt;$C$173)*(BC27:BC91&lt;$C$182))</f>
      </c>
      <c r="BD182" s="135">
        <f>BE182+$D$182+$E$182</f>
        <v>26.955</v>
      </c>
      <c r="BE182" s="120">
        <v>17.955</v>
      </c>
      <c r="BF182" s="127">
        <f>SUMPRODUCT((BG27:BG91&gt;$C$173)*(BF27:BF91&lt;$C$182))</f>
      </c>
      <c r="BG182" s="135">
        <f>BH182+$D$182+$E$182</f>
        <v>26.79666666666667</v>
      </c>
      <c r="BH182" s="120">
        <v>17.79666666666667</v>
      </c>
      <c r="BI182" s="127">
        <f>SUMPRODUCT((BJ27:BJ91&gt;$C$173)*(BI27:BI91&lt;$C$182))</f>
      </c>
      <c r="BJ182" s="135">
        <f>BK182+$D$182+$E$182</f>
        <v>29.52</v>
      </c>
      <c r="BK182" s="120">
        <v>20.52</v>
      </c>
      <c r="BL182" s="127">
        <f>SUMPRODUCT((BM27:BM91&gt;$C$173)*(BL27:BL91&lt;$C$182))</f>
      </c>
      <c r="BM182" s="135">
        <f>BN182+$D$182+$E$182</f>
        <v>29.45666666666667</v>
      </c>
      <c r="BN182" s="120">
        <v>20.45666666666667</v>
      </c>
      <c r="BO182" s="127">
        <f>SUMPRODUCT((BP27:BP91&gt;$C$173)*(BO27:BO91&lt;$C$182))</f>
      </c>
      <c r="BP182" s="135">
        <f>BQ182+$D$182+$E$182</f>
        <v>33.76333333333334</v>
      </c>
      <c r="BQ182" s="120">
        <v>24.76333333333333</v>
      </c>
      <c r="BR182" s="127">
        <f>SUMPRODUCT((BS27:BS91&gt;$C$173)*(BR27:BR91&lt;$C$182))</f>
      </c>
      <c r="BS182" s="135">
        <f>BT182+$D$182+$E$182</f>
        <v>31.895</v>
      </c>
      <c r="BT182" s="120">
        <v>22.895</v>
      </c>
      <c r="BU182" s="127">
        <f>SUMPRODUCT((BV27:BV91&gt;$C$173)*(BU27:BU91&lt;$C$182))</f>
      </c>
      <c r="BV182" s="135">
        <f>BW182+$D$182+$E$182</f>
        <v>26.63833333333333</v>
      </c>
      <c r="BW182" s="120">
        <v>17.63833333333333</v>
      </c>
      <c r="BX182" s="127">
        <f>SUMPRODUCT((BY27:BY91&gt;$C$173)*(BX27:BX91&lt;$C$182))</f>
      </c>
      <c r="BY182" s="135">
        <f>BZ182+$D$182+$E$182</f>
        <v>27.49333333333333</v>
      </c>
      <c r="BZ182" s="120">
        <v>18.49333333333333</v>
      </c>
      <c r="CA182" s="127">
        <f>SUMPRODUCT((CB27:CB91&gt;$C$173)*(CA27:CA91&lt;$C$182))</f>
      </c>
      <c r="CB182" s="135">
        <f>CC182+$D$182+$E$182</f>
        <v>29.425</v>
      </c>
      <c r="CC182" s="120">
        <v>20.425</v>
      </c>
      <c r="CD182" s="127">
        <f>SUMPRODUCT((CE27:CE91&gt;$C$173)*(CD27:CD91&lt;$C$182))</f>
      </c>
      <c r="CE182" s="135">
        <f>CF182+$D$182+$E$182</f>
        <v>27.905</v>
      </c>
      <c r="CF182" s="120">
        <v>18.905</v>
      </c>
      <c r="CG182" s="127">
        <f>SUMPRODUCT((CH27:CH91&gt;$C$173)*(CG27:CG91&lt;$C$182))</f>
      </c>
      <c r="CH182" s="135">
        <f>CI182+$D$182+$E$182</f>
        <v>27.905</v>
      </c>
      <c r="CI182" s="120">
        <v>18.905</v>
      </c>
      <c r="CJ182" s="127">
        <f>SUMPRODUCT((CK27:CK91&gt;$C$173)*(CJ27:CJ91&lt;$C$182))</f>
      </c>
      <c r="CK182" s="135">
        <f>CL182+$D$182+$E$182</f>
        <v>28.665</v>
      </c>
      <c r="CL182" s="120">
        <v>19.665</v>
      </c>
      <c r="CM182" s="127">
        <f>SUMPRODUCT((CN27:CN91&gt;$C$173)*(CM27:CM91&lt;$C$182))</f>
      </c>
      <c r="CN182" s="135">
        <f>CO182+$D$182+$E$182</f>
        <v>32.40166666666666</v>
      </c>
      <c r="CO182" s="120">
        <v>23.40166666666666</v>
      </c>
      <c r="CP182" s="127">
        <f>SUMPRODUCT((CQ27:CQ91&gt;$C$173)*(CP27:CP91&lt;$C$182))</f>
      </c>
      <c r="CQ182" s="135">
        <f>CR182+$D$182+$E$182</f>
        <v>26.005</v>
      </c>
      <c r="CR182" s="120">
        <v>17.005</v>
      </c>
      <c r="CS182" s="127">
        <f>SUMPRODUCT((CT27:CT91&gt;$C$173)*(CS27:CS91&lt;$C$182))</f>
      </c>
      <c r="CT182" s="135">
        <f>CU182+$D$182+$E$182</f>
        <v>9</v>
      </c>
      <c r="CU182" s="120">
        <v>0</v>
      </c>
      <c r="CV182" s="126"/>
      <c r="CW182" s="102"/>
    </row>
    <row r="183" s="6" customFormat="1" ht="18" customHeight="1">
      <c r="C183" t="s" s="133">
        <v>174</v>
      </c>
      <c r="D183" s="122">
        <v>6</v>
      </c>
      <c r="E183" s="122">
        <v>3</v>
      </c>
      <c r="G183" s="127">
        <f>SUMPRODUCT((H27:H91&gt;$C$173)*(G27:G91&lt;$C$183))</f>
      </c>
      <c r="H183" s="135">
        <f>I183+$D$183+$E$183</f>
        <v>34.27</v>
      </c>
      <c r="I183" s="120">
        <v>25.27</v>
      </c>
      <c r="J183" s="127">
        <f>SUMPRODUCT((K27:K91&gt;$C$173)*(J27:J91&lt;$C$183))</f>
      </c>
      <c r="K183" s="135">
        <f>L183+$D$183+$E$183</f>
        <v>27.93666666666667</v>
      </c>
      <c r="L183" s="120">
        <v>18.93666666666667</v>
      </c>
      <c r="M183" s="127">
        <f>SUMPRODUCT((N27:N91&gt;$C$173)*(M27:M91&lt;$C$183))</f>
      </c>
      <c r="N183" s="135">
        <f>O183+$D$183+$E$183</f>
        <v>27.74666666666667</v>
      </c>
      <c r="O183" s="120">
        <v>18.74666666666667</v>
      </c>
      <c r="P183" s="127">
        <f>SUMPRODUCT((Q27:Q91&gt;$C$173)*(P27:P91&lt;$C$183))</f>
      </c>
      <c r="Q183" s="135">
        <f>R183+$D$183+$E$183</f>
        <v>27.87333333333333</v>
      </c>
      <c r="R183" s="120">
        <v>18.87333333333333</v>
      </c>
      <c r="S183" s="127">
        <f>SUMPRODUCT((T27:T91&gt;$C$173)*(S27:S91&lt;$C$183))</f>
      </c>
      <c r="T183" s="135">
        <f>U183+$D$183+$E$183</f>
        <v>30.47</v>
      </c>
      <c r="U183" s="120">
        <v>21.47</v>
      </c>
      <c r="V183" s="127">
        <f>SUMPRODUCT((W27:W91&gt;$C$173)*(V27:V91&lt;$C$183))</f>
      </c>
      <c r="W183" s="135">
        <f>X183+$D$183+$E$183</f>
        <v>29.58333333333333</v>
      </c>
      <c r="X183" s="120">
        <v>20.58333333333333</v>
      </c>
      <c r="Y183" s="127">
        <f>SUMPRODUCT((Z27:Z91&gt;$C$173)*(Y27:Y91&lt;$C$183))</f>
      </c>
      <c r="Z183" s="135">
        <f>AA183+$D$183+$E$183</f>
        <v>34.77666666666666</v>
      </c>
      <c r="AA183" s="120">
        <v>25.77666666666666</v>
      </c>
      <c r="AB183" s="127">
        <f>SUMPRODUCT((AC27:AC91&gt;$C$173)*(AB27:AB91&lt;$C$183))</f>
      </c>
      <c r="AC183" s="135">
        <f>AD183+$D$183+$E$183</f>
        <v>36.61333333333333</v>
      </c>
      <c r="AD183" s="120">
        <v>27.61333333333333</v>
      </c>
      <c r="AE183" s="127">
        <f>SUMPRODUCT((AF27:AF91&gt;$C$173)*(AE27:AE91&lt;$C$183))</f>
      </c>
      <c r="AF183" s="135">
        <f>AG183+$D$183+$E$183</f>
        <v>28.31666666666667</v>
      </c>
      <c r="AG183" s="120">
        <v>19.31666666666667</v>
      </c>
      <c r="AH183" s="127">
        <f>SUMPRODUCT((AI27:AI91&gt;$C$173)*(AH27:AH91&lt;$C$183))</f>
      </c>
      <c r="AI183" s="135">
        <f>AJ183+$D$183+$E$183</f>
        <v>29.9</v>
      </c>
      <c r="AJ183" s="120">
        <v>20.9</v>
      </c>
      <c r="AK183" s="127">
        <f>SUMPRODUCT((AL27:AL91&gt;$C$173)*(AK27:AK91&lt;$C$183))</f>
      </c>
      <c r="AL183" s="135">
        <f>AM183+$D$183+$E$183</f>
        <v>29.45666666666667</v>
      </c>
      <c r="AM183" s="120">
        <v>20.45666666666667</v>
      </c>
      <c r="AN183" s="127">
        <f>SUMPRODUCT((AO27:AO91&gt;$C$173)*(AN27:AN91&lt;$C$183))</f>
      </c>
      <c r="AO183" s="135">
        <f>AP183+$D$183+$E$183</f>
        <v>25.34</v>
      </c>
      <c r="AP183" s="120">
        <v>16.34</v>
      </c>
      <c r="AQ183" s="127">
        <f>SUMPRODUCT((AR27:AR91&gt;$C$173)*(AQ27:AQ91&lt;$C$183))</f>
      </c>
      <c r="AR183" s="135">
        <f>AS183+$D$183+$E$183</f>
        <v>25.78333333333333</v>
      </c>
      <c r="AS183" s="120">
        <v>16.78333333333333</v>
      </c>
      <c r="AT183" s="127">
        <f>SUMPRODUCT((AU27:AU91&gt;$C$173)*(AT27:AT91&lt;$C$183))</f>
      </c>
      <c r="AU183" s="135">
        <f>AV183+$D$183+$E$183</f>
        <v>30.97666666666667</v>
      </c>
      <c r="AV183" s="120">
        <v>21.97666666666667</v>
      </c>
      <c r="AW183" s="127">
        <f>SUMPRODUCT((AX27:AX91&gt;$C$173)*(AW27:AW91&lt;$C$183))</f>
      </c>
      <c r="AX183" s="135">
        <f>AY183+$D$183+$E$183</f>
        <v>29.14</v>
      </c>
      <c r="AY183" s="120">
        <v>20.14</v>
      </c>
      <c r="AZ183" s="127">
        <f>SUMPRODUCT((BA27:BA91&gt;$C$173)*(AZ27:AZ91&lt;$C$183))</f>
      </c>
      <c r="BA183" s="135">
        <f>BB183+$D$183+$E$183</f>
        <v>21.85666666666667</v>
      </c>
      <c r="BB183" s="120">
        <v>12.85666666666667</v>
      </c>
      <c r="BC183" s="127">
        <f>SUMPRODUCT((BD27:BD91&gt;$C$173)*(BC27:BC91&lt;$C$183))</f>
      </c>
      <c r="BD183" s="135">
        <f>BE183+$D$183+$E$183</f>
        <v>28.19</v>
      </c>
      <c r="BE183" s="120">
        <v>19.19</v>
      </c>
      <c r="BF183" s="127">
        <f>SUMPRODUCT((BG27:BG91&gt;$C$173)*(BF27:BF91&lt;$C$183))</f>
      </c>
      <c r="BG183" s="135">
        <f>BH183+$D$183+$E$183</f>
        <v>27.74666666666667</v>
      </c>
      <c r="BH183" s="120">
        <v>18.74666666666667</v>
      </c>
      <c r="BI183" s="127">
        <f>SUMPRODUCT((BJ27:BJ91&gt;$C$173)*(BI27:BI91&lt;$C$183))</f>
      </c>
      <c r="BJ183" s="135">
        <f>BK183+$D$183+$E$183</f>
        <v>28.25333333333333</v>
      </c>
      <c r="BK183" s="120">
        <v>19.25333333333333</v>
      </c>
      <c r="BL183" s="127">
        <f>SUMPRODUCT((BM27:BM91&gt;$C$173)*(BL27:BL91&lt;$C$183))</f>
      </c>
      <c r="BM183" s="135">
        <f>BN183+$D$183+$E$183</f>
        <v>27.24</v>
      </c>
      <c r="BN183" s="120">
        <v>18.24</v>
      </c>
      <c r="BO183" s="127">
        <f>SUMPRODUCT((BP27:BP91&gt;$C$173)*(BO27:BO91&lt;$C$183))</f>
      </c>
      <c r="BP183" s="135">
        <f>BQ183+$D$183+$E$183</f>
        <v>33.06666666666666</v>
      </c>
      <c r="BQ183" s="120">
        <v>24.06666666666667</v>
      </c>
      <c r="BR183" s="127">
        <f>SUMPRODUCT((BS27:BS91&gt;$C$173)*(BR27:BR91&lt;$C$183))</f>
      </c>
      <c r="BS183" s="135">
        <f>BT183+$D$183+$E$183</f>
        <v>32.43333333333334</v>
      </c>
      <c r="BT183" s="120">
        <v>23.43333333333333</v>
      </c>
      <c r="BU183" s="127">
        <f>SUMPRODUCT((BV27:BV91&gt;$C$173)*(BU27:BU91&lt;$C$183))</f>
      </c>
      <c r="BV183" s="135">
        <f>BW183+$D$183+$E$183</f>
        <v>26.22666666666667</v>
      </c>
      <c r="BW183" s="120">
        <v>17.22666666666667</v>
      </c>
      <c r="BX183" s="127">
        <f>SUMPRODUCT((BY27:BY91&gt;$C$173)*(BX27:BX91&lt;$C$183))</f>
      </c>
      <c r="BY183" s="135">
        <f>BZ183+$D$183+$E$183</f>
        <v>27.43</v>
      </c>
      <c r="BZ183" s="120">
        <v>18.43</v>
      </c>
      <c r="CA183" s="127">
        <f>SUMPRODUCT((CB27:CB91&gt;$C$173)*(CA27:CA91&lt;$C$183))</f>
      </c>
      <c r="CB183" s="135">
        <f>CC183+$D$183+$E$183</f>
        <v>29.9</v>
      </c>
      <c r="CC183" s="120">
        <v>20.9</v>
      </c>
      <c r="CD183" s="127">
        <f>SUMPRODUCT((CE27:CE91&gt;$C$173)*(CD27:CD91&lt;$C$183))</f>
      </c>
      <c r="CE183" s="135">
        <f>CF183+$D$183+$E$183</f>
        <v>27.30333333333333</v>
      </c>
      <c r="CF183" s="120">
        <v>18.30333333333333</v>
      </c>
      <c r="CG183" s="127">
        <f>SUMPRODUCT((CH27:CH91&gt;$C$173)*(CG27:CG91&lt;$C$183))</f>
      </c>
      <c r="CH183" s="135">
        <f>CI183+$D$183+$E$183</f>
        <v>27.30333333333333</v>
      </c>
      <c r="CI183" s="120">
        <v>18.30333333333333</v>
      </c>
      <c r="CJ183" s="127">
        <f>SUMPRODUCT((CK27:CK91&gt;$C$173)*(CJ27:CJ91&lt;$C$183))</f>
      </c>
      <c r="CK183" s="135">
        <f>CL183+$D$183+$E$183</f>
        <v>30.28</v>
      </c>
      <c r="CL183" s="120">
        <v>21.28</v>
      </c>
      <c r="CM183" s="127">
        <f>SUMPRODUCT((CN27:CN91&gt;$C$173)*(CM27:CM91&lt;$C$183))</f>
      </c>
      <c r="CN183" s="135">
        <f>CO183+$D$183+$E$183</f>
        <v>33.95333333333333</v>
      </c>
      <c r="CO183" s="120">
        <v>24.95333333333333</v>
      </c>
      <c r="CP183" s="127">
        <f>SUMPRODUCT((CQ27:CQ91&gt;$C$173)*(CP27:CP91&lt;$C$183))</f>
      </c>
      <c r="CQ183" s="135">
        <f>CR183+$D$183+$E$183</f>
        <v>27.05</v>
      </c>
      <c r="CR183" s="120">
        <v>18.05</v>
      </c>
      <c r="CS183" s="127">
        <f>SUMPRODUCT((CT27:CT91&gt;$C$173)*(CS27:CS91&lt;$C$183))</f>
      </c>
      <c r="CT183" s="135">
        <f>CU183+$D$183+$E$183</f>
        <v>9</v>
      </c>
      <c r="CU183" s="120">
        <v>0</v>
      </c>
      <c r="CV183" s="126"/>
      <c r="CW183" s="102"/>
    </row>
    <row r="184" s="6" customFormat="1" ht="18" customHeight="1">
      <c r="C184" t="s" s="133">
        <v>45</v>
      </c>
      <c r="D184" s="122">
        <v>6</v>
      </c>
      <c r="E184" s="122">
        <v>3</v>
      </c>
      <c r="G184" s="127">
        <f>SUMPRODUCT((H27:H91&gt;$C$173)*(G27:G91&lt;$C$184))</f>
      </c>
      <c r="H184" s="135">
        <f>I184+$D$184+$E$184</f>
        <v>36.265</v>
      </c>
      <c r="I184" s="120">
        <v>27.265</v>
      </c>
      <c r="J184" s="127">
        <f>SUMPRODUCT((K27:K91&gt;$C$173)*(J27:J91&lt;$C$184))</f>
      </c>
      <c r="K184" s="135">
        <f>L184+$D$184+$E$184</f>
        <v>25.46666666666667</v>
      </c>
      <c r="L184" s="120">
        <v>16.46666666666667</v>
      </c>
      <c r="M184" s="127">
        <f>SUMPRODUCT((N27:N91&gt;$C$173)*(M27:M91&lt;$C$184))</f>
      </c>
      <c r="N184" s="135">
        <f>O184+$D$184+$E$184</f>
        <v>29.14</v>
      </c>
      <c r="O184" s="120">
        <v>20.14</v>
      </c>
      <c r="P184" s="127">
        <f>SUMPRODUCT((Q27:Q91&gt;$C$173)*(P27:P91&lt;$C$184))</f>
      </c>
      <c r="Q184" s="135">
        <f>R184+$D$184+$E$184</f>
        <v>29.33</v>
      </c>
      <c r="R184" s="120">
        <v>20.33</v>
      </c>
      <c r="S184" s="127">
        <f>SUMPRODUCT((T27:T91&gt;$C$173)*(S27:S91&lt;$C$184))</f>
      </c>
      <c r="T184" s="135">
        <f>U184+$D$184+$E$184</f>
        <v>31.45166666666666</v>
      </c>
      <c r="U184" s="120">
        <v>22.45166666666666</v>
      </c>
      <c r="V184" s="127">
        <f>SUMPRODUCT((W27:W91&gt;$C$173)*(V27:V91&lt;$C$184))</f>
      </c>
      <c r="W184" s="135">
        <f>X184+$D$184+$E$184</f>
        <v>26.16333333333333</v>
      </c>
      <c r="X184" s="120">
        <v>17.16333333333333</v>
      </c>
      <c r="Y184" s="127">
        <f>SUMPRODUCT((Z27:Z91&gt;$C$173)*(Y27:Y91&lt;$C$184))</f>
      </c>
      <c r="Z184" s="135">
        <f>AA184+$D$184+$E$184</f>
        <v>36.93</v>
      </c>
      <c r="AA184" s="120">
        <v>27.93</v>
      </c>
      <c r="AB184" s="127">
        <f>SUMPRODUCT((AC27:AC91&gt;$C$173)*(AB27:AB91&lt;$C$184))</f>
      </c>
      <c r="AC184" s="135">
        <f>AD184+$D$184+$E$184</f>
        <v>38.70333333333333</v>
      </c>
      <c r="AD184" s="120">
        <v>29.70333333333333</v>
      </c>
      <c r="AE184" s="127">
        <f>SUMPRODUCT((AF27:AF91&gt;$C$173)*(AE27:AE91&lt;$C$184))</f>
      </c>
      <c r="AF184" s="135">
        <f>AG184+$D$184+$E$184</f>
        <v>28.69666666666667</v>
      </c>
      <c r="AG184" s="120">
        <v>19.69666666666667</v>
      </c>
      <c r="AH184" s="127">
        <f>SUMPRODUCT((AI27:AI91&gt;$C$173)*(AH27:AH91&lt;$C$184))</f>
      </c>
      <c r="AI184" s="135">
        <f>AJ184+$D$184+$E$184</f>
        <v>28.19</v>
      </c>
      <c r="AJ184" s="120">
        <v>19.19</v>
      </c>
      <c r="AK184" s="127">
        <f>SUMPRODUCT((AL27:AL91&gt;$C$173)*(AK27:AK91&lt;$C$184))</f>
      </c>
      <c r="AL184" s="135">
        <f>AM184+$D$184+$E$184</f>
        <v>27.24</v>
      </c>
      <c r="AM184" s="120">
        <v>18.24</v>
      </c>
      <c r="AN184" s="127">
        <f>SUMPRODUCT((AO27:AO91&gt;$C$173)*(AN27:AN91&lt;$C$184))</f>
      </c>
      <c r="AO184" s="135">
        <f>AP184+$D$184+$E$184</f>
        <v>27.55666666666666</v>
      </c>
      <c r="AP184" s="120">
        <v>18.55666666666666</v>
      </c>
      <c r="AQ184" s="127">
        <f>SUMPRODUCT((AR27:AR91&gt;$C$173)*(AQ27:AQ91&lt;$C$184))</f>
      </c>
      <c r="AR184" s="135">
        <f>AS184+$D$184+$E$184</f>
        <v>27.525</v>
      </c>
      <c r="AS184" s="120">
        <v>18.525</v>
      </c>
      <c r="AT184" s="127">
        <f>SUMPRODUCT((AU27:AU91&gt;$C$173)*(AT27:AT91&lt;$C$184))</f>
      </c>
      <c r="AU184" s="135">
        <f>AV184+$D$184+$E$184</f>
        <v>30.78666666666667</v>
      </c>
      <c r="AV184" s="120">
        <v>21.78666666666667</v>
      </c>
      <c r="AW184" s="127">
        <f>SUMPRODUCT((AX27:AX91&gt;$C$173)*(AW27:AW91&lt;$C$184))</f>
      </c>
      <c r="AX184" s="135">
        <f>AY184+$D$184+$E$184</f>
        <v>31.83166666666667</v>
      </c>
      <c r="AY184" s="120">
        <v>22.83166666666667</v>
      </c>
      <c r="AZ184" s="127">
        <f>SUMPRODUCT((BA27:BA91&gt;$C$173)*(AZ27:AZ91&lt;$C$184))</f>
      </c>
      <c r="BA184" s="135">
        <f>BB184+$D$184+$E$184</f>
        <v>26.22666666666667</v>
      </c>
      <c r="BB184" s="120">
        <v>17.22666666666667</v>
      </c>
      <c r="BC184" s="127">
        <f>SUMPRODUCT((BD27:BD91&gt;$C$173)*(BC27:BC91&lt;$C$184))</f>
      </c>
      <c r="BD184" s="135">
        <f>BE184+$D$184+$E$184</f>
        <v>30.34333333333333</v>
      </c>
      <c r="BE184" s="120">
        <v>21.34333333333333</v>
      </c>
      <c r="BF184" s="127">
        <f>SUMPRODUCT((BG27:BG91&gt;$C$173)*(BF27:BF91&lt;$C$184))</f>
      </c>
      <c r="BG184" s="135">
        <f>BH184+$D$184+$E$184</f>
        <v>29.55166666666667</v>
      </c>
      <c r="BH184" s="120">
        <v>20.55166666666667</v>
      </c>
      <c r="BI184" s="127">
        <f>SUMPRODUCT((BJ27:BJ91&gt;$C$173)*(BI27:BI91&lt;$C$184))</f>
      </c>
      <c r="BJ184" s="135">
        <f>BK184+$D$184+$E$184</f>
        <v>29.29833333333334</v>
      </c>
      <c r="BK184" s="120">
        <v>20.29833333333334</v>
      </c>
      <c r="BL184" s="127">
        <f>SUMPRODUCT((BM27:BM91&gt;$C$173)*(BL27:BL91&lt;$C$184))</f>
      </c>
      <c r="BM184" s="135">
        <f>BN184+$D$184+$E$184</f>
        <v>28.91833333333334</v>
      </c>
      <c r="BN184" s="120">
        <v>19.91833333333334</v>
      </c>
      <c r="BO184" s="127">
        <f>SUMPRODUCT((BP27:BP91&gt;$C$173)*(BO27:BO91&lt;$C$184))</f>
      </c>
      <c r="BP184" s="135">
        <f>BQ184+$D$184+$E$184</f>
        <v>35.34666666666666</v>
      </c>
      <c r="BQ184" s="120">
        <v>26.34666666666667</v>
      </c>
      <c r="BR184" s="127">
        <f>SUMPRODUCT((BS27:BS91&gt;$C$173)*(BR27:BR91&lt;$C$184))</f>
      </c>
      <c r="BS184" s="135">
        <f>BT184+$D$184+$E$184</f>
        <v>33.73166666666667</v>
      </c>
      <c r="BT184" s="120">
        <v>24.73166666666667</v>
      </c>
      <c r="BU184" s="127">
        <f>SUMPRODUCT((BV27:BV91&gt;$C$173)*(BU27:BU91&lt;$C$184))</f>
      </c>
      <c r="BV184" s="135">
        <f>BW184+$D$184+$E$184</f>
        <v>29.17166666666667</v>
      </c>
      <c r="BW184" s="120">
        <v>20.17166666666667</v>
      </c>
      <c r="BX184" s="127">
        <f>SUMPRODUCT((BY27:BY91&gt;$C$173)*(BX27:BX91&lt;$C$184))</f>
      </c>
      <c r="BY184" s="135">
        <f>BZ184+$D$184+$E$184</f>
        <v>31.64166666666667</v>
      </c>
      <c r="BZ184" s="120">
        <v>22.64166666666667</v>
      </c>
      <c r="CA184" s="127">
        <f>SUMPRODUCT((CB27:CB91&gt;$C$173)*(CA27:CA91&lt;$C$184))</f>
      </c>
      <c r="CB184" s="135">
        <f>CC184+$D$184+$E$184</f>
        <v>30.59666666666667</v>
      </c>
      <c r="CC184" s="120">
        <v>21.59666666666667</v>
      </c>
      <c r="CD184" s="127">
        <f>SUMPRODUCT((CE27:CE91&gt;$C$173)*(CD27:CD91&lt;$C$184))</f>
      </c>
      <c r="CE184" s="135">
        <f>CF184+$D$184+$E$184</f>
        <v>28.82333333333333</v>
      </c>
      <c r="CF184" s="120">
        <v>19.82333333333333</v>
      </c>
      <c r="CG184" s="127">
        <f>SUMPRODUCT((CH27:CH91&gt;$C$173)*(CG27:CG91&lt;$C$184))</f>
      </c>
      <c r="CH184" s="135">
        <f>CI184+$D$184+$E$184</f>
        <v>28.82333333333333</v>
      </c>
      <c r="CI184" s="120">
        <v>19.82333333333333</v>
      </c>
      <c r="CJ184" s="127">
        <f>SUMPRODUCT((CK27:CK91&gt;$C$173)*(CJ27:CJ91&lt;$C$184))</f>
      </c>
      <c r="CK184" s="135">
        <f>CL184+$D$184+$E$184</f>
        <v>29.52</v>
      </c>
      <c r="CL184" s="120">
        <v>20.52</v>
      </c>
      <c r="CM184" s="127">
        <f>SUMPRODUCT((CN27:CN91&gt;$C$173)*(CM27:CM91&lt;$C$184))</f>
      </c>
      <c r="CN184" s="135">
        <f>CO184+$D$184+$E$184</f>
        <v>33.32</v>
      </c>
      <c r="CO184" s="120">
        <v>24.32</v>
      </c>
      <c r="CP184" s="127">
        <f>SUMPRODUCT((CQ27:CQ91&gt;$C$173)*(CP27:CP91&lt;$C$184))</f>
      </c>
      <c r="CQ184" s="135">
        <f>CR184+$D$184+$E$184</f>
        <v>32.40166666666667</v>
      </c>
      <c r="CR184" s="120">
        <v>23.40166666666667</v>
      </c>
      <c r="CS184" s="127">
        <f>SUMPRODUCT((CT27:CT91&gt;$C$173)*(CS27:CS91&lt;$C$184))</f>
      </c>
      <c r="CT184" s="135">
        <f>CU184+$D$184+$E$184</f>
        <v>9</v>
      </c>
      <c r="CU184" s="120">
        <v>0</v>
      </c>
      <c r="CV184" s="126"/>
      <c r="CW184" s="102"/>
    </row>
    <row r="185" s="6" customFormat="1" ht="18" customHeight="1">
      <c r="C185" t="s" s="133">
        <v>183</v>
      </c>
      <c r="D185" s="122">
        <v>6</v>
      </c>
      <c r="E185" s="122">
        <v>4</v>
      </c>
      <c r="G185" s="127">
        <f>SUMPRODUCT((H27:H91&gt;$C$173)*(G27:G91&lt;$C$185))</f>
      </c>
      <c r="H185" s="135">
        <f>I185+$D$185+$E$185</f>
        <v>38.24666666666667</v>
      </c>
      <c r="I185" s="120">
        <v>28.24666666666667</v>
      </c>
      <c r="J185" s="127">
        <f>SUMPRODUCT((K27:K91&gt;$C$173)*(J27:J91&lt;$C$185))</f>
      </c>
      <c r="K185" s="135">
        <f>L185+$D$185+$E$185</f>
        <v>26.91</v>
      </c>
      <c r="L185" s="120">
        <v>16.91</v>
      </c>
      <c r="M185" s="127">
        <f>SUMPRODUCT((N27:N91&gt;$C$173)*(M27:M91&lt;$C$185))</f>
      </c>
      <c r="N185" s="135">
        <f>O185+$D$185+$E$185</f>
        <v>31.28</v>
      </c>
      <c r="O185" s="120">
        <v>21.28</v>
      </c>
      <c r="P185" s="127">
        <f>SUMPRODUCT((Q27:Q91&gt;$C$173)*(P27:P91&lt;$C$185))</f>
      </c>
      <c r="Q185" s="135">
        <f>R185+$D$185+$E$185</f>
        <v>30.52</v>
      </c>
      <c r="R185" s="120">
        <v>20.52</v>
      </c>
      <c r="S185" s="127">
        <f>SUMPRODUCT((T27:T91&gt;$C$173)*(S27:S91&lt;$C$185))</f>
      </c>
      <c r="T185" s="135">
        <f>U185+$D$185+$E$185</f>
        <v>32.48333333333333</v>
      </c>
      <c r="U185" s="120">
        <v>22.48333333333333</v>
      </c>
      <c r="V185" s="127">
        <f>SUMPRODUCT((W27:W91&gt;$C$173)*(V27:V91&lt;$C$185))</f>
      </c>
      <c r="W185" s="135">
        <f>X185+$D$185+$E$185</f>
        <v>26.65666666666667</v>
      </c>
      <c r="X185" s="120">
        <v>16.65666666666667</v>
      </c>
      <c r="Y185" s="127">
        <f>SUMPRODUCT((Z27:Z91&gt;$C$173)*(Y27:Y91&lt;$C$185))</f>
      </c>
      <c r="Z185" s="135">
        <f>AA185+$D$185+$E$185</f>
        <v>39.70333333333333</v>
      </c>
      <c r="AA185" s="120">
        <v>29.70333333333333</v>
      </c>
      <c r="AB185" s="127">
        <f>SUMPRODUCT((AC27:AC91&gt;$C$173)*(AB27:AB91&lt;$C$185))</f>
      </c>
      <c r="AC185" s="135">
        <f>AD185+$D$185+$E$185</f>
        <v>39.76666666666667</v>
      </c>
      <c r="AD185" s="120">
        <v>29.76666666666667</v>
      </c>
      <c r="AE185" s="127">
        <f>SUMPRODUCT((AF27:AF91&gt;$C$173)*(AE27:AE91&lt;$C$185))</f>
      </c>
      <c r="AF185" s="135">
        <f>AG185+$D$185+$E$185</f>
        <v>31.34333333333333</v>
      </c>
      <c r="AG185" s="120">
        <v>21.34333333333333</v>
      </c>
      <c r="AH185" s="127">
        <f>SUMPRODUCT((AI27:AI91&gt;$C$173)*(AH27:AH91&lt;$C$185))</f>
      </c>
      <c r="AI185" s="135">
        <f>AJ185+$D$185+$E$185</f>
        <v>28.11333333333333</v>
      </c>
      <c r="AJ185" s="120">
        <v>18.11333333333333</v>
      </c>
      <c r="AK185" s="127">
        <f>SUMPRODUCT((AL27:AL91&gt;$C$173)*(AK27:AK91&lt;$C$185))</f>
      </c>
      <c r="AL185" s="135">
        <f>AM185+$D$185+$E$185</f>
        <v>28.05</v>
      </c>
      <c r="AM185" s="120">
        <v>18.05</v>
      </c>
      <c r="AN185" s="127">
        <f>SUMPRODUCT((AO27:AO91&gt;$C$173)*(AN27:AN91&lt;$C$185))</f>
      </c>
      <c r="AO185" s="135">
        <f>AP185+$D$185+$E$185</f>
        <v>28.30333333333333</v>
      </c>
      <c r="AP185" s="120">
        <v>18.30333333333333</v>
      </c>
      <c r="AQ185" s="127">
        <f>SUMPRODUCT((AR27:AR91&gt;$C$173)*(AQ27:AQ91&lt;$C$185))</f>
      </c>
      <c r="AR185" s="135">
        <f>AS185+$D$185+$E$185</f>
        <v>30.39333333333333</v>
      </c>
      <c r="AS185" s="120">
        <v>20.39333333333333</v>
      </c>
      <c r="AT185" s="127">
        <f>SUMPRODUCT((AU27:AU91&gt;$C$173)*(AT27:AT91&lt;$C$185))</f>
      </c>
      <c r="AU185" s="135">
        <f>AV185+$D$185+$E$185</f>
        <v>32.54666666666667</v>
      </c>
      <c r="AV185" s="120">
        <v>22.54666666666667</v>
      </c>
      <c r="AW185" s="127">
        <f>SUMPRODUCT((AX27:AX91&gt;$C$173)*(AW27:AW91&lt;$C$185))</f>
      </c>
      <c r="AX185" s="135">
        <f>AY185+$D$185+$E$185</f>
        <v>33.24333333333333</v>
      </c>
      <c r="AY185" s="120">
        <v>23.24333333333333</v>
      </c>
      <c r="AZ185" s="127">
        <f>SUMPRODUCT((BA27:BA91&gt;$C$173)*(AZ27:AZ91&lt;$C$185))</f>
      </c>
      <c r="BA185" s="135">
        <f>BB185+$D$185+$E$185</f>
        <v>28.74666666666667</v>
      </c>
      <c r="BB185" s="120">
        <v>18.74666666666667</v>
      </c>
      <c r="BC185" s="127">
        <f>SUMPRODUCT((BD27:BD91&gt;$C$173)*(BC27:BC91&lt;$C$185))</f>
      </c>
      <c r="BD185" s="135">
        <f>BE185+$D$185+$E$185</f>
        <v>31.15333333333333</v>
      </c>
      <c r="BE185" s="120">
        <v>21.15333333333333</v>
      </c>
      <c r="BF185" s="127">
        <f>SUMPRODUCT((BG27:BG91&gt;$C$173)*(BF27:BF91&lt;$C$185))</f>
      </c>
      <c r="BG185" s="135">
        <f>BH185+$D$185+$E$185</f>
        <v>32.8</v>
      </c>
      <c r="BH185" s="120">
        <v>22.8</v>
      </c>
      <c r="BI185" s="127">
        <f>SUMPRODUCT((BJ27:BJ91&gt;$C$173)*(BI27:BI91&lt;$C$185))</f>
      </c>
      <c r="BJ185" s="135">
        <f>BK185+$D$185+$E$185</f>
        <v>31.53333333333333</v>
      </c>
      <c r="BK185" s="120">
        <v>21.53333333333333</v>
      </c>
      <c r="BL185" s="127">
        <f>SUMPRODUCT((BM27:BM91&gt;$C$173)*(BL27:BL91&lt;$C$185))</f>
      </c>
      <c r="BM185" s="135">
        <f>BN185+$D$185+$E$185</f>
        <v>29.57</v>
      </c>
      <c r="BN185" s="120">
        <v>19.57</v>
      </c>
      <c r="BO185" s="127">
        <f>SUMPRODUCT((BP27:BP91&gt;$C$173)*(BO27:BO91&lt;$C$185))</f>
      </c>
      <c r="BP185" s="135">
        <f>BQ185+$D$185+$E$185</f>
        <v>36.22</v>
      </c>
      <c r="BQ185" s="120">
        <v>26.22</v>
      </c>
      <c r="BR185" s="127">
        <f>SUMPRODUCT((BS27:BS91&gt;$C$173)*(BR27:BR91&lt;$C$185))</f>
      </c>
      <c r="BS185" s="135">
        <f>BT185+$D$185+$E$185</f>
        <v>35.33333333333333</v>
      </c>
      <c r="BT185" s="120">
        <v>25.33333333333333</v>
      </c>
      <c r="BU185" s="127">
        <f>SUMPRODUCT((BV27:BV91&gt;$C$173)*(BU27:BU91&lt;$C$185))</f>
      </c>
      <c r="BV185" s="135">
        <f>BW185+$D$185+$E$185</f>
        <v>30.01333333333333</v>
      </c>
      <c r="BW185" s="120">
        <v>20.01333333333333</v>
      </c>
      <c r="BX185" s="127">
        <f>SUMPRODUCT((BY27:BY91&gt;$C$173)*(BX27:BX91&lt;$C$185))</f>
      </c>
      <c r="BY185" s="135">
        <f>BZ185+$D$185+$E$185</f>
        <v>34.7</v>
      </c>
      <c r="BZ185" s="120">
        <v>24.7</v>
      </c>
      <c r="CA185" s="127">
        <f>SUMPRODUCT((CB27:CB91&gt;$C$173)*(CA27:CA91&lt;$C$185))</f>
      </c>
      <c r="CB185" s="135">
        <f>CC185+$D$185+$E$185</f>
        <v>32.04000000000001</v>
      </c>
      <c r="CC185" s="120">
        <v>22.04</v>
      </c>
      <c r="CD185" s="127">
        <f>SUMPRODUCT((CE27:CE91&gt;$C$173)*(CD27:CD91&lt;$C$185))</f>
      </c>
      <c r="CE185" s="135">
        <f>CF185+$D$185+$E$185</f>
        <v>29.50666666666667</v>
      </c>
      <c r="CF185" s="120">
        <v>19.50666666666667</v>
      </c>
      <c r="CG185" s="127">
        <f>SUMPRODUCT((CH27:CH91&gt;$C$173)*(CG27:CG91&lt;$C$185))</f>
      </c>
      <c r="CH185" s="135">
        <f>CI185+$D$185+$E$185</f>
        <v>29.50666666666667</v>
      </c>
      <c r="CI185" s="120">
        <v>19.50666666666667</v>
      </c>
      <c r="CJ185" s="127">
        <f>SUMPRODUCT((CK27:CK91&gt;$C$173)*(CJ27:CJ91&lt;$C$185))</f>
      </c>
      <c r="CK185" s="135">
        <f>CL185+$D$185+$E$185</f>
        <v>29.38</v>
      </c>
      <c r="CL185" s="120">
        <v>19.38</v>
      </c>
      <c r="CM185" s="127">
        <f>SUMPRODUCT((CN27:CN91&gt;$C$173)*(CM27:CM91&lt;$C$185))</f>
      </c>
      <c r="CN185" s="135">
        <f>CO185+$D$185+$E$185</f>
        <v>34.31999999999999</v>
      </c>
      <c r="CO185" s="120">
        <v>24.32</v>
      </c>
      <c r="CP185" s="127">
        <f>SUMPRODUCT((CQ27:CQ91&gt;$C$173)*(CP27:CP91&lt;$C$185))</f>
      </c>
      <c r="CQ185" s="135">
        <f>CR185+$D$185+$E$185</f>
        <v>31.09</v>
      </c>
      <c r="CR185" s="120">
        <v>21.09</v>
      </c>
      <c r="CS185" s="127">
        <f>SUMPRODUCT((CT27:CT91&gt;$C$173)*(CS27:CS91&lt;$C$185))</f>
      </c>
      <c r="CT185" s="135">
        <f>CU185+$D$185+$E$185</f>
        <v>10</v>
      </c>
      <c r="CU185" s="120">
        <v>0</v>
      </c>
      <c r="CV185" s="126"/>
      <c r="CW185" s="102"/>
    </row>
    <row r="186" s="6" customFormat="1" ht="18" customHeight="1">
      <c r="C186" t="s" s="133">
        <v>184</v>
      </c>
      <c r="D186" s="122">
        <v>6</v>
      </c>
      <c r="E186" s="122">
        <v>4</v>
      </c>
      <c r="G186" s="127">
        <f>SUMPRODUCT((H27:H91&gt;$C$173)*(G27:G91&lt;$C$186))</f>
      </c>
      <c r="H186" s="135">
        <f>I186+$D$186+$E$186</f>
        <v>37.20166666666667</v>
      </c>
      <c r="I186" s="120">
        <v>27.20166666666666</v>
      </c>
      <c r="J186" s="127">
        <f>SUMPRODUCT((K27:K91&gt;$C$173)*(J27:J91&lt;$C$186))</f>
      </c>
      <c r="K186" s="135">
        <f>L186+$D$186+$E$186</f>
        <v>27.51166666666666</v>
      </c>
      <c r="L186" s="120">
        <v>17.51166666666666</v>
      </c>
      <c r="M186" s="127">
        <f>SUMPRODUCT((N27:N91&gt;$C$173)*(M27:M91&lt;$C$186))</f>
      </c>
      <c r="N186" s="135">
        <f>O186+$D$186+$E$186</f>
        <v>28.525</v>
      </c>
      <c r="O186" s="120">
        <v>18.525</v>
      </c>
      <c r="P186" s="127">
        <f>SUMPRODUCT((Q27:Q91&gt;$C$173)*(P27:P91&lt;$C$186))</f>
      </c>
      <c r="Q186" s="135">
        <f>R186+$D$186+$E$186</f>
        <v>30.01333333333334</v>
      </c>
      <c r="R186" s="120">
        <v>20.01333333333334</v>
      </c>
      <c r="S186" s="127">
        <f>SUMPRODUCT((T27:T91&gt;$C$173)*(S27:S91&lt;$C$186))</f>
      </c>
      <c r="T186" s="135">
        <f>U186+$D$186+$E$186</f>
        <v>28.46166666666666</v>
      </c>
      <c r="U186" s="120">
        <v>18.46166666666666</v>
      </c>
      <c r="V186" s="127">
        <f>SUMPRODUCT((W27:W91&gt;$C$173)*(V27:V91&lt;$C$186))</f>
      </c>
      <c r="W186" s="135">
        <f>X186+$D$186+$E$186</f>
        <v>27.51166666666667</v>
      </c>
      <c r="X186" s="120">
        <v>17.51166666666667</v>
      </c>
      <c r="Y186" s="127">
        <f>SUMPRODUCT((Z27:Z91&gt;$C$173)*(Y27:Y91&lt;$C$186))</f>
      </c>
      <c r="Z186" s="135">
        <f>AA186+$D$186+$E$186</f>
        <v>38.62666666666667</v>
      </c>
      <c r="AA186" s="120">
        <v>28.62666666666667</v>
      </c>
      <c r="AB186" s="127">
        <f>SUMPRODUCT((AC27:AC91&gt;$C$173)*(AB27:AB91&lt;$C$186))</f>
      </c>
      <c r="AC186" s="135">
        <f>AD186+$D$186+$E$186</f>
        <v>39.19666666666667</v>
      </c>
      <c r="AD186" s="120">
        <v>29.19666666666667</v>
      </c>
      <c r="AE186" s="127">
        <f>SUMPRODUCT((AF27:AF91&gt;$C$173)*(AE27:AE91&lt;$C$186))</f>
      </c>
      <c r="AF186" s="135">
        <f>AG186+$D$186+$E$186</f>
        <v>27.955</v>
      </c>
      <c r="AG186" s="120">
        <v>17.955</v>
      </c>
      <c r="AH186" s="127">
        <f>SUMPRODUCT((AI27:AI91&gt;$C$173)*(AH27:AH91&lt;$C$186))</f>
      </c>
      <c r="AI186" s="135">
        <f>AJ186+$D$186+$E$186</f>
        <v>29.06333333333333</v>
      </c>
      <c r="AJ186" s="120">
        <v>19.06333333333333</v>
      </c>
      <c r="AK186" s="127">
        <f>SUMPRODUCT((AL27:AL91&gt;$C$173)*(AK27:AK91&lt;$C$186))</f>
      </c>
      <c r="AL186" s="135">
        <f>AM186+$D$186+$E$186</f>
        <v>27.70166666666667</v>
      </c>
      <c r="AM186" s="120">
        <v>17.70166666666667</v>
      </c>
      <c r="AN186" s="127">
        <f>SUMPRODUCT((AO27:AO91&gt;$C$173)*(AN27:AN91&lt;$C$186))</f>
      </c>
      <c r="AO186" s="135">
        <f>AP186+$D$186+$E$186</f>
        <v>26.65666666666667</v>
      </c>
      <c r="AP186" s="120">
        <v>16.65666666666667</v>
      </c>
      <c r="AQ186" s="127">
        <f>SUMPRODUCT((AR27:AR91&gt;$C$173)*(AQ27:AQ91&lt;$C$186))</f>
      </c>
      <c r="AR186" s="135">
        <f>AS186+$D$186+$E$186</f>
        <v>27.06833333333333</v>
      </c>
      <c r="AS186" s="120">
        <v>17.06833333333333</v>
      </c>
      <c r="AT186" s="127">
        <f>SUMPRODUCT((AU27:AU91&gt;$C$173)*(AT27:AT91&lt;$C$186))</f>
      </c>
      <c r="AU186" s="135">
        <f>AV186+$D$186+$E$186</f>
        <v>32.35666666666667</v>
      </c>
      <c r="AV186" s="120">
        <v>22.35666666666667</v>
      </c>
      <c r="AW186" s="127">
        <f>SUMPRODUCT((AX27:AX91&gt;$C$173)*(AW27:AW91&lt;$C$186))</f>
      </c>
      <c r="AX186" s="135">
        <f>AY186+$D$186+$E$186</f>
        <v>32.07166666666667</v>
      </c>
      <c r="AY186" s="120">
        <v>22.07166666666667</v>
      </c>
      <c r="AZ186" s="127">
        <f>SUMPRODUCT((BA27:BA91&gt;$C$173)*(AZ27:AZ91&lt;$C$186))</f>
      </c>
      <c r="BA186" s="135">
        <f>BB186+$D$186+$E$186</f>
        <v>25.64333333333333</v>
      </c>
      <c r="BB186" s="120">
        <v>15.64333333333333</v>
      </c>
      <c r="BC186" s="127">
        <f>SUMPRODUCT((BD27:BD91&gt;$C$173)*(BC27:BC91&lt;$C$186))</f>
      </c>
      <c r="BD186" s="135">
        <f>BE186+$D$186+$E$186</f>
        <v>30.45666666666667</v>
      </c>
      <c r="BE186" s="120">
        <v>20.45666666666667</v>
      </c>
      <c r="BF186" s="127">
        <f>SUMPRODUCT((BG27:BG91&gt;$C$173)*(BF27:BF91&lt;$C$186))</f>
      </c>
      <c r="BG186" s="135">
        <f>BH186+$D$186+$E$186</f>
        <v>30.39333333333333</v>
      </c>
      <c r="BH186" s="120">
        <v>20.39333333333333</v>
      </c>
      <c r="BI186" s="127">
        <f>SUMPRODUCT((BJ27:BJ91&gt;$C$173)*(BI27:BI91&lt;$C$186))</f>
      </c>
      <c r="BJ186" s="135">
        <f>BK186+$D$186+$E$186</f>
        <v>31.09</v>
      </c>
      <c r="BK186" s="120">
        <v>21.09</v>
      </c>
      <c r="BL186" s="127">
        <f>SUMPRODUCT((BM27:BM91&gt;$C$173)*(BL27:BL91&lt;$C$186))</f>
      </c>
      <c r="BM186" s="135">
        <f>BN186+$D$186+$E$186</f>
        <v>28.525</v>
      </c>
      <c r="BN186" s="120">
        <v>18.525</v>
      </c>
      <c r="BO186" s="127">
        <f>SUMPRODUCT((BP27:BP91&gt;$C$173)*(BO27:BO91&lt;$C$186))</f>
      </c>
      <c r="BP186" s="135">
        <f>BQ186+$D$186+$E$186</f>
        <v>37.10666666666667</v>
      </c>
      <c r="BQ186" s="120">
        <v>27.10666666666667</v>
      </c>
      <c r="BR186" s="127">
        <f>SUMPRODUCT((BS27:BS91&gt;$C$173)*(BR27:BR91&lt;$C$186))</f>
      </c>
      <c r="BS186" s="135">
        <f>BT186+$D$186+$E$186</f>
        <v>38.08833333333333</v>
      </c>
      <c r="BT186" s="120">
        <v>28.08833333333333</v>
      </c>
      <c r="BU186" s="127">
        <f>SUMPRODUCT((BV27:BV91&gt;$C$173)*(BU27:BU91&lt;$C$186))</f>
      </c>
      <c r="BV186" s="135">
        <f>BW186+$D$186+$E$186</f>
        <v>27.67</v>
      </c>
      <c r="BW186" s="120">
        <v>17.67</v>
      </c>
      <c r="BX186" s="127">
        <f>SUMPRODUCT((BY27:BY91&gt;$C$173)*(BX27:BX91&lt;$C$186))</f>
      </c>
      <c r="BY186" s="135">
        <f>BZ186+$D$186+$E$186</f>
        <v>29.53833333333333</v>
      </c>
      <c r="BZ186" s="120">
        <v>19.53833333333333</v>
      </c>
      <c r="CA186" s="127">
        <f>SUMPRODUCT((CB27:CB91&gt;$C$173)*(CA27:CA91&lt;$C$186))</f>
      </c>
      <c r="CB186" s="135">
        <f>CC186+$D$186+$E$186</f>
        <v>31.88166666666666</v>
      </c>
      <c r="CC186" s="120">
        <v>21.88166666666666</v>
      </c>
      <c r="CD186" s="127">
        <f>SUMPRODUCT((CE27:CE91&gt;$C$173)*(CD27:CD91&lt;$C$186))</f>
      </c>
      <c r="CE186" s="135">
        <f>CF186+$D$186+$E$186</f>
        <v>29.15833333333333</v>
      </c>
      <c r="CF186" s="120">
        <v>19.15833333333333</v>
      </c>
      <c r="CG186" s="127">
        <f>SUMPRODUCT((CH27:CH91&gt;$C$173)*(CG27:CG91&lt;$C$186))</f>
      </c>
      <c r="CH186" s="135">
        <f>CI186+$D$186+$E$186</f>
        <v>29.15833333333333</v>
      </c>
      <c r="CI186" s="120">
        <v>19.15833333333333</v>
      </c>
      <c r="CJ186" s="127">
        <f>SUMPRODUCT((CK27:CK91&gt;$C$173)*(CJ27:CJ91&lt;$C$186))</f>
      </c>
      <c r="CK186" s="135">
        <f>CL186+$D$186+$E$186</f>
        <v>29.95</v>
      </c>
      <c r="CL186" s="120">
        <v>19.95</v>
      </c>
      <c r="CM186" s="127">
        <f>SUMPRODUCT((CN27:CN91&gt;$C$173)*(CM27:CM91&lt;$C$186))</f>
      </c>
      <c r="CN186" s="135">
        <f>CO186+$D$186+$E$186</f>
        <v>35.77666666666666</v>
      </c>
      <c r="CO186" s="120">
        <v>25.77666666666666</v>
      </c>
      <c r="CP186" s="127">
        <f>SUMPRODUCT((CQ27:CQ91&gt;$C$173)*(CP27:CP91&lt;$C$186))</f>
      </c>
      <c r="CQ186" s="135">
        <f>CR186+$D$186+$E$186</f>
        <v>32.76833333333333</v>
      </c>
      <c r="CR186" s="120">
        <v>22.76833333333333</v>
      </c>
      <c r="CS186" s="127">
        <f>SUMPRODUCT((CT27:CT91&gt;$C$173)*(CS27:CS91&lt;$C$186))</f>
      </c>
      <c r="CT186" s="135">
        <f>CU186+$D$186+$E$186</f>
        <v>10</v>
      </c>
      <c r="CU186" s="120">
        <v>0</v>
      </c>
      <c r="CV186" s="126"/>
      <c r="CW186" s="102"/>
    </row>
    <row r="187" s="6" customFormat="1" ht="18" customHeight="1">
      <c r="C187" t="s" s="133">
        <v>185</v>
      </c>
      <c r="D187" s="122">
        <v>6</v>
      </c>
      <c r="E187" s="122">
        <v>4</v>
      </c>
      <c r="G187" s="127">
        <f>SUMPRODUCT((H27:H91&gt;$C$173)*(G27:G91&lt;$C$187))</f>
      </c>
      <c r="H187" s="135">
        <f>I187+$D$187+$E$187</f>
        <v>36.72666666666667</v>
      </c>
      <c r="I187" s="120">
        <v>26.72666666666667</v>
      </c>
      <c r="J187" s="127">
        <f>SUMPRODUCT((K27:K91&gt;$C$173)*(J27:J91&lt;$C$187))</f>
      </c>
      <c r="K187" s="135">
        <f>L187+$D$187+$E$187</f>
        <v>27.03666666666667</v>
      </c>
      <c r="L187" s="120">
        <v>17.03666666666667</v>
      </c>
      <c r="M187" s="127">
        <f>SUMPRODUCT((N27:N91&gt;$C$173)*(M27:M91&lt;$C$187))</f>
      </c>
      <c r="N187" s="135">
        <f>O187+$D$187+$E$187</f>
        <v>27.60666666666667</v>
      </c>
      <c r="O187" s="120">
        <v>17.60666666666667</v>
      </c>
      <c r="P187" s="127">
        <f>SUMPRODUCT((Q27:Q91&gt;$C$173)*(P27:P91&lt;$C$187))</f>
      </c>
      <c r="Q187" s="135">
        <f>R187+$D$187+$E$187</f>
        <v>28.36666666666667</v>
      </c>
      <c r="R187" s="120">
        <v>18.36666666666667</v>
      </c>
      <c r="S187" s="127">
        <f>SUMPRODUCT((T27:T91&gt;$C$173)*(S27:S91&lt;$C$187))</f>
      </c>
      <c r="T187" s="135">
        <f>U187+$D$187+$E$187</f>
        <v>29.06333333333334</v>
      </c>
      <c r="U187" s="120">
        <v>19.06333333333334</v>
      </c>
      <c r="V187" s="127">
        <f>SUMPRODUCT((W27:W91&gt;$C$173)*(V27:V91&lt;$C$187))</f>
      </c>
      <c r="W187" s="135">
        <f>X187+$D$187+$E$187</f>
        <v>29.06333333333334</v>
      </c>
      <c r="X187" s="120">
        <v>19.06333333333334</v>
      </c>
      <c r="Y187" s="127">
        <f>SUMPRODUCT((Z27:Z91&gt;$C$173)*(Y27:Y91&lt;$C$187))</f>
      </c>
      <c r="Z187" s="135">
        <f>AA187+$D$187+$E$187</f>
        <v>39.00666666666667</v>
      </c>
      <c r="AA187" s="120">
        <v>29.00666666666667</v>
      </c>
      <c r="AB187" s="127">
        <f>SUMPRODUCT((AC27:AC91&gt;$C$173)*(AB27:AB91&lt;$C$187))</f>
      </c>
      <c r="AC187" s="135">
        <f>AD187+$D$187+$E$187</f>
        <v>38.94333333333334</v>
      </c>
      <c r="AD187" s="120">
        <v>28.94333333333334</v>
      </c>
      <c r="AE187" s="127">
        <f>SUMPRODUCT((AF27:AF91&gt;$C$173)*(AE27:AE91&lt;$C$187))</f>
      </c>
      <c r="AF187" s="135">
        <f>AG187+$D$187+$E$187</f>
        <v>29</v>
      </c>
      <c r="AG187" s="120">
        <v>19</v>
      </c>
      <c r="AH187" s="127">
        <f>SUMPRODUCT((AI27:AI91&gt;$C$173)*(AH27:AH91&lt;$C$187))</f>
      </c>
      <c r="AI187" s="135">
        <f>AJ187+$D$187+$E$187</f>
        <v>27.92333333333334</v>
      </c>
      <c r="AJ187" s="120">
        <v>17.92333333333334</v>
      </c>
      <c r="AK187" s="127">
        <f>SUMPRODUCT((AL27:AL91&gt;$C$173)*(AK27:AK91&lt;$C$187))</f>
      </c>
      <c r="AL187" s="135">
        <f>AM187+$D$187+$E$187</f>
        <v>26.78333333333333</v>
      </c>
      <c r="AM187" s="120">
        <v>16.78333333333333</v>
      </c>
      <c r="AN187" s="127">
        <f>SUMPRODUCT((AO27:AO91&gt;$C$173)*(AN27:AN91&lt;$C$187))</f>
      </c>
      <c r="AO187" s="135">
        <f>AP187+$D$187+$E$187</f>
        <v>26.40333333333333</v>
      </c>
      <c r="AP187" s="120">
        <v>16.40333333333333</v>
      </c>
      <c r="AQ187" s="127">
        <f>SUMPRODUCT((AR27:AR91&gt;$C$173)*(AQ27:AQ91&lt;$C$187))</f>
      </c>
      <c r="AR187" s="135">
        <f>AS187+$D$187+$E$187</f>
        <v>27.79666666666667</v>
      </c>
      <c r="AS187" s="120">
        <v>17.79666666666667</v>
      </c>
      <c r="AT187" s="127">
        <f>SUMPRODUCT((AU27:AU91&gt;$C$173)*(AT27:AT91&lt;$C$187))</f>
      </c>
      <c r="AU187" s="135">
        <f>AV187+$D$187+$E$187</f>
        <v>32.61</v>
      </c>
      <c r="AV187" s="120">
        <v>22.61</v>
      </c>
      <c r="AW187" s="127">
        <f>SUMPRODUCT((AX27:AX91&gt;$C$173)*(AW27:AW91&lt;$C$187))</f>
      </c>
      <c r="AX187" s="135">
        <f>AY187+$D$187+$E$187</f>
        <v>32.29333333333334</v>
      </c>
      <c r="AY187" s="120">
        <v>22.29333333333333</v>
      </c>
      <c r="AZ187" s="127">
        <f>SUMPRODUCT((BA27:BA91&gt;$C$173)*(AZ27:AZ91&lt;$C$187))</f>
      </c>
      <c r="BA187" s="135">
        <f>BB187+$D$187+$E$187</f>
        <v>25.83333333333334</v>
      </c>
      <c r="BB187" s="120">
        <v>15.83333333333333</v>
      </c>
      <c r="BC187" s="127">
        <f>SUMPRODUCT((BD27:BD91&gt;$C$173)*(BC27:BC91&lt;$C$187))</f>
      </c>
      <c r="BD187" s="135">
        <f>BE187+$D$187+$E$187</f>
        <v>29.95</v>
      </c>
      <c r="BE187" s="120">
        <v>19.95</v>
      </c>
      <c r="BF187" s="127">
        <f>SUMPRODUCT((BG27:BG91&gt;$C$173)*(BF27:BF91&lt;$C$187))</f>
      </c>
      <c r="BG187" s="135">
        <f>BH187+$D$187+$E$187</f>
        <v>29.19</v>
      </c>
      <c r="BH187" s="120">
        <v>19.19</v>
      </c>
      <c r="BI187" s="127">
        <f>SUMPRODUCT((BJ27:BJ91&gt;$C$173)*(BI27:BI91&lt;$C$187))</f>
      </c>
      <c r="BJ187" s="135">
        <f>BK187+$D$187+$E$187</f>
        <v>31.40666666666667</v>
      </c>
      <c r="BK187" s="120">
        <v>21.40666666666667</v>
      </c>
      <c r="BL187" s="127">
        <f>SUMPRODUCT((BM27:BM91&gt;$C$173)*(BL27:BL91&lt;$C$187))</f>
      </c>
      <c r="BM187" s="135">
        <f>BN187+$D$187+$E$187</f>
        <v>26.40333333333333</v>
      </c>
      <c r="BN187" s="120">
        <v>16.40333333333333</v>
      </c>
      <c r="BO187" s="127">
        <f>SUMPRODUCT((BP27:BP91&gt;$C$173)*(BO27:BO91&lt;$C$187))</f>
      </c>
      <c r="BP187" s="135">
        <f>BQ187+$D$187+$E$187</f>
        <v>36.15666666666667</v>
      </c>
      <c r="BQ187" s="120">
        <v>26.15666666666667</v>
      </c>
      <c r="BR187" s="127">
        <f>SUMPRODUCT((BS27:BS91&gt;$C$173)*(BR27:BR91&lt;$C$187))</f>
      </c>
      <c r="BS187" s="135">
        <f>BT187+$D$187+$E$187</f>
        <v>39.95666666666666</v>
      </c>
      <c r="BT187" s="120">
        <v>29.95666666666667</v>
      </c>
      <c r="BU187" s="127">
        <f>SUMPRODUCT((BV27:BV91&gt;$C$173)*(BU27:BU91&lt;$C$187))</f>
      </c>
      <c r="BV187" s="135">
        <f>BW187+$D$187+$E$187</f>
        <v>28.68333333333333</v>
      </c>
      <c r="BW187" s="120">
        <v>18.68333333333333</v>
      </c>
      <c r="BX187" s="127">
        <f>SUMPRODUCT((BY27:BY91&gt;$C$173)*(BX27:BX91&lt;$C$187))</f>
      </c>
      <c r="BY187" s="135">
        <f>BZ187+$D$187+$E$187</f>
        <v>30.01333333333333</v>
      </c>
      <c r="BZ187" s="120">
        <v>20.01333333333333</v>
      </c>
      <c r="CA187" s="127">
        <f>SUMPRODUCT((CB27:CB91&gt;$C$173)*(CA27:CA91&lt;$C$187))</f>
      </c>
      <c r="CB187" s="135">
        <f>CC187+$D$187+$E$187</f>
        <v>31.34333333333333</v>
      </c>
      <c r="CC187" s="120">
        <v>21.34333333333333</v>
      </c>
      <c r="CD187" s="127">
        <f>SUMPRODUCT((CE27:CE91&gt;$C$173)*(CD27:CD91&lt;$C$187))</f>
      </c>
      <c r="CE187" s="135">
        <f>CF187+$D$187+$E$187</f>
        <v>26.97333333333333</v>
      </c>
      <c r="CF187" s="120">
        <v>16.97333333333333</v>
      </c>
      <c r="CG187" s="127">
        <f>SUMPRODUCT((CH27:CH91&gt;$C$173)*(CG27:CG91&lt;$C$187))</f>
      </c>
      <c r="CH187" s="135">
        <f>CI187+$D$187+$E$187</f>
        <v>26.97333333333333</v>
      </c>
      <c r="CI187" s="120">
        <v>16.97333333333333</v>
      </c>
      <c r="CJ187" s="127">
        <f>SUMPRODUCT((CK27:CK91&gt;$C$173)*(CJ27:CJ91&lt;$C$187))</f>
      </c>
      <c r="CK187" s="135">
        <f>CL187+$D$187+$E$187</f>
        <v>29.38</v>
      </c>
      <c r="CL187" s="120">
        <v>19.38</v>
      </c>
      <c r="CM187" s="127">
        <f>SUMPRODUCT((CN27:CN91&gt;$C$173)*(CM27:CM91&lt;$C$187))</f>
      </c>
      <c r="CN187" s="135">
        <f>CO187+$D$187+$E$187</f>
        <v>35.52333333333333</v>
      </c>
      <c r="CO187" s="120">
        <v>25.52333333333333</v>
      </c>
      <c r="CP187" s="127">
        <f>SUMPRODUCT((CQ27:CQ91&gt;$C$173)*(CP27:CP91&lt;$C$187))</f>
      </c>
      <c r="CQ187" s="135">
        <f>CR187+$D$187+$E$187</f>
        <v>33.49666666666667</v>
      </c>
      <c r="CR187" s="120">
        <v>23.49666666666667</v>
      </c>
      <c r="CS187" s="127">
        <f>SUMPRODUCT((CT27:CT91&gt;$C$173)*(CS27:CS91&lt;$C$187))</f>
      </c>
      <c r="CT187" s="135">
        <f>CU187+$D$187+$E$187</f>
        <v>10</v>
      </c>
      <c r="CU187" s="120">
        <v>0</v>
      </c>
      <c r="CV187" s="126"/>
      <c r="CW187" s="102"/>
    </row>
    <row r="188" s="6" customFormat="1" ht="18" customHeight="1">
      <c r="C188" t="s" s="133">
        <v>57</v>
      </c>
      <c r="D188" s="122">
        <v>6</v>
      </c>
      <c r="E188" s="122">
        <v>4</v>
      </c>
      <c r="G188" s="127">
        <f>SUMPRODUCT((H27:H91&gt;$C$173)*(G27:G91&lt;$C$188))</f>
      </c>
      <c r="H188" s="135">
        <f>I188+$D$188+$E$188</f>
        <v>35.45999999999999</v>
      </c>
      <c r="I188" s="120">
        <v>25.46</v>
      </c>
      <c r="J188" s="127">
        <f>SUMPRODUCT((K27:K91&gt;$C$173)*(J27:J91&lt;$C$188))</f>
      </c>
      <c r="K188" s="135">
        <f>L188+$D$188+$E$188</f>
        <v>26.15</v>
      </c>
      <c r="L188" s="120">
        <v>16.15</v>
      </c>
      <c r="M188" s="127">
        <f>SUMPRODUCT((N27:N91&gt;$C$173)*(M27:M91&lt;$C$188))</f>
      </c>
      <c r="N188" s="135">
        <f>O188+$D$188+$E$188</f>
        <v>25.89666666666667</v>
      </c>
      <c r="O188" s="120">
        <v>15.89666666666667</v>
      </c>
      <c r="P188" s="127">
        <f>SUMPRODUCT((Q27:Q91&gt;$C$173)*(P27:P91&lt;$C$188))</f>
      </c>
      <c r="Q188" s="135">
        <f>R188+$D$188+$E$188</f>
        <v>28.43</v>
      </c>
      <c r="R188" s="120">
        <v>18.43</v>
      </c>
      <c r="S188" s="127">
        <f>SUMPRODUCT((T27:T91&gt;$C$173)*(S27:S91&lt;$C$188))</f>
      </c>
      <c r="T188" s="135">
        <f>U188+$D$188+$E$188</f>
        <v>28.65166666666667</v>
      </c>
      <c r="U188" s="120">
        <v>18.65166666666667</v>
      </c>
      <c r="V188" s="127">
        <f>SUMPRODUCT((W27:W91&gt;$C$173)*(V27:V91&lt;$C$188))</f>
      </c>
      <c r="W188" s="135">
        <f>X188+$D$188+$E$188</f>
        <v>28.30333333333333</v>
      </c>
      <c r="X188" s="120">
        <v>18.30333333333333</v>
      </c>
      <c r="Y188" s="127">
        <f>SUMPRODUCT((Z27:Z91&gt;$C$173)*(Y27:Y91&lt;$C$188))</f>
      </c>
      <c r="Z188" s="135">
        <f>AA188+$D$188+$E$188</f>
        <v>38.65833333333333</v>
      </c>
      <c r="AA188" s="120">
        <v>28.65833333333333</v>
      </c>
      <c r="AB188" s="127">
        <f>SUMPRODUCT((AC27:AC91&gt;$C$173)*(AB27:AB91&lt;$C$188))</f>
      </c>
      <c r="AC188" s="135">
        <f>AD188+$D$188+$E$188</f>
        <v>36.41</v>
      </c>
      <c r="AD188" s="120">
        <v>26.41</v>
      </c>
      <c r="AE188" s="127">
        <f>SUMPRODUCT((AF27:AF91&gt;$C$173)*(AE27:AE91&lt;$C$188))</f>
      </c>
      <c r="AF188" s="135">
        <f>AG188+$D$188+$E$188</f>
        <v>27.67</v>
      </c>
      <c r="AG188" s="120">
        <v>17.67</v>
      </c>
      <c r="AH188" s="127">
        <f>SUMPRODUCT((AI27:AI91&gt;$C$173)*(AH27:AH91&lt;$C$188))</f>
      </c>
      <c r="AI188" s="135">
        <f>AJ188+$D$188+$E$188</f>
        <v>27.13166666666667</v>
      </c>
      <c r="AJ188" s="120">
        <v>17.13166666666667</v>
      </c>
      <c r="AK188" s="127">
        <f>SUMPRODUCT((AL27:AL91&gt;$C$173)*(AK27:AK91&lt;$C$188))</f>
      </c>
      <c r="AL188" s="135">
        <f>AM188+$D$188+$E$188</f>
        <v>28.24</v>
      </c>
      <c r="AM188" s="120">
        <v>18.24</v>
      </c>
      <c r="AN188" s="127">
        <f>SUMPRODUCT((AO27:AO91&gt;$C$173)*(AN27:AN91&lt;$C$188))</f>
      </c>
      <c r="AO188" s="135">
        <f>AP188+$D$188+$E$188</f>
        <v>27.005</v>
      </c>
      <c r="AP188" s="120">
        <v>17.005</v>
      </c>
      <c r="AQ188" s="127">
        <f>SUMPRODUCT((AR27:AR91&gt;$C$173)*(AQ27:AQ91&lt;$C$188))</f>
      </c>
      <c r="AR188" s="135">
        <f>AS188+$D$188+$E$188</f>
        <v>26.49833333333333</v>
      </c>
      <c r="AS188" s="120">
        <v>16.49833333333333</v>
      </c>
      <c r="AT188" s="127">
        <f>SUMPRODUCT((AU27:AU91&gt;$C$173)*(AT27:AT91&lt;$C$188))</f>
      </c>
      <c r="AU188" s="135">
        <f>AV188+$D$188+$E$188</f>
        <v>31.375</v>
      </c>
      <c r="AV188" s="120">
        <v>21.375</v>
      </c>
      <c r="AW188" s="127">
        <f>SUMPRODUCT((AX27:AX91&gt;$C$173)*(AW27:AW91&lt;$C$188))</f>
      </c>
      <c r="AX188" s="135">
        <f>AY188+$D$188+$E$188</f>
        <v>32.48333333333333</v>
      </c>
      <c r="AY188" s="120">
        <v>22.48333333333333</v>
      </c>
      <c r="AZ188" s="127">
        <f>SUMPRODUCT((BA27:BA91&gt;$C$173)*(AZ27:AZ91&lt;$C$188))</f>
      </c>
      <c r="BA188" s="135">
        <f>BB188+$D$188+$E$188</f>
        <v>25.64333333333333</v>
      </c>
      <c r="BB188" s="120">
        <v>15.64333333333333</v>
      </c>
      <c r="BC188" s="127">
        <f>SUMPRODUCT((BD27:BD91&gt;$C$173)*(BC27:BC91&lt;$C$188))</f>
      </c>
      <c r="BD188" s="135">
        <f>BE188+$D$188+$E$188</f>
        <v>29.82333333333333</v>
      </c>
      <c r="BE188" s="120">
        <v>19.82333333333333</v>
      </c>
      <c r="BF188" s="127">
        <f>SUMPRODUCT((BG27:BG91&gt;$C$173)*(BF27:BF91&lt;$C$188))</f>
      </c>
      <c r="BG188" s="135">
        <f>BH188+$D$188+$E$188</f>
        <v>27.29</v>
      </c>
      <c r="BH188" s="120">
        <v>17.29</v>
      </c>
      <c r="BI188" s="127">
        <f>SUMPRODUCT((BJ27:BJ91&gt;$C$173)*(BI27:BI91&lt;$C$188))</f>
      </c>
      <c r="BJ188" s="135">
        <f>BK188+$D$188+$E$188</f>
        <v>28.84166666666667</v>
      </c>
      <c r="BK188" s="120">
        <v>18.84166666666667</v>
      </c>
      <c r="BL188" s="127">
        <f>SUMPRODUCT((BM27:BM91&gt;$C$173)*(BL27:BL91&lt;$C$188))</f>
      </c>
      <c r="BM188" s="135">
        <f>BN188+$D$188+$E$188</f>
        <v>29.38</v>
      </c>
      <c r="BN188" s="120">
        <v>19.38</v>
      </c>
      <c r="BO188" s="127">
        <f>SUMPRODUCT((BP27:BP91&gt;$C$173)*(BO27:BO91&lt;$C$188))</f>
      </c>
      <c r="BP188" s="135">
        <f>BQ188+$D$188+$E$188</f>
        <v>34.85833333333333</v>
      </c>
      <c r="BQ188" s="120">
        <v>24.85833333333333</v>
      </c>
      <c r="BR188" s="127">
        <f>SUMPRODUCT((BS27:BS91&gt;$C$173)*(BR27:BR91&lt;$C$188))</f>
      </c>
      <c r="BS188" s="135">
        <f>BT188+$D$188+$E$188</f>
        <v>38.05666666666666</v>
      </c>
      <c r="BT188" s="120">
        <v>28.05666666666666</v>
      </c>
      <c r="BU188" s="127">
        <f>SUMPRODUCT((BV27:BV91&gt;$C$173)*(BU27:BU91&lt;$C$188))</f>
      </c>
      <c r="BV188" s="135">
        <f>BW188+$D$188+$E$188</f>
        <v>28.55666666666666</v>
      </c>
      <c r="BW188" s="120">
        <v>18.55666666666666</v>
      </c>
      <c r="BX188" s="127">
        <f>SUMPRODUCT((BY27:BY91&gt;$C$173)*(BX27:BX91&lt;$C$188))</f>
      </c>
      <c r="BY188" s="135">
        <f>BZ188+$D$188+$E$188</f>
        <v>29.34833333333334</v>
      </c>
      <c r="BZ188" s="120">
        <v>19.34833333333334</v>
      </c>
      <c r="CA188" s="127">
        <f>SUMPRODUCT((CB27:CB91&gt;$C$173)*(CA27:CA91&lt;$C$188))</f>
      </c>
      <c r="CB188" s="135">
        <f>CC188+$D$188+$E$188</f>
        <v>29.53833333333333</v>
      </c>
      <c r="CC188" s="120">
        <v>19.53833333333333</v>
      </c>
      <c r="CD188" s="127">
        <f>SUMPRODUCT((CE27:CE91&gt;$C$173)*(CD27:CD91&lt;$C$188))</f>
      </c>
      <c r="CE188" s="135">
        <f>CF188+$D$188+$E$188</f>
        <v>27.79666666666667</v>
      </c>
      <c r="CF188" s="120">
        <v>17.79666666666667</v>
      </c>
      <c r="CG188" s="127">
        <f>SUMPRODUCT((CH27:CH91&gt;$C$173)*(CG27:CG91&lt;$C$188))</f>
      </c>
      <c r="CH188" s="135">
        <f>CI188+$D$188+$E$188</f>
        <v>27.79666666666667</v>
      </c>
      <c r="CI188" s="120">
        <v>17.79666666666667</v>
      </c>
      <c r="CJ188" s="127">
        <f>SUMPRODUCT((CK27:CK91&gt;$C$173)*(CJ27:CJ91&lt;$C$188))</f>
      </c>
      <c r="CK188" s="135">
        <f>CL188+$D$188+$E$188</f>
        <v>29.06333333333333</v>
      </c>
      <c r="CL188" s="120">
        <v>19.06333333333333</v>
      </c>
      <c r="CM188" s="127">
        <f>SUMPRODUCT((CN27:CN91&gt;$C$173)*(CM27:CM91&lt;$C$188))</f>
      </c>
      <c r="CN188" s="135">
        <f>CO188+$D$188+$E$188</f>
        <v>32.64166666666667</v>
      </c>
      <c r="CO188" s="120">
        <v>22.64166666666667</v>
      </c>
      <c r="CP188" s="127">
        <f>SUMPRODUCT((CQ27:CQ91&gt;$C$173)*(CP27:CP91&lt;$C$188))</f>
      </c>
      <c r="CQ188" s="135">
        <f>CR188+$D$188+$E$188</f>
        <v>29.88666666666666</v>
      </c>
      <c r="CR188" s="120">
        <v>19.88666666666666</v>
      </c>
      <c r="CS188" s="127">
        <f>SUMPRODUCT((CT27:CT91&gt;$C$173)*(CS27:CS91&lt;$C$188))</f>
      </c>
      <c r="CT188" s="135">
        <f>CU188+$D$188+$E$188</f>
        <v>10</v>
      </c>
      <c r="CU188" s="120">
        <v>0</v>
      </c>
      <c r="CV188" s="126"/>
      <c r="CW188" s="102"/>
    </row>
    <row r="189" s="6" customFormat="1" ht="18" customHeight="1">
      <c r="C189" t="s" s="133">
        <v>186</v>
      </c>
      <c r="D189" s="122">
        <v>6</v>
      </c>
      <c r="E189" s="122">
        <v>4</v>
      </c>
      <c r="G189" s="127">
        <f>SUMPRODUCT((H27:H91&gt;$C$173)*(G27:G91&lt;$C$189))</f>
      </c>
      <c r="H189" s="135">
        <f>I189+$D$189+$E$189</f>
        <v>34.63666666666667</v>
      </c>
      <c r="I189" s="120">
        <v>24.63666666666667</v>
      </c>
      <c r="J189" s="127">
        <f>SUMPRODUCT((K27:K91&gt;$C$173)*(J27:J91&lt;$C$189))</f>
      </c>
      <c r="K189" s="135">
        <f>L189+$D$189+$E$189</f>
        <v>25.58</v>
      </c>
      <c r="L189" s="120">
        <v>15.58</v>
      </c>
      <c r="M189" s="127">
        <f>SUMPRODUCT((N27:N91&gt;$C$173)*(M27:M91&lt;$C$189))</f>
      </c>
      <c r="N189" s="135">
        <f>O189+$D$189+$E$189</f>
        <v>26.02333333333333</v>
      </c>
      <c r="O189" s="120">
        <v>16.02333333333333</v>
      </c>
      <c r="P189" s="127">
        <f>SUMPRODUCT((Q27:Q91&gt;$C$173)*(P27:P91&lt;$C$189))</f>
      </c>
      <c r="Q189" s="135">
        <f>R189+$D$189+$E$189</f>
        <v>28.30333333333333</v>
      </c>
      <c r="R189" s="120">
        <v>18.30333333333333</v>
      </c>
      <c r="S189" s="127">
        <f>SUMPRODUCT((T27:T91&gt;$C$173)*(S27:S91&lt;$C$189))</f>
      </c>
      <c r="T189" s="135">
        <f>U189+$D$189+$E$189</f>
        <v>29.82333333333333</v>
      </c>
      <c r="U189" s="120">
        <v>19.82333333333333</v>
      </c>
      <c r="V189" s="127">
        <f>SUMPRODUCT((W27:W91&gt;$C$173)*(V27:V91&lt;$C$189))</f>
      </c>
      <c r="W189" s="135">
        <f>X189+$D$189+$E$189</f>
        <v>28.43</v>
      </c>
      <c r="X189" s="120">
        <v>18.43</v>
      </c>
      <c r="Y189" s="127">
        <f>SUMPRODUCT((Z27:Z91&gt;$C$173)*(Y27:Y91&lt;$C$189))</f>
      </c>
      <c r="Z189" s="135">
        <f>AA189+$D$189+$E$189</f>
        <v>37.67666666666666</v>
      </c>
      <c r="AA189" s="120">
        <v>27.67666666666667</v>
      </c>
      <c r="AB189" s="127">
        <f>SUMPRODUCT((AC27:AC91&gt;$C$173)*(AB27:AB91&lt;$C$189))</f>
      </c>
      <c r="AC189" s="135">
        <f>AD189+$D$189+$E$189</f>
        <v>35.39666666666666</v>
      </c>
      <c r="AD189" s="120">
        <v>25.39666666666666</v>
      </c>
      <c r="AE189" s="127">
        <f>SUMPRODUCT((AF27:AF91&gt;$C$173)*(AE27:AE91&lt;$C$189))</f>
      </c>
      <c r="AF189" s="135">
        <f>AG189+$D$189+$E$189</f>
        <v>26.46666666666667</v>
      </c>
      <c r="AG189" s="120">
        <v>16.46666666666667</v>
      </c>
      <c r="AH189" s="127">
        <f>SUMPRODUCT((AI27:AI91&gt;$C$173)*(AH27:AH91&lt;$C$189))</f>
      </c>
      <c r="AI189" s="135">
        <f>AJ189+$D$189+$E$189</f>
        <v>28.11333333333333</v>
      </c>
      <c r="AJ189" s="120">
        <v>18.11333333333333</v>
      </c>
      <c r="AK189" s="127">
        <f>SUMPRODUCT((AL27:AL91&gt;$C$173)*(AK27:AK91&lt;$C$189))</f>
      </c>
      <c r="AL189" s="135">
        <f>AM189+$D$189+$E$189</f>
        <v>28.49333333333333</v>
      </c>
      <c r="AM189" s="120">
        <v>18.49333333333333</v>
      </c>
      <c r="AN189" s="127">
        <f>SUMPRODUCT((AO27:AO91&gt;$C$173)*(AN27:AN91&lt;$C$189))</f>
      </c>
      <c r="AO189" s="135">
        <f>AP189+$D$189+$E$189</f>
        <v>26.34</v>
      </c>
      <c r="AP189" s="120">
        <v>16.34</v>
      </c>
      <c r="AQ189" s="127">
        <f>SUMPRODUCT((AR27:AR91&gt;$C$173)*(AQ27:AQ91&lt;$C$189))</f>
      </c>
      <c r="AR189" s="135">
        <f>AS189+$D$189+$E$189</f>
        <v>27.79666666666667</v>
      </c>
      <c r="AS189" s="120">
        <v>17.79666666666667</v>
      </c>
      <c r="AT189" s="127">
        <f>SUMPRODUCT((AU27:AU91&gt;$C$173)*(AT27:AT91&lt;$C$189))</f>
      </c>
      <c r="AU189" s="135">
        <f>AV189+$D$189+$E$189</f>
        <v>31.72333333333334</v>
      </c>
      <c r="AV189" s="120">
        <v>21.72333333333334</v>
      </c>
      <c r="AW189" s="127">
        <f>SUMPRODUCT((AX27:AX91&gt;$C$173)*(AW27:AW91&lt;$C$189))</f>
      </c>
      <c r="AX189" s="135">
        <f>AY189+$D$189+$E$189</f>
        <v>32.29333333333334</v>
      </c>
      <c r="AY189" s="120">
        <v>22.29333333333333</v>
      </c>
      <c r="AZ189" s="127">
        <f>SUMPRODUCT((BA27:BA91&gt;$C$173)*(AZ27:AZ91&lt;$C$189))</f>
      </c>
      <c r="BA189" s="135">
        <f>BB189+$D$189+$E$189</f>
        <v>25.70666666666667</v>
      </c>
      <c r="BB189" s="120">
        <v>15.70666666666667</v>
      </c>
      <c r="BC189" s="127">
        <f>SUMPRODUCT((BD27:BD91&gt;$C$173)*(BC27:BC91&lt;$C$189))</f>
      </c>
      <c r="BD189" s="135">
        <f>BE189+$D$189+$E$189</f>
        <v>29.63333333333333</v>
      </c>
      <c r="BE189" s="120">
        <v>19.63333333333333</v>
      </c>
      <c r="BF189" s="127">
        <f>SUMPRODUCT((BG27:BG91&gt;$C$173)*(BF27:BF91&lt;$C$189))</f>
      </c>
      <c r="BG189" s="135">
        <f>BH189+$D$189+$E$189</f>
        <v>27.60666666666667</v>
      </c>
      <c r="BH189" s="120">
        <v>17.60666666666667</v>
      </c>
      <c r="BI189" s="127">
        <f>SUMPRODUCT((BJ27:BJ91&gt;$C$173)*(BI27:BI91&lt;$C$189))</f>
      </c>
      <c r="BJ189" s="135">
        <f>BK189+$D$189+$E$189</f>
        <v>26.08666666666667</v>
      </c>
      <c r="BK189" s="120">
        <v>16.08666666666667</v>
      </c>
      <c r="BL189" s="127">
        <f>SUMPRODUCT((BM27:BM91&gt;$C$173)*(BL27:BL91&lt;$C$189))</f>
      </c>
      <c r="BM189" s="135">
        <f>BN189+$D$189+$E$189</f>
        <v>31.15333333333333</v>
      </c>
      <c r="BN189" s="120">
        <v>21.15333333333333</v>
      </c>
      <c r="BO189" s="127">
        <f>SUMPRODUCT((BP27:BP91&gt;$C$173)*(BO27:BO91&lt;$C$189))</f>
      </c>
      <c r="BP189" s="135">
        <f>BQ189+$D$189+$E$189</f>
        <v>34.63666666666666</v>
      </c>
      <c r="BQ189" s="120">
        <v>24.63666666666666</v>
      </c>
      <c r="BR189" s="127">
        <f>SUMPRODUCT((BS27:BS91&gt;$C$173)*(BR27:BR91&lt;$C$189))</f>
      </c>
      <c r="BS189" s="135">
        <f>BT189+$D$189+$E$189</f>
        <v>37.17</v>
      </c>
      <c r="BT189" s="120">
        <v>27.17</v>
      </c>
      <c r="BU189" s="127">
        <f>SUMPRODUCT((BV27:BV91&gt;$C$173)*(BU27:BU91&lt;$C$189))</f>
      </c>
      <c r="BV189" s="135">
        <f>BW189+$D$189+$E$189</f>
        <v>26.40333333333333</v>
      </c>
      <c r="BW189" s="120">
        <v>16.40333333333333</v>
      </c>
      <c r="BX189" s="127">
        <f>SUMPRODUCT((BY27:BY91&gt;$C$173)*(BX27:BX91&lt;$C$189))</f>
      </c>
      <c r="BY189" s="135">
        <f>BZ189+$D$189+$E$189</f>
        <v>28.55666666666667</v>
      </c>
      <c r="BZ189" s="120">
        <v>18.55666666666667</v>
      </c>
      <c r="CA189" s="127">
        <f>SUMPRODUCT((CB27:CB91&gt;$C$173)*(CA27:CA91&lt;$C$189))</f>
      </c>
      <c r="CB189" s="135">
        <f>CC189+$D$189+$E$189</f>
        <v>26.97333333333333</v>
      </c>
      <c r="CC189" s="120">
        <v>16.97333333333333</v>
      </c>
      <c r="CD189" s="127">
        <f>SUMPRODUCT((CE27:CE91&gt;$C$173)*(CD27:CD91&lt;$C$189))</f>
      </c>
      <c r="CE189" s="135">
        <f>CF189+$D$189+$E$189</f>
        <v>26.97333333333333</v>
      </c>
      <c r="CF189" s="120">
        <v>16.97333333333333</v>
      </c>
      <c r="CG189" s="127">
        <f>SUMPRODUCT((CH27:CH91&gt;$C$173)*(CG27:CG91&lt;$C$189))</f>
      </c>
      <c r="CH189" s="135">
        <f>CI189+$D$189+$E$189</f>
        <v>26.97333333333333</v>
      </c>
      <c r="CI189" s="120">
        <v>16.97333333333333</v>
      </c>
      <c r="CJ189" s="127">
        <f>SUMPRODUCT((CK27:CK91&gt;$C$173)*(CJ27:CJ91&lt;$C$189))</f>
      </c>
      <c r="CK189" s="135">
        <f>CL189+$D$189+$E$189</f>
        <v>29.12666666666667</v>
      </c>
      <c r="CL189" s="120">
        <v>19.12666666666667</v>
      </c>
      <c r="CM189" s="127">
        <f>SUMPRODUCT((CN27:CN91&gt;$C$173)*(CM27:CM91&lt;$C$189))</f>
      </c>
      <c r="CN189" s="135">
        <f>CO189+$D$189+$E$189</f>
        <v>31.97666666666667</v>
      </c>
      <c r="CO189" s="120">
        <v>21.97666666666667</v>
      </c>
      <c r="CP189" s="127">
        <f>SUMPRODUCT((CQ27:CQ91&gt;$C$173)*(CP27:CP91&lt;$C$189))</f>
      </c>
      <c r="CQ189" s="135">
        <f>CR189+$D$189+$E$189</f>
        <v>28.93666666666666</v>
      </c>
      <c r="CR189" s="120">
        <v>18.93666666666666</v>
      </c>
      <c r="CS189" s="127">
        <f>SUMPRODUCT((CT27:CT91&gt;$C$173)*(CS27:CS91&lt;$C$189))</f>
      </c>
      <c r="CT189" s="135">
        <f>CU189+$D$189+$E$189</f>
        <v>10</v>
      </c>
      <c r="CU189" s="120">
        <v>0</v>
      </c>
      <c r="CV189" s="126"/>
      <c r="CW189" s="102"/>
    </row>
    <row r="190" s="6" customFormat="1" ht="18" customHeight="1">
      <c r="C190" t="s" s="133">
        <v>22</v>
      </c>
      <c r="D190" s="122">
        <v>6</v>
      </c>
      <c r="E190" s="122">
        <v>4</v>
      </c>
      <c r="G190" s="127">
        <f>SUMPRODUCT((H27:H91&gt;$C$190)*(G27:G91&lt;$C$208))</f>
      </c>
      <c r="H190" s="135">
        <f>I190+$D$190+$E$190</f>
        <v>37.075</v>
      </c>
      <c r="I190" s="120">
        <v>27.075</v>
      </c>
      <c r="J190" s="127">
        <f>SUMPRODUCT((K27:K91&gt;$C$190)*(J27:J91&lt;$C$208))</f>
      </c>
      <c r="K190" s="135">
        <f>L190+$D$190+$E$190</f>
        <v>24.82</v>
      </c>
      <c r="L190" s="120">
        <v>14.82</v>
      </c>
      <c r="M190" s="127">
        <f>SUMPRODUCT((N27:N91&gt;$C$190)*(M27:M91&lt;$C$208))</f>
      </c>
      <c r="N190" s="135">
        <f>O190+$D$190+$E$190</f>
        <v>25.295</v>
      </c>
      <c r="O190" s="120">
        <v>15.295</v>
      </c>
      <c r="P190" s="127">
        <f>SUMPRODUCT((Q27:Q91&gt;$C$190)*(P27:P91&lt;$C$208))</f>
      </c>
      <c r="Q190" s="135">
        <f>R190+$D$190+$E$190</f>
        <v>26.87833333333333</v>
      </c>
      <c r="R190" s="120">
        <v>16.87833333333333</v>
      </c>
      <c r="S190" s="127">
        <f>SUMPRODUCT((T27:T91&gt;$C$190)*(S27:S91&lt;$C$208))</f>
      </c>
      <c r="T190" s="135">
        <f>U190+$D$190+$E$190</f>
        <v>25.64333333333333</v>
      </c>
      <c r="U190" s="120">
        <v>15.64333333333333</v>
      </c>
      <c r="V190" s="127">
        <f>SUMPRODUCT((W27:W91&gt;$C$190)*(V27:V91&lt;$C$208))</f>
      </c>
      <c r="W190" s="135">
        <f>X190+$D$190+$E$190</f>
        <v>24.63</v>
      </c>
      <c r="X190" s="120">
        <v>14.63</v>
      </c>
      <c r="Y190" s="127">
        <f>SUMPRODUCT((Z27:Z91&gt;$C$190)*(Y27:Y91&lt;$C$208))</f>
      </c>
      <c r="Z190" s="135">
        <f>AA190+$D$190+$E$190</f>
        <v>35.39666666666666</v>
      </c>
      <c r="AA190" s="120">
        <v>25.39666666666666</v>
      </c>
      <c r="AB190" s="127">
        <f>SUMPRODUCT((AC27:AC91&gt;$C$190)*(AB27:AB91&lt;$C$208))</f>
      </c>
      <c r="AC190" s="135">
        <f>AD190+$D$190+$E$190</f>
        <v>35.49166666666667</v>
      </c>
      <c r="AD190" s="120">
        <v>25.49166666666667</v>
      </c>
      <c r="AE190" s="127">
        <f>SUMPRODUCT((AF27:AF91&gt;$C$190)*(AE27:AE91&lt;$C$208))</f>
      </c>
      <c r="AF190" s="135">
        <f>AG190+$D$190+$E$190</f>
        <v>27.955</v>
      </c>
      <c r="AG190" s="120">
        <v>17.955</v>
      </c>
      <c r="AH190" s="127">
        <f>SUMPRODUCT((AI27:AI91&gt;$C$190)*(AH27:AH91&lt;$C$208))</f>
      </c>
      <c r="AI190" s="135">
        <f>AJ190+$D$190+$E$190</f>
        <v>28.46166666666667</v>
      </c>
      <c r="AJ190" s="120">
        <v>18.46166666666667</v>
      </c>
      <c r="AK190" s="127">
        <f>SUMPRODUCT((AL27:AL91&gt;$C$190)*(AK27:AK91&lt;$C$208))</f>
      </c>
      <c r="AL190" s="135">
        <f>AM190+$D$190+$E$190</f>
        <v>26.40333333333333</v>
      </c>
      <c r="AM190" s="120">
        <v>16.40333333333333</v>
      </c>
      <c r="AN190" s="127">
        <f>SUMPRODUCT((AO27:AO91&gt;$C$190)*(AN27:AN91&lt;$C$208))</f>
      </c>
      <c r="AO190" s="135">
        <f>AP190+$D$190+$E$190</f>
        <v>25.73833333333333</v>
      </c>
      <c r="AP190" s="120">
        <v>15.73833333333333</v>
      </c>
      <c r="AQ190" s="127">
        <f>SUMPRODUCT((AR27:AR91&gt;$C$190)*(AQ27:AQ91&lt;$C$208))</f>
      </c>
      <c r="AR190" s="135">
        <f>AS190+$D$190+$E$190</f>
        <v>26.34</v>
      </c>
      <c r="AS190" s="120">
        <v>16.34</v>
      </c>
      <c r="AT190" s="127">
        <f>SUMPRODUCT((AU27:AU91&gt;$C$190)*(AT27:AT91&lt;$C$208))</f>
      </c>
      <c r="AU190" s="135">
        <f>AV190+$D$190+$E$190</f>
        <v>31.88166666666667</v>
      </c>
      <c r="AV190" s="120">
        <v>21.88166666666667</v>
      </c>
      <c r="AW190" s="127">
        <f>SUMPRODUCT((AX27:AX91&gt;$C$190)*(AW27:AW91&lt;$C$208))</f>
      </c>
      <c r="AX190" s="135">
        <f>AY190+$D$190+$E$190</f>
        <v>30.805</v>
      </c>
      <c r="AY190" s="120">
        <v>20.805</v>
      </c>
      <c r="AZ190" s="127">
        <f>SUMPRODUCT((BA27:BA91&gt;$C$190)*(AZ27:AZ91&lt;$C$208))</f>
      </c>
      <c r="BA190" s="135">
        <f>BB190+$D$190+$E$190</f>
        <v>24.56666666666667</v>
      </c>
      <c r="BB190" s="120">
        <v>14.56666666666667</v>
      </c>
      <c r="BC190" s="127">
        <f>SUMPRODUCT((BD27:BD91&gt;$C$190)*(BC27:BC91&lt;$C$208))</f>
      </c>
      <c r="BD190" s="135">
        <f>BE190+$D$190+$E$190</f>
        <v>26.30833333333333</v>
      </c>
      <c r="BE190" s="120">
        <v>16.30833333333333</v>
      </c>
      <c r="BF190" s="127">
        <f>SUMPRODUCT((BG27:BG91&gt;$C$190)*(BF27:BF91&lt;$C$208))</f>
      </c>
      <c r="BG190" s="135">
        <f>BH190+$D$190+$E$190</f>
        <v>29</v>
      </c>
      <c r="BH190" s="120">
        <v>19</v>
      </c>
      <c r="BI190" s="127">
        <f>SUMPRODUCT((BJ27:BJ91&gt;$C$190)*(BI27:BI91&lt;$C$208))</f>
      </c>
      <c r="BJ190" s="135">
        <f>BK190+$D$190+$E$190</f>
        <v>28.11333333333333</v>
      </c>
      <c r="BK190" s="120">
        <v>18.11333333333333</v>
      </c>
      <c r="BL190" s="127">
        <f>SUMPRODUCT((BM27:BM91&gt;$C$190)*(BL27:BL91&lt;$C$208))</f>
      </c>
      <c r="BM190" s="135">
        <f>BN190+$D$190+$E$190</f>
        <v>28.96833333333333</v>
      </c>
      <c r="BN190" s="120">
        <v>18.96833333333333</v>
      </c>
      <c r="BO190" s="127">
        <f>SUMPRODUCT((BP27:BP91&gt;$C$190)*(BO27:BO91&lt;$C$208))</f>
      </c>
      <c r="BP190" s="135">
        <f>BQ190+$D$190+$E$190</f>
        <v>34.63666666666666</v>
      </c>
      <c r="BQ190" s="120">
        <v>24.63666666666666</v>
      </c>
      <c r="BR190" s="127">
        <f>SUMPRODUCT((BS27:BS91&gt;$C$190)*(BR27:BR91&lt;$C$208))</f>
      </c>
      <c r="BS190" s="135">
        <f>BT190+$D$190+$E$190</f>
        <v>36.22</v>
      </c>
      <c r="BT190" s="120">
        <v>26.22</v>
      </c>
      <c r="BU190" s="127">
        <f>SUMPRODUCT((BV27:BV91&gt;$C$190)*(BU27:BU91&lt;$C$208))</f>
      </c>
      <c r="BV190" s="135">
        <f>BW190+$D$190+$E$190</f>
        <v>28.525</v>
      </c>
      <c r="BW190" s="120">
        <v>18.525</v>
      </c>
      <c r="BX190" s="127">
        <f>SUMPRODUCT((BY27:BY91&gt;$C$190)*(BX27:BX91&lt;$C$208))</f>
      </c>
      <c r="BY190" s="135">
        <f>BZ190+$D$190+$E$190</f>
        <v>28.05</v>
      </c>
      <c r="BZ190" s="120">
        <v>18.05</v>
      </c>
      <c r="CA190" s="127">
        <f>SUMPRODUCT((CB27:CB91&gt;$C$190)*(CA27:CA91&lt;$C$208))</f>
      </c>
      <c r="CB190" s="135">
        <f>CC190+$D$190+$E$190</f>
        <v>28.93666666666667</v>
      </c>
      <c r="CC190" s="120">
        <v>18.93666666666667</v>
      </c>
      <c r="CD190" s="127">
        <f>SUMPRODUCT((CE27:CE91&gt;$C$190)*(CD27:CD91&lt;$C$208))</f>
      </c>
      <c r="CE190" s="135">
        <f>CF190+$D$190+$E$190</f>
        <v>26.49833333333333</v>
      </c>
      <c r="CF190" s="120">
        <v>16.49833333333333</v>
      </c>
      <c r="CG190" s="127">
        <f>SUMPRODUCT((CH27:CH91&gt;$C$190)*(CG27:CG91&lt;$C$208))</f>
      </c>
      <c r="CH190" s="135">
        <f>CI190+$D$190+$E$190</f>
        <v>26.49833333333333</v>
      </c>
      <c r="CI190" s="120">
        <v>16.49833333333333</v>
      </c>
      <c r="CJ190" s="127">
        <f>SUMPRODUCT((CK27:CK91&gt;$C$190)*(CJ27:CJ91&lt;$C$208))</f>
      </c>
      <c r="CK190" s="135">
        <f>CL190+$D$190+$E$190</f>
        <v>27.41666666666667</v>
      </c>
      <c r="CL190" s="120">
        <v>17.41666666666667</v>
      </c>
      <c r="CM190" s="127">
        <f>SUMPRODUCT((CN27:CN91&gt;$C$190)*(CM27:CM91&lt;$C$208))</f>
      </c>
      <c r="CN190" s="135">
        <f>CO190+$D$190+$E$190</f>
        <v>32.57833333333333</v>
      </c>
      <c r="CO190" s="120">
        <v>22.57833333333333</v>
      </c>
      <c r="CP190" s="127">
        <f>SUMPRODUCT((CQ27:CQ91&gt;$C$190)*(CP27:CP91&lt;$C$208))</f>
      </c>
      <c r="CQ190" s="135">
        <f>CR190+$D$190+$E$190</f>
        <v>28.62</v>
      </c>
      <c r="CR190" s="120">
        <v>18.62</v>
      </c>
      <c r="CS190" s="127">
        <f>SUMPRODUCT((CT27:CT91&gt;$C$190)*(CS27:CS91&lt;$C$208))</f>
      </c>
      <c r="CT190" s="135">
        <f>CU190+$D$190+$E$190</f>
        <v>10</v>
      </c>
      <c r="CU190" s="120">
        <v>0</v>
      </c>
      <c r="CV190" s="126"/>
      <c r="CW190" s="102"/>
    </row>
    <row r="191" s="6" customFormat="1" ht="18" customHeight="1">
      <c r="C191" t="s" s="133">
        <v>16</v>
      </c>
      <c r="D191" s="122">
        <v>6</v>
      </c>
      <c r="E191" s="122">
        <v>4</v>
      </c>
      <c r="G191" s="127">
        <f>SUMPRODUCT((H27:H91&gt;=$C$191)*(G27:G91&lt;=$C$191))</f>
      </c>
      <c r="H191" s="135">
        <f>I191+$D$191+$E$191</f>
        <v>36.98</v>
      </c>
      <c r="I191" s="120">
        <v>26.98</v>
      </c>
      <c r="J191" s="127">
        <f>SUMPRODUCT((K27:K91&gt;=$C$191)*(J27:J91&lt;=$C$191))</f>
      </c>
      <c r="K191" s="135">
        <f>L191+$D$191+$E$191</f>
        <v>24.25</v>
      </c>
      <c r="L191" s="120">
        <v>14.25</v>
      </c>
      <c r="M191" s="127">
        <f>SUMPRODUCT((N27:N91&gt;=$C$191)*(M27:M91&lt;=$C$191))</f>
      </c>
      <c r="N191" s="135">
        <f>O191+$D$191+$E$191</f>
        <v>27.35333333333334</v>
      </c>
      <c r="O191" s="120">
        <v>17.35333333333334</v>
      </c>
      <c r="P191" s="127">
        <f>SUMPRODUCT((Q27:Q91&gt;=$C$191)*(P27:P91&lt;=$C$191))</f>
      </c>
      <c r="Q191" s="135">
        <f>R191+$D$191+$E$191</f>
        <v>26.65666666666667</v>
      </c>
      <c r="R191" s="120">
        <v>16.65666666666667</v>
      </c>
      <c r="S191" s="127">
        <f>SUMPRODUCT((T27:T91&gt;=$C$191)*(S27:S91&lt;=$C$191))</f>
      </c>
      <c r="T191" s="135">
        <f>U191+$D$191+$E$191</f>
        <v>24.56666666666667</v>
      </c>
      <c r="U191" s="120">
        <v>14.56666666666667</v>
      </c>
      <c r="V191" s="127">
        <f>SUMPRODUCT((W27:W91&gt;=$C$191)*(V27:V91&lt;=$C$191))</f>
      </c>
      <c r="W191" s="135">
        <f>X191+$D$191+$E$191</f>
        <v>25.26333333333333</v>
      </c>
      <c r="X191" s="120">
        <v>15.26333333333333</v>
      </c>
      <c r="Y191" s="127">
        <f>SUMPRODUCT((Z27:Z91&gt;=$C$191)*(Y27:Y91&lt;=$C$191))</f>
      </c>
      <c r="Z191" s="135">
        <f>AA191+$D$191+$E$191</f>
        <v>35.20666666666666</v>
      </c>
      <c r="AA191" s="120">
        <v>25.20666666666667</v>
      </c>
      <c r="AB191" s="127">
        <f>SUMPRODUCT((AC27:AC91&gt;=$C$191)*(AB27:AB91&lt;=$C$191))</f>
      </c>
      <c r="AC191" s="135">
        <f>AD191+$D$191+$E$191</f>
        <v>33.68666666666667</v>
      </c>
      <c r="AD191" s="120">
        <v>23.68666666666666</v>
      </c>
      <c r="AE191" s="127">
        <f>SUMPRODUCT((AF27:AF91&gt;=$C$191)*(AE27:AE91&lt;=$C$191))</f>
      </c>
      <c r="AF191" s="135">
        <f>AG191+$D$191+$E$191</f>
        <v>27.54333333333333</v>
      </c>
      <c r="AG191" s="120">
        <v>17.54333333333333</v>
      </c>
      <c r="AH191" s="127">
        <f>SUMPRODUCT((AI27:AI91&gt;=$C$191)*(AH27:AH91&lt;=$C$191))</f>
      </c>
      <c r="AI191" s="135">
        <f>AJ191+$D$191+$E$191</f>
        <v>27.1</v>
      </c>
      <c r="AJ191" s="120">
        <v>17.1</v>
      </c>
      <c r="AK191" s="127">
        <f>SUMPRODUCT((AL27:AL91&gt;=$C$191)*(AK27:AK91&lt;=$C$191))</f>
      </c>
      <c r="AL191" s="135">
        <f>AM191+$D$191+$E$191</f>
        <v>24.37666666666667</v>
      </c>
      <c r="AM191" s="120">
        <v>14.37666666666667</v>
      </c>
      <c r="AN191" s="127">
        <f>SUMPRODUCT((AO27:AO91&gt;=$C$191)*(AN27:AN91&lt;=$C$191))</f>
      </c>
      <c r="AO191" s="135">
        <f>AP191+$D$191+$E$191</f>
        <v>26.15</v>
      </c>
      <c r="AP191" s="120">
        <v>16.15</v>
      </c>
      <c r="AQ191" s="127">
        <f>SUMPRODUCT((AR27:AR91&gt;=$C$191)*(AQ27:AQ91&lt;=$C$191))</f>
      </c>
      <c r="AR191" s="135">
        <f>AS191+$D$191+$E$191</f>
        <v>25.58</v>
      </c>
      <c r="AS191" s="120">
        <v>15.58</v>
      </c>
      <c r="AT191" s="127">
        <f>SUMPRODUCT((AU27:AU91&gt;=$C$191)*(AT27:AT91&lt;=$C$191))</f>
      </c>
      <c r="AU191" s="135">
        <f>AV191+$D$191+$E$191</f>
        <v>32.23</v>
      </c>
      <c r="AV191" s="120">
        <v>22.23</v>
      </c>
      <c r="AW191" s="127">
        <f>SUMPRODUCT((AX27:AX91&gt;=$C$191)*(AW27:AW91&lt;=$C$191))</f>
      </c>
      <c r="AX191" s="135">
        <f>AY191+$D$191+$E$191</f>
        <v>29.69666666666667</v>
      </c>
      <c r="AY191" s="120">
        <v>19.69666666666667</v>
      </c>
      <c r="AZ191" s="127">
        <f>SUMPRODUCT((BA27:BA91&gt;=$C$191)*(AZ27:AZ91&lt;=$C$191))</f>
      </c>
      <c r="BA191" s="135">
        <f>BB191+$D$191+$E$191</f>
        <v>24.25</v>
      </c>
      <c r="BB191" s="120">
        <v>14.25</v>
      </c>
      <c r="BC191" s="127">
        <f>SUMPRODUCT((BD27:BD91&gt;=$C$191)*(BC27:BC91&lt;=$C$191))</f>
      </c>
      <c r="BD191" s="135">
        <f>BE191+$D$191+$E$191</f>
        <v>26.72</v>
      </c>
      <c r="BE191" s="120">
        <v>16.72</v>
      </c>
      <c r="BF191" s="127">
        <f>SUMPRODUCT((BG27:BG91&gt;=$C$191)*(BF27:BF91&lt;=$C$191))</f>
      </c>
      <c r="BG191" s="135">
        <f>BH191+$D$191+$E$191</f>
        <v>27.1</v>
      </c>
      <c r="BH191" s="120">
        <v>17.1</v>
      </c>
      <c r="BI191" s="127">
        <f>SUMPRODUCT((BJ27:BJ91&gt;=$C$191)*(BI27:BI91&lt;=$C$191))</f>
      </c>
      <c r="BJ191" s="135">
        <f>BK191+$D$191+$E$191</f>
        <v>27.79666666666667</v>
      </c>
      <c r="BK191" s="120">
        <v>17.79666666666667</v>
      </c>
      <c r="BL191" s="127">
        <f>SUMPRODUCT((BM27:BM91&gt;=$C$191)*(BL27:BL91&lt;=$C$191))</f>
      </c>
      <c r="BM191" s="135">
        <f>BN191+$D$191+$E$191</f>
        <v>29.12666666666667</v>
      </c>
      <c r="BN191" s="120">
        <v>19.12666666666667</v>
      </c>
      <c r="BO191" s="127">
        <f>SUMPRODUCT((BP27:BP91&gt;=$C$191)*(BO27:BO91&lt;=$C$191))</f>
      </c>
      <c r="BP191" s="135">
        <f>BQ191+$D$191+$E$191</f>
        <v>34.7</v>
      </c>
      <c r="BQ191" s="120">
        <v>24.7</v>
      </c>
      <c r="BR191" s="127">
        <f>SUMPRODUCT((BS27:BS91&gt;=$C$191)*(BR27:BR91&lt;=$C$191))</f>
      </c>
      <c r="BS191" s="135">
        <f>BT191+$D$191+$E$191</f>
        <v>36.47333333333334</v>
      </c>
      <c r="BT191" s="120">
        <v>26.47333333333334</v>
      </c>
      <c r="BU191" s="127">
        <f>SUMPRODUCT((BV27:BV91&gt;=$C$191)*(BU27:BU91&lt;=$C$191))</f>
      </c>
      <c r="BV191" s="135">
        <f>BW191+$D$191+$E$191</f>
        <v>28.81</v>
      </c>
      <c r="BW191" s="120">
        <v>18.81</v>
      </c>
      <c r="BX191" s="127">
        <f>SUMPRODUCT((BY27:BY91&gt;=$C$191)*(BX27:BX91&lt;=$C$191))</f>
      </c>
      <c r="BY191" s="135">
        <f>BZ191+$D$191+$E$191</f>
        <v>28.55666666666667</v>
      </c>
      <c r="BZ191" s="120">
        <v>18.55666666666667</v>
      </c>
      <c r="CA191" s="127">
        <f>SUMPRODUCT((CB27:CB91&gt;=$C$191)*(CA27:CA91&lt;=$C$191))</f>
      </c>
      <c r="CB191" s="135">
        <f>CC191+$D$191+$E$191</f>
        <v>30.9</v>
      </c>
      <c r="CC191" s="120">
        <v>20.9</v>
      </c>
      <c r="CD191" s="127">
        <f>SUMPRODUCT((CE27:CE91&gt;=$C$191)*(CD27:CD91&lt;=$C$191))</f>
      </c>
      <c r="CE191" s="135">
        <f>CF191+$D$191+$E$191</f>
        <v>25.77</v>
      </c>
      <c r="CF191" s="120">
        <v>15.77</v>
      </c>
      <c r="CG191" s="127">
        <f>SUMPRODUCT((CH27:CH91&gt;=$C$191)*(CG27:CG91&lt;=$C$191))</f>
      </c>
      <c r="CH191" s="135">
        <f>CI191+$D$191+$E$191</f>
        <v>25.77</v>
      </c>
      <c r="CI191" s="120">
        <v>15.77</v>
      </c>
      <c r="CJ191" s="127">
        <f>SUMPRODUCT((CK27:CK91&gt;=$C$191)*(CJ27:CJ91&lt;=$C$191))</f>
      </c>
      <c r="CK191" s="135">
        <f>CL191+$D$191+$E$191</f>
        <v>27.48</v>
      </c>
      <c r="CL191" s="120">
        <v>17.48</v>
      </c>
      <c r="CM191" s="127">
        <f>SUMPRODUCT((CN27:CN91&gt;=$C$191)*(CM27:CM91&lt;=$C$191))</f>
      </c>
      <c r="CN191" s="135">
        <f>CO191+$D$191+$E$191</f>
        <v>34.00333333333333</v>
      </c>
      <c r="CO191" s="120">
        <v>24.00333333333333</v>
      </c>
      <c r="CP191" s="127">
        <f>SUMPRODUCT((CQ27:CQ91&gt;=$C$191)*(CP27:CP91&lt;=$C$191))</f>
      </c>
      <c r="CQ191" s="135">
        <f>CR191+$D$191+$E$191</f>
        <v>29.12666666666667</v>
      </c>
      <c r="CR191" s="120">
        <v>19.12666666666667</v>
      </c>
      <c r="CS191" s="127">
        <f>SUMPRODUCT((CT27:CT91&gt;=$C$191)*(CS27:CS91&lt;=$C$191))</f>
      </c>
      <c r="CT191" s="135">
        <f>CU191+$D$191+$E$191</f>
        <v>10</v>
      </c>
      <c r="CU191" s="120">
        <v>0</v>
      </c>
      <c r="CV191" s="126"/>
      <c r="CW191" s="102"/>
    </row>
    <row r="192" s="6" customFormat="1" ht="18" customHeight="1">
      <c r="C192" t="s" s="133">
        <v>44</v>
      </c>
      <c r="D192" s="122">
        <v>6</v>
      </c>
      <c r="E192" s="122">
        <v>4</v>
      </c>
      <c r="G192" s="127">
        <f>SUMPRODUCT((H27:H91&gt;=$C$192)*(G27:G91&lt;=$C$191))</f>
      </c>
      <c r="H192" s="135">
        <f>I192+$D$192+$E$192</f>
        <v>32.23</v>
      </c>
      <c r="I192" s="120">
        <v>22.23</v>
      </c>
      <c r="J192" s="127">
        <f>SUMPRODUCT((K27:K91&gt;=$C$192)*(J27:J91&lt;=$C$191))</f>
      </c>
      <c r="K192" s="135">
        <f>L192+$D$192+$E$192</f>
        <v>23.93333333333333</v>
      </c>
      <c r="L192" s="120">
        <v>13.93333333333333</v>
      </c>
      <c r="M192" s="127">
        <f>SUMPRODUCT((N27:N91&gt;=$C$192)*(M27:M91&lt;=$C$191))</f>
      </c>
      <c r="N192" s="135">
        <f>O192+$D$192+$E$192</f>
        <v>24.56666666666666</v>
      </c>
      <c r="O192" s="120">
        <v>14.56666666666666</v>
      </c>
      <c r="P192" s="127">
        <f>SUMPRODUCT((Q27:Q91&gt;=$C$192)*(P27:P91&lt;=$C$191))</f>
      </c>
      <c r="Q192" s="135">
        <f>R192+$D$192+$E$192</f>
        <v>26.30833333333333</v>
      </c>
      <c r="R192" s="120">
        <v>16.30833333333333</v>
      </c>
      <c r="S192" s="127">
        <f>SUMPRODUCT((T27:T91&gt;=$C$192)*(S27:S91&lt;=$C$191))</f>
      </c>
      <c r="T192" s="135">
        <f>U192+$D$192+$E$192</f>
        <v>25.01</v>
      </c>
      <c r="U192" s="120">
        <v>15.01</v>
      </c>
      <c r="V192" s="127">
        <f>SUMPRODUCT((W27:W91&gt;=$C$192)*(V27:V91&lt;=$C$191))</f>
      </c>
      <c r="W192" s="135">
        <f>X192+$D$192+$E$192</f>
        <v>25.61166666666667</v>
      </c>
      <c r="X192" s="120">
        <v>15.61166666666667</v>
      </c>
      <c r="Y192" s="127">
        <f>SUMPRODUCT((Z27:Z91&gt;=$C$192)*(Y27:Y91&lt;=$C$191))</f>
      </c>
      <c r="Z192" s="135">
        <f>AA192+$D$192+$E$192</f>
        <v>34.795</v>
      </c>
      <c r="AA192" s="120">
        <v>24.795</v>
      </c>
      <c r="AB192" s="127">
        <f>SUMPRODUCT((AC27:AC91&gt;=$C$192)*(AB27:AB91&lt;=$C$191))</f>
      </c>
      <c r="AC192" s="135">
        <f>AD192+$D$192+$E$192</f>
        <v>36.03</v>
      </c>
      <c r="AD192" s="120">
        <v>26.03</v>
      </c>
      <c r="AE192" s="127">
        <f>SUMPRODUCT((AF27:AF91&gt;=$C$192)*(AE27:AE91&lt;=$C$191))</f>
      </c>
      <c r="AF192" s="135">
        <f>AG192+$D$192+$E$192</f>
        <v>25.105</v>
      </c>
      <c r="AG192" s="120">
        <v>15.105</v>
      </c>
      <c r="AH192" s="127">
        <f>SUMPRODUCT((AI27:AI91&gt;=$C$192)*(AH27:AH91&lt;=$C$191))</f>
      </c>
      <c r="AI192" s="135">
        <f>AJ192+$D$192+$E$192</f>
        <v>25.485</v>
      </c>
      <c r="AJ192" s="120">
        <v>15.485</v>
      </c>
      <c r="AK192" s="127">
        <f>SUMPRODUCT((AL27:AL91&gt;=$C$192)*(AK27:AK91&lt;=$C$191))</f>
      </c>
      <c r="AL192" s="135">
        <f>AM192+$D$192+$E$192</f>
        <v>26.68833333333333</v>
      </c>
      <c r="AM192" s="120">
        <v>16.68833333333333</v>
      </c>
      <c r="AN192" s="127">
        <f>SUMPRODUCT((AO27:AO91&gt;=$C$192)*(AN27:AN91&lt;=$C$191))</f>
      </c>
      <c r="AO192" s="135">
        <f>AP192+$D$192+$E$192</f>
        <v>25.16833333333333</v>
      </c>
      <c r="AP192" s="120">
        <v>15.16833333333333</v>
      </c>
      <c r="AQ192" s="127">
        <f>SUMPRODUCT((AR27:AR91&gt;=$C$192)*(AQ27:AQ91&lt;=$C$191))</f>
      </c>
      <c r="AR192" s="135">
        <f>AS192+$D$192+$E$192</f>
        <v>25.07333333333333</v>
      </c>
      <c r="AS192" s="120">
        <v>15.07333333333333</v>
      </c>
      <c r="AT192" s="127">
        <f>SUMPRODUCT((AU27:AU91&gt;=$C$192)*(AT27:AT91&lt;=$C$191))</f>
      </c>
      <c r="AU192" s="135">
        <f>AV192+$D$192+$E$192</f>
        <v>31.91333333333334</v>
      </c>
      <c r="AV192" s="120">
        <v>21.91333333333334</v>
      </c>
      <c r="AW192" s="127">
        <f>SUMPRODUCT((AX27:AX91&gt;=$C$192)*(AW27:AW91&lt;=$C$191))</f>
      </c>
      <c r="AX192" s="135">
        <f>AY192+$D$192+$E$192</f>
        <v>27.67</v>
      </c>
      <c r="AY192" s="120">
        <v>17.67</v>
      </c>
      <c r="AZ192" s="127">
        <f>SUMPRODUCT((BA27:BA91&gt;=$C$192)*(AZ27:AZ91&lt;=$C$191))</f>
      </c>
      <c r="BA192" s="135">
        <f>BB192+$D$192+$E$192</f>
        <v>23.36333333333334</v>
      </c>
      <c r="BB192" s="120">
        <v>13.36333333333334</v>
      </c>
      <c r="BC192" s="127">
        <f>SUMPRODUCT((BD27:BD91&gt;=$C$192)*(BC27:BC91&lt;=$C$191))</f>
      </c>
      <c r="BD192" s="135">
        <f>BE192+$D$192+$E$192</f>
        <v>24.535</v>
      </c>
      <c r="BE192" s="120">
        <v>14.535</v>
      </c>
      <c r="BF192" s="127">
        <f>SUMPRODUCT((BG27:BG91&gt;=$C$192)*(BF27:BF91&lt;=$C$191))</f>
      </c>
      <c r="BG192" s="135">
        <f>BH192+$D$192+$E$192</f>
        <v>25.42166666666667</v>
      </c>
      <c r="BH192" s="120">
        <v>15.42166666666667</v>
      </c>
      <c r="BI192" s="127">
        <f>SUMPRODUCT((BJ27:BJ91&gt;=$C$192)*(BI27:BI91&lt;=$C$191))</f>
      </c>
      <c r="BJ192" s="135">
        <f>BK192+$D$192+$E$192</f>
        <v>26.27666666666666</v>
      </c>
      <c r="BK192" s="120">
        <v>16.27666666666666</v>
      </c>
      <c r="BL192" s="127">
        <f>SUMPRODUCT((BM27:BM91&gt;=$C$192)*(BL27:BL91&lt;=$C$191))</f>
      </c>
      <c r="BM192" s="135">
        <f>BN192+$D$192+$E$192</f>
        <v>27.005</v>
      </c>
      <c r="BN192" s="120">
        <v>17.005</v>
      </c>
      <c r="BO192" s="127">
        <f>SUMPRODUCT((BP27:BP91&gt;=$C$192)*(BO27:BO91&lt;=$C$191))</f>
      </c>
      <c r="BP192" s="135">
        <f>BQ192+$D$192+$E$192</f>
        <v>33.275</v>
      </c>
      <c r="BQ192" s="120">
        <v>23.275</v>
      </c>
      <c r="BR192" s="127">
        <f>SUMPRODUCT((BS27:BS91&gt;=$C$192)*(BR27:BR91&lt;=$C$191))</f>
      </c>
      <c r="BS192" s="135">
        <f>BT192+$D$192+$E$192</f>
        <v>32.04000000000001</v>
      </c>
      <c r="BT192" s="120">
        <v>22.04</v>
      </c>
      <c r="BU192" s="127">
        <f>SUMPRODUCT((BV27:BV91&gt;=$C$192)*(BU27:BU91&lt;=$C$191))</f>
      </c>
      <c r="BV192" s="135">
        <f>BW192+$D$192+$E$192</f>
        <v>24.18666666666667</v>
      </c>
      <c r="BW192" s="120">
        <v>14.18666666666667</v>
      </c>
      <c r="BX192" s="127">
        <f>SUMPRODUCT((BY27:BY91&gt;=$C$192)*(BX27:BX91&lt;=$C$191))</f>
      </c>
      <c r="BY192" s="135">
        <f>BZ192+$D$192+$E$192</f>
        <v>26.34</v>
      </c>
      <c r="BZ192" s="120">
        <v>16.34</v>
      </c>
      <c r="CA192" s="127">
        <f>SUMPRODUCT((CB27:CB91&gt;=$C$192)*(CA27:CA91&lt;=$C$191))</f>
      </c>
      <c r="CB192" s="135">
        <f>CC192+$D$192+$E$192</f>
        <v>26.65666666666667</v>
      </c>
      <c r="CC192" s="120">
        <v>16.65666666666667</v>
      </c>
      <c r="CD192" s="127">
        <f>SUMPRODUCT((CE27:CE91&gt;=$C$192)*(CD27:CD91&lt;=$C$191))</f>
      </c>
      <c r="CE192" s="135">
        <f>CF192+$D$192+$E$192</f>
        <v>25.865</v>
      </c>
      <c r="CF192" s="120">
        <v>15.865</v>
      </c>
      <c r="CG192" s="127">
        <f>SUMPRODUCT((CH27:CH91&gt;=$C$192)*(CG27:CG91&lt;=$C$191))</f>
      </c>
      <c r="CH192" s="135">
        <f>CI192+$D$192+$E$192</f>
        <v>25.865</v>
      </c>
      <c r="CI192" s="120">
        <v>15.865</v>
      </c>
      <c r="CJ192" s="127">
        <f>SUMPRODUCT((CK27:CK91&gt;=$C$192)*(CJ27:CJ91&lt;=$C$191))</f>
      </c>
      <c r="CK192" s="135">
        <f>CL192+$D$192+$E$192</f>
        <v>25.96</v>
      </c>
      <c r="CL192" s="120">
        <v>15.96</v>
      </c>
      <c r="CM192" s="127">
        <f>SUMPRODUCT((CN27:CN91&gt;=$C$192)*(CM27:CM91&lt;=$C$191))</f>
      </c>
      <c r="CN192" s="135">
        <f>CO192+$D$192+$E$192</f>
        <v>28.96833333333333</v>
      </c>
      <c r="CO192" s="120">
        <v>18.96833333333333</v>
      </c>
      <c r="CP192" s="127">
        <f>SUMPRODUCT((CQ27:CQ91&gt;=$C$192)*(CP27:CP91&lt;=$C$191))</f>
      </c>
      <c r="CQ192" s="135">
        <f>CR192+$D$192+$E$192</f>
        <v>28.74666666666667</v>
      </c>
      <c r="CR192" s="120">
        <v>18.74666666666667</v>
      </c>
      <c r="CS192" s="127">
        <f>SUMPRODUCT((CT27:CT91&gt;=$C$192)*(CS27:CS91&lt;=$C$191))</f>
      </c>
      <c r="CT192" s="135">
        <f>CU192+$D$192+$E$192</f>
        <v>10</v>
      </c>
      <c r="CU192" s="120">
        <v>0</v>
      </c>
      <c r="CV192" s="126"/>
      <c r="CW192" s="102"/>
    </row>
    <row r="193" s="6" customFormat="1" ht="18" customHeight="1">
      <c r="C193" t="s" s="133">
        <v>187</v>
      </c>
      <c r="D193" s="122">
        <v>6</v>
      </c>
      <c r="E193" s="122">
        <v>4</v>
      </c>
      <c r="G193" s="127">
        <f>SUMPRODUCT((H27:H91&gt;=$C$193)*(G27:G91&lt;=$C$191))</f>
      </c>
      <c r="H193" s="135">
        <f>I193+$D$193+$E$193</f>
        <v>30.26666666666667</v>
      </c>
      <c r="I193" s="120">
        <v>20.26666666666667</v>
      </c>
      <c r="J193" s="127">
        <f>SUMPRODUCT((K27:K91&gt;=$C$193)*(J27:J91&lt;=$C$191))</f>
      </c>
      <c r="K193" s="135">
        <f>L193+$D$193+$E$193</f>
        <v>22.85666666666667</v>
      </c>
      <c r="L193" s="120">
        <v>12.85666666666667</v>
      </c>
      <c r="M193" s="127">
        <f>SUMPRODUCT((N27:N91&gt;=$C$193)*(M27:M91&lt;=$C$191))</f>
      </c>
      <c r="N193" s="135">
        <f>O193+$D$193+$E$193</f>
        <v>23.68</v>
      </c>
      <c r="O193" s="120">
        <v>13.68</v>
      </c>
      <c r="P193" s="127">
        <f>SUMPRODUCT((Q27:Q91&gt;=$C$193)*(P27:P91&lt;=$C$191))</f>
      </c>
      <c r="Q193" s="135">
        <f>R193+$D$193+$E$193</f>
        <v>25.51666666666667</v>
      </c>
      <c r="R193" s="120">
        <v>15.51666666666667</v>
      </c>
      <c r="S193" s="127">
        <f>SUMPRODUCT((T27:T91&gt;=$C$193)*(S27:S91&lt;=$C$191))</f>
      </c>
      <c r="T193" s="135">
        <f>U193+$D$193+$E$193</f>
        <v>31.53333333333333</v>
      </c>
      <c r="U193" s="120">
        <v>21.53333333333333</v>
      </c>
      <c r="V193" s="127">
        <f>SUMPRODUCT((W27:W91&gt;=$C$193)*(V27:V91&lt;=$C$191))</f>
      </c>
      <c r="W193" s="135">
        <f>X193+$D$193+$E$193</f>
        <v>23.99666666666667</v>
      </c>
      <c r="X193" s="120">
        <v>13.99666666666667</v>
      </c>
      <c r="Y193" s="127">
        <f>SUMPRODUCT((Z27:Z91&gt;=$C$193)*(Y27:Y91&lt;=$C$191))</f>
      </c>
      <c r="Z193" s="135">
        <f>AA193+$D$193+$E$193</f>
        <v>34.76333333333334</v>
      </c>
      <c r="AA193" s="120">
        <v>24.76333333333333</v>
      </c>
      <c r="AB193" s="127">
        <f>SUMPRODUCT((AC27:AC91&gt;=$C$193)*(AB27:AB91&lt;=$C$191))</f>
      </c>
      <c r="AC193" s="135">
        <f>AD193+$D$193+$E$193</f>
        <v>35.46</v>
      </c>
      <c r="AD193" s="120">
        <v>25.46</v>
      </c>
      <c r="AE193" s="127">
        <f>SUMPRODUCT((AF27:AF91&gt;=$C$193)*(AE27:AE91&lt;=$C$191))</f>
      </c>
      <c r="AF193" s="135">
        <f>AG193+$D$193+$E$193</f>
        <v>23.23666666666667</v>
      </c>
      <c r="AG193" s="120">
        <v>13.23666666666667</v>
      </c>
      <c r="AH193" s="127">
        <f>SUMPRODUCT((AI27:AI91&gt;=$C$193)*(AH27:AH91&lt;=$C$191))</f>
      </c>
      <c r="AI193" s="135">
        <f>AJ193+$D$193+$E$193</f>
        <v>25.07333333333333</v>
      </c>
      <c r="AJ193" s="120">
        <v>15.07333333333333</v>
      </c>
      <c r="AK193" s="127">
        <f>SUMPRODUCT((AL27:AL91&gt;=$C$193)*(AK27:AK91&lt;=$C$191))</f>
      </c>
      <c r="AL193" s="135">
        <f>AM193+$D$193+$E$193</f>
        <v>26.53</v>
      </c>
      <c r="AM193" s="120">
        <v>16.53</v>
      </c>
      <c r="AN193" s="127">
        <f>SUMPRODUCT((AO27:AO91&gt;=$C$193)*(AN27:AN91&lt;=$C$191))</f>
      </c>
      <c r="AO193" s="135">
        <f>AP193+$D$193+$E$193</f>
        <v>25.39</v>
      </c>
      <c r="AP193" s="120">
        <v>15.39</v>
      </c>
      <c r="AQ193" s="127">
        <f>SUMPRODUCT((AR27:AR91&gt;=$C$193)*(AQ27:AQ91&lt;=$C$191))</f>
      </c>
      <c r="AR193" s="135">
        <f>AS193+$D$193+$E$193</f>
        <v>25.45333333333333</v>
      </c>
      <c r="AS193" s="120">
        <v>15.45333333333333</v>
      </c>
      <c r="AT193" s="127">
        <f>SUMPRODUCT((AU27:AU91&gt;=$C$193)*(AT27:AT91&lt;=$C$191))</f>
      </c>
      <c r="AU193" s="135">
        <f>AV193+$D$193+$E$193</f>
        <v>31.59666666666667</v>
      </c>
      <c r="AV193" s="120">
        <v>21.59666666666667</v>
      </c>
      <c r="AW193" s="127">
        <f>SUMPRODUCT((AX27:AX91&gt;=$C$193)*(AW27:AW91&lt;=$C$191))</f>
      </c>
      <c r="AX193" s="135">
        <f>AY193+$D$193+$E$193</f>
        <v>26.59333333333333</v>
      </c>
      <c r="AY193" s="120">
        <v>16.59333333333333</v>
      </c>
      <c r="AZ193" s="127">
        <f>SUMPRODUCT((BA27:BA91&gt;=$C$193)*(AZ27:AZ91&lt;=$C$191))</f>
      </c>
      <c r="BA193" s="135">
        <f>BB193+$D$193+$E$193</f>
        <v>24.06</v>
      </c>
      <c r="BB193" s="120">
        <v>14.06</v>
      </c>
      <c r="BC193" s="127">
        <f>SUMPRODUCT((BD27:BD91&gt;=$C$193)*(BC27:BC91&lt;=$C$191))</f>
      </c>
      <c r="BD193" s="135">
        <f>BE193+$D$193+$E$193</f>
        <v>23.3</v>
      </c>
      <c r="BE193" s="120">
        <v>13.3</v>
      </c>
      <c r="BF193" s="127">
        <f>SUMPRODUCT((BG27:BG91&gt;=$C$193)*(BF27:BF91&lt;=$C$191))</f>
      </c>
      <c r="BG193" s="135">
        <f>BH193+$D$193+$E$193</f>
        <v>23.17333333333334</v>
      </c>
      <c r="BH193" s="120">
        <v>13.17333333333334</v>
      </c>
      <c r="BI193" s="127">
        <f>SUMPRODUCT((BJ27:BJ91&gt;=$C$193)*(BI27:BI91&lt;=$C$191))</f>
      </c>
      <c r="BJ193" s="135">
        <f>BK193+$D$193+$E$193</f>
        <v>25.39</v>
      </c>
      <c r="BK193" s="120">
        <v>15.39</v>
      </c>
      <c r="BL193" s="127">
        <f>SUMPRODUCT((BM27:BM91&gt;=$C$193)*(BL27:BL91&lt;=$C$191))</f>
      </c>
      <c r="BM193" s="135">
        <f>BN193+$D$193+$E$193</f>
        <v>27.1</v>
      </c>
      <c r="BN193" s="120">
        <v>17.1</v>
      </c>
      <c r="BO193" s="127">
        <f>SUMPRODUCT((BP27:BP91&gt;=$C$193)*(BO27:BO91&lt;=$C$191))</f>
      </c>
      <c r="BP193" s="135">
        <f>BQ193+$D$193+$E$193</f>
        <v>31.02666666666666</v>
      </c>
      <c r="BQ193" s="120">
        <v>21.02666666666666</v>
      </c>
      <c r="BR193" s="127">
        <f>SUMPRODUCT((BS27:BS91&gt;=$C$193)*(BR27:BR91&lt;=$C$191))</f>
      </c>
      <c r="BS193" s="135">
        <f>BT193+$D$193+$E$193</f>
        <v>29.19</v>
      </c>
      <c r="BT193" s="120">
        <v>19.19</v>
      </c>
      <c r="BU193" s="127">
        <f>SUMPRODUCT((BV27:BV91&gt;=$C$193)*(BU27:BU91&lt;=$C$191))</f>
      </c>
      <c r="BV193" s="135">
        <f>BW193+$D$193+$E$193</f>
        <v>22.73</v>
      </c>
      <c r="BW193" s="120">
        <v>12.73</v>
      </c>
      <c r="BX193" s="127">
        <f>SUMPRODUCT((BY27:BY91&gt;=$C$193)*(BX27:BX91&lt;=$C$191))</f>
      </c>
      <c r="BY193" s="135">
        <f>BZ193+$D$193+$E$193</f>
        <v>26.34</v>
      </c>
      <c r="BZ193" s="120">
        <v>16.34</v>
      </c>
      <c r="CA193" s="127">
        <f>SUMPRODUCT((CB27:CB91&gt;=$C$193)*(CA27:CA91&lt;=$C$191))</f>
      </c>
      <c r="CB193" s="135">
        <f>CC193+$D$193+$E$193</f>
        <v>26.21333333333333</v>
      </c>
      <c r="CC193" s="120">
        <v>16.21333333333333</v>
      </c>
      <c r="CD193" s="127">
        <f>SUMPRODUCT((CE27:CE91&gt;=$C$193)*(CD27:CD91&lt;=$C$191))</f>
      </c>
      <c r="CE193" s="135">
        <f>CF193+$D$193+$E$193</f>
        <v>25.96</v>
      </c>
      <c r="CF193" s="120">
        <v>15.96</v>
      </c>
      <c r="CG193" s="127">
        <f>SUMPRODUCT((CH27:CH91&gt;=$C$193)*(CG27:CG91&lt;=$C$191))</f>
      </c>
      <c r="CH193" s="135">
        <f>CI193+$D$193+$E$193</f>
        <v>25.96</v>
      </c>
      <c r="CI193" s="120">
        <v>15.96</v>
      </c>
      <c r="CJ193" s="127">
        <f>SUMPRODUCT((CK27:CK91&gt;=$C$193)*(CJ27:CJ91&lt;=$C$191))</f>
      </c>
      <c r="CK193" s="135">
        <f>CL193+$D$193+$E$193</f>
        <v>25.32666666666666</v>
      </c>
      <c r="CL193" s="120">
        <v>15.32666666666666</v>
      </c>
      <c r="CM193" s="127">
        <f>SUMPRODUCT((CN27:CN91&gt;=$C$193)*(CM27:CM91&lt;=$C$191))</f>
      </c>
      <c r="CN193" s="135">
        <f>CO193+$D$193+$E$193</f>
        <v>26.72</v>
      </c>
      <c r="CO193" s="120">
        <v>16.72</v>
      </c>
      <c r="CP193" s="127">
        <f>SUMPRODUCT((CQ27:CQ91&gt;=$C$193)*(CP27:CP91&lt;=$C$191))</f>
      </c>
      <c r="CQ193" s="135">
        <f>CR193+$D$193+$E$193</f>
        <v>27.35333333333333</v>
      </c>
      <c r="CR193" s="120">
        <v>17.35333333333333</v>
      </c>
      <c r="CS193" s="127">
        <f>SUMPRODUCT((CT27:CT91&gt;=$C$193)*(CS27:CS91&lt;=$C$191))</f>
      </c>
      <c r="CT193" s="135">
        <f>CU193+$D$193+$E$193</f>
        <v>10</v>
      </c>
      <c r="CU193" s="120">
        <v>0</v>
      </c>
      <c r="CV193" s="126"/>
      <c r="CW193" s="102"/>
    </row>
    <row r="194" s="6" customFormat="1" ht="18" customHeight="1">
      <c r="C194" t="s" s="133">
        <v>26</v>
      </c>
      <c r="D194" s="122">
        <v>6</v>
      </c>
      <c r="E194" s="122">
        <v>4</v>
      </c>
      <c r="G194" s="127">
        <f>SUMPRODUCT((H27:H91&gt;=$C$194)*(G27:G91&lt;=$C$191))</f>
      </c>
      <c r="H194" s="135">
        <f>I194+$D$194+$E$194</f>
        <v>31.85</v>
      </c>
      <c r="I194" s="120">
        <v>21.85</v>
      </c>
      <c r="J194" s="127">
        <f>SUMPRODUCT((K27:K91&gt;=$C$194)*(J27:J91&lt;=$C$191))</f>
      </c>
      <c r="K194" s="135">
        <f>L194+$D$194+$E$194</f>
        <v>22.73</v>
      </c>
      <c r="L194" s="120">
        <v>12.73</v>
      </c>
      <c r="M194" s="127">
        <f>SUMPRODUCT((N27:N91&gt;=$C$194)*(M27:M91&lt;=$C$191))</f>
      </c>
      <c r="N194" s="135">
        <f>O194+$D$194+$E$194</f>
        <v>23.49</v>
      </c>
      <c r="O194" s="120">
        <v>13.49</v>
      </c>
      <c r="P194" s="127">
        <f>SUMPRODUCT((Q27:Q91&gt;=$C$194)*(P27:P91&lt;=$C$191))</f>
      </c>
      <c r="Q194" s="135">
        <f>R194+$D$194+$E$194</f>
        <v>24.02833333333334</v>
      </c>
      <c r="R194" s="120">
        <v>14.02833333333333</v>
      </c>
      <c r="S194" s="127">
        <f>SUMPRODUCT((T27:T91&gt;=$C$194)*(S27:S91&lt;=$C$191))</f>
      </c>
      <c r="T194" s="135">
        <f>U194+$D$194+$E$194</f>
        <v>25.58</v>
      </c>
      <c r="U194" s="120">
        <v>15.58</v>
      </c>
      <c r="V194" s="127">
        <f>SUMPRODUCT((W27:W91&gt;=$C$194)*(V27:V91&lt;=$C$191))</f>
      </c>
      <c r="W194" s="135">
        <f>X194+$D$194+$E$194</f>
        <v>22.28666666666667</v>
      </c>
      <c r="X194" s="120">
        <v>12.28666666666667</v>
      </c>
      <c r="Y194" s="127">
        <f>SUMPRODUCT((Z27:Z91&gt;=$C$194)*(Y27:Y91&lt;=$C$191))</f>
      </c>
      <c r="Z194" s="135">
        <f>AA194+$D$194+$E$194</f>
        <v>30.64666666666666</v>
      </c>
      <c r="AA194" s="120">
        <v>20.64666666666666</v>
      </c>
      <c r="AB194" s="127">
        <f>SUMPRODUCT((AC27:AC91&gt;=$C$194)*(AB27:AB91&lt;=$C$191))</f>
      </c>
      <c r="AC194" s="135">
        <f>AD194+$D$194+$E$194</f>
        <v>32.29333333333334</v>
      </c>
      <c r="AD194" s="120">
        <v>22.29333333333333</v>
      </c>
      <c r="AE194" s="127">
        <f>SUMPRODUCT((AF27:AF91&gt;=$C$194)*(AE27:AE91&lt;=$C$191))</f>
      </c>
      <c r="AF194" s="135">
        <f>AG194+$D$194+$E$194</f>
        <v>23.93333333333333</v>
      </c>
      <c r="AG194" s="120">
        <v>13.93333333333333</v>
      </c>
      <c r="AH194" s="127">
        <f>SUMPRODUCT((AI27:AI91&gt;=$C$194)*(AH27:AH91&lt;=$C$191))</f>
      </c>
      <c r="AI194" s="135">
        <f>AJ194+$D$194+$E$194</f>
        <v>25.105</v>
      </c>
      <c r="AJ194" s="120">
        <v>15.105</v>
      </c>
      <c r="AK194" s="127">
        <f>SUMPRODUCT((AL27:AL91&gt;=$C$194)*(AK27:AK91&lt;=$C$191))</f>
      </c>
      <c r="AL194" s="135">
        <f>AM194+$D$194+$E$194</f>
        <v>24.37666666666667</v>
      </c>
      <c r="AM194" s="120">
        <v>14.37666666666667</v>
      </c>
      <c r="AN194" s="127">
        <f>SUMPRODUCT((AO27:AO91&gt;=$C$194)*(AN27:AN91&lt;=$C$191))</f>
      </c>
      <c r="AO194" s="135">
        <f>AP194+$D$194+$E$194</f>
        <v>22.54</v>
      </c>
      <c r="AP194" s="120">
        <v>12.54</v>
      </c>
      <c r="AQ194" s="127">
        <f>SUMPRODUCT((AR27:AR91&gt;=$C$194)*(AQ27:AQ91&lt;=$C$191))</f>
      </c>
      <c r="AR194" s="135">
        <f>AS194+$D$194+$E$194</f>
        <v>24.78833333333333</v>
      </c>
      <c r="AS194" s="120">
        <v>14.78833333333333</v>
      </c>
      <c r="AT194" s="127">
        <f>SUMPRODUCT((AU27:AU91&gt;=$C$194)*(AT27:AT91&lt;=$C$191))</f>
      </c>
      <c r="AU194" s="135">
        <f>AV194+$D$194+$E$194</f>
        <v>28.77833333333333</v>
      </c>
      <c r="AV194" s="120">
        <v>18.77833333333333</v>
      </c>
      <c r="AW194" s="127">
        <f>SUMPRODUCT((AX27:AX91&gt;=$C$194)*(AW27:AW91&lt;=$C$191))</f>
      </c>
      <c r="AX194" s="135">
        <f>AY194+$D$194+$E$194</f>
        <v>24.18666666666667</v>
      </c>
      <c r="AY194" s="120">
        <v>14.18666666666667</v>
      </c>
      <c r="AZ194" s="127">
        <f>SUMPRODUCT((BA27:BA91&gt;=$C$194)*(AZ27:AZ91&lt;=$C$191))</f>
      </c>
      <c r="BA194" s="135">
        <f>BB194+$D$194+$E$194</f>
        <v>23.015</v>
      </c>
      <c r="BB194" s="120">
        <v>13.015</v>
      </c>
      <c r="BC194" s="127">
        <f>SUMPRODUCT((BD27:BD91&gt;=$C$194)*(BC27:BC91&lt;=$C$191))</f>
      </c>
      <c r="BD194" s="135">
        <f>BE194+$D$194+$E$194</f>
        <v>24.69333333333334</v>
      </c>
      <c r="BE194" s="120">
        <v>14.69333333333334</v>
      </c>
      <c r="BF194" s="127">
        <f>SUMPRODUCT((BG27:BG91&gt;=$C$194)*(BF27:BF91&lt;=$C$191))</f>
      </c>
      <c r="BG194" s="135">
        <f>BH194+$D$194+$E$194</f>
        <v>24.44</v>
      </c>
      <c r="BH194" s="120">
        <v>14.44</v>
      </c>
      <c r="BI194" s="127">
        <f>SUMPRODUCT((BJ27:BJ91&gt;=$C$194)*(BI27:BI91&lt;=$C$191))</f>
      </c>
      <c r="BJ194" s="135">
        <f>BK194+$D$194+$E$194</f>
        <v>24.535</v>
      </c>
      <c r="BK194" s="120">
        <v>14.535</v>
      </c>
      <c r="BL194" s="127">
        <f>SUMPRODUCT((BM27:BM91&gt;=$C$194)*(BL27:BL91&lt;=$C$191))</f>
      </c>
      <c r="BM194" s="135">
        <f>BN194+$D$194+$E$194</f>
        <v>25.92833333333333</v>
      </c>
      <c r="BN194" s="120">
        <v>15.92833333333333</v>
      </c>
      <c r="BO194" s="127">
        <f>SUMPRODUCT((BP27:BP91&gt;=$C$194)*(BO27:BO91&lt;=$C$191))</f>
      </c>
      <c r="BP194" s="135">
        <f>BQ194+$D$194+$E$194</f>
        <v>30.93166666666667</v>
      </c>
      <c r="BQ194" s="120">
        <v>20.93166666666667</v>
      </c>
      <c r="BR194" s="127">
        <f>SUMPRODUCT((BS27:BS91&gt;=$C$194)*(BR27:BR91&lt;=$C$191))</f>
      </c>
      <c r="BS194" s="135">
        <f>BT194+$D$194+$E$194</f>
        <v>30.425</v>
      </c>
      <c r="BT194" s="120">
        <v>20.425</v>
      </c>
      <c r="BU194" s="127">
        <f>SUMPRODUCT((BV27:BV91&gt;=$C$194)*(BU27:BU91&lt;=$C$191))</f>
      </c>
      <c r="BV194" s="135">
        <f>BW194+$D$194+$E$194</f>
        <v>22.85666666666667</v>
      </c>
      <c r="BW194" s="120">
        <v>12.85666666666667</v>
      </c>
      <c r="BX194" s="127">
        <f>SUMPRODUCT((BY27:BY91&gt;=$C$194)*(BX27:BX91&lt;=$C$191))</f>
      </c>
      <c r="BY194" s="135">
        <f>BZ194+$D$194+$E$194</f>
        <v>24.40833333333333</v>
      </c>
      <c r="BZ194" s="120">
        <v>14.40833333333333</v>
      </c>
      <c r="CA194" s="127">
        <f>SUMPRODUCT((CB27:CB91&gt;=$C$194)*(CA27:CA91&lt;=$C$191))</f>
      </c>
      <c r="CB194" s="135">
        <f>CC194+$D$194+$E$194</f>
        <v>22.47666666666667</v>
      </c>
      <c r="CC194" s="120">
        <v>12.47666666666666</v>
      </c>
      <c r="CD194" s="127">
        <f>SUMPRODUCT((CE27:CE91&gt;=$C$194)*(CD27:CD91&lt;=$C$191))</f>
      </c>
      <c r="CE194" s="135">
        <f>CF194+$D$194+$E$194</f>
        <v>24.82</v>
      </c>
      <c r="CF194" s="120">
        <v>14.82</v>
      </c>
      <c r="CG194" s="127">
        <f>SUMPRODUCT((CH27:CH91&gt;=$C$194)*(CG27:CG91&lt;=$C$191))</f>
      </c>
      <c r="CH194" s="135">
        <f>CI194+$D$194+$E$194</f>
        <v>24.82</v>
      </c>
      <c r="CI194" s="120">
        <v>14.82</v>
      </c>
      <c r="CJ194" s="127">
        <f>SUMPRODUCT((CK27:CK91&gt;=$C$194)*(CJ27:CJ91&lt;=$C$191))</f>
      </c>
      <c r="CK194" s="135">
        <f>CL194+$D$194+$E$194</f>
        <v>24.25</v>
      </c>
      <c r="CL194" s="120">
        <v>14.25</v>
      </c>
      <c r="CM194" s="127">
        <f>SUMPRODUCT((CN27:CN91&gt;=$C$194)*(CM27:CM91&lt;=$C$191))</f>
      </c>
      <c r="CN194" s="135">
        <f>CO194+$D$194+$E$194</f>
        <v>29.475</v>
      </c>
      <c r="CO194" s="120">
        <v>19.475</v>
      </c>
      <c r="CP194" s="127">
        <f>SUMPRODUCT((CQ27:CQ91&gt;=$C$194)*(CP27:CP91&lt;=$C$191))</f>
      </c>
      <c r="CQ194" s="135">
        <f>CR194+$D$194+$E$194</f>
        <v>24.56666666666667</v>
      </c>
      <c r="CR194" s="120">
        <v>14.56666666666667</v>
      </c>
      <c r="CS194" s="127">
        <f>SUMPRODUCT((CT27:CT91&gt;=$C$194)*(CS27:CS91&lt;=$C$191))</f>
      </c>
      <c r="CT194" s="135">
        <f>CU194+$D$194+$E$194</f>
        <v>10</v>
      </c>
      <c r="CU194" s="120">
        <v>0</v>
      </c>
      <c r="CV194" s="126"/>
      <c r="CW194" s="102"/>
    </row>
    <row r="195" s="6" customFormat="1" ht="18" customHeight="1">
      <c r="C195" t="s" s="133">
        <v>70</v>
      </c>
      <c r="D195" s="122">
        <v>6</v>
      </c>
      <c r="E195" s="122">
        <v>4</v>
      </c>
      <c r="G195" s="127">
        <f>SUMPRODUCT((H27:H91&gt;=$C$195)*(G27:G91&lt;=$C$191))</f>
      </c>
      <c r="H195" s="135">
        <f>I195+$D$195+$E$195</f>
        <v>31.28</v>
      </c>
      <c r="I195" s="120">
        <v>21.28</v>
      </c>
      <c r="J195" s="127">
        <f>SUMPRODUCT((K27:K91&gt;=$C$195)*(J27:J91&lt;=$C$191))</f>
      </c>
      <c r="K195" s="135">
        <f>L195+$D$195+$E$195</f>
        <v>23.3</v>
      </c>
      <c r="L195" s="120">
        <v>13.3</v>
      </c>
      <c r="M195" s="127">
        <f>SUMPRODUCT((N27:N91&gt;=$C$195)*(M27:M91&lt;=$C$191))</f>
      </c>
      <c r="N195" s="135">
        <f>O195+$D$195+$E$195</f>
        <v>22.92</v>
      </c>
      <c r="O195" s="120">
        <v>12.92</v>
      </c>
      <c r="P195" s="127">
        <f>SUMPRODUCT((Q27:Q91&gt;=$C$195)*(P27:P91&lt;=$C$191))</f>
      </c>
      <c r="Q195" s="135">
        <f>R195+$D$195+$E$195</f>
        <v>24.50333333333333</v>
      </c>
      <c r="R195" s="120">
        <v>14.50333333333333</v>
      </c>
      <c r="S195" s="127">
        <f>SUMPRODUCT((T27:T91&gt;=$C$195)*(S27:S91&lt;=$C$191))</f>
      </c>
      <c r="T195" s="135">
        <f>U195+$D$195+$E$195</f>
        <v>24.88333333333333</v>
      </c>
      <c r="U195" s="120">
        <v>14.88333333333333</v>
      </c>
      <c r="V195" s="127">
        <f>SUMPRODUCT((W27:W91&gt;=$C$195)*(V27:V91&lt;=$C$191))</f>
      </c>
      <c r="W195" s="135">
        <f>X195+$D$195+$E$195</f>
        <v>22.66666666666666</v>
      </c>
      <c r="X195" s="120">
        <v>12.66666666666667</v>
      </c>
      <c r="Y195" s="127">
        <f>SUMPRODUCT((Z27:Z91&gt;=$C$195)*(Y27:Y91&lt;=$C$191))</f>
      </c>
      <c r="Z195" s="135">
        <f>AA195+$D$195+$E$195</f>
        <v>29.76</v>
      </c>
      <c r="AA195" s="120">
        <v>19.76</v>
      </c>
      <c r="AB195" s="127">
        <f>SUMPRODUCT((AC27:AC91&gt;=$C$195)*(AB27:AB91&lt;=$C$191))</f>
      </c>
      <c r="AC195" s="135">
        <f>AD195+$D$195+$E$195</f>
        <v>32.61</v>
      </c>
      <c r="AD195" s="120">
        <v>22.61</v>
      </c>
      <c r="AE195" s="127">
        <f>SUMPRODUCT((AF27:AF91&gt;=$C$195)*(AE27:AE91&lt;=$C$191))</f>
      </c>
      <c r="AF195" s="135">
        <f>AG195+$D$195+$E$195</f>
        <v>26.72</v>
      </c>
      <c r="AG195" s="120">
        <v>16.72</v>
      </c>
      <c r="AH195" s="127">
        <f>SUMPRODUCT((AI27:AI91&gt;=$C$195)*(AH27:AH91&lt;=$C$191))</f>
      </c>
      <c r="AI195" s="135">
        <f>AJ195+$D$195+$E$195</f>
        <v>24.12333333333333</v>
      </c>
      <c r="AJ195" s="120">
        <v>14.12333333333333</v>
      </c>
      <c r="AK195" s="127">
        <f>SUMPRODUCT((AL27:AL91&gt;=$C$195)*(AK27:AK91&lt;=$C$191))</f>
      </c>
      <c r="AL195" s="135">
        <f>AM195+$D$195+$E$195</f>
        <v>24.63</v>
      </c>
      <c r="AM195" s="120">
        <v>14.63</v>
      </c>
      <c r="AN195" s="127">
        <f>SUMPRODUCT((AO27:AO91&gt;=$C$195)*(AN27:AN91&lt;=$C$191))</f>
      </c>
      <c r="AO195" s="135">
        <f>AP195+$D$195+$E$195</f>
        <v>22.22333333333333</v>
      </c>
      <c r="AP195" s="120">
        <v>12.22333333333333</v>
      </c>
      <c r="AQ195" s="127">
        <f>SUMPRODUCT((AR27:AR91&gt;=$C$195)*(AQ27:AQ91&lt;=$C$191))</f>
      </c>
      <c r="AR195" s="135">
        <f>AS195+$D$195+$E$195</f>
        <v>24.50333333333333</v>
      </c>
      <c r="AS195" s="120">
        <v>14.50333333333333</v>
      </c>
      <c r="AT195" s="127">
        <f>SUMPRODUCT((AU27:AU91&gt;=$C$195)*(AT27:AT91&lt;=$C$191))</f>
      </c>
      <c r="AU195" s="135">
        <f>AV195+$D$195+$E$195</f>
        <v>27.73333333333333</v>
      </c>
      <c r="AV195" s="120">
        <v>17.73333333333333</v>
      </c>
      <c r="AW195" s="127">
        <f>SUMPRODUCT((AX27:AX91&gt;=$C$195)*(AW27:AW91&lt;=$C$191))</f>
      </c>
      <c r="AX195" s="135">
        <f>AY195+$D$195+$E$195</f>
        <v>23.68</v>
      </c>
      <c r="AY195" s="120">
        <v>13.68</v>
      </c>
      <c r="AZ195" s="127">
        <f>SUMPRODUCT((BA27:BA91&gt;=$C$195)*(AZ27:AZ91&lt;=$C$191))</f>
      </c>
      <c r="BA195" s="135">
        <f>BB195+$D$195+$E$195</f>
        <v>23.17333333333333</v>
      </c>
      <c r="BB195" s="120">
        <v>13.17333333333333</v>
      </c>
      <c r="BC195" s="127">
        <f>SUMPRODUCT((BD27:BD91&gt;=$C$195)*(BC27:BC91&lt;=$C$191))</f>
      </c>
      <c r="BD195" s="135">
        <f>BE195+$D$195+$E$195</f>
        <v>23.93333333333333</v>
      </c>
      <c r="BE195" s="120">
        <v>13.93333333333333</v>
      </c>
      <c r="BF195" s="127">
        <f>SUMPRODUCT((BG27:BG91&gt;=$C$195)*(BF27:BF91&lt;=$C$191))</f>
      </c>
      <c r="BG195" s="135">
        <f>BH195+$D$195+$E$195</f>
        <v>25.64333333333333</v>
      </c>
      <c r="BH195" s="120">
        <v>15.64333333333333</v>
      </c>
      <c r="BI195" s="127">
        <f>SUMPRODUCT((BJ27:BJ91&gt;=$C$195)*(BI27:BI91&lt;=$C$191))</f>
      </c>
      <c r="BJ195" s="135">
        <f>BK195+$D$195+$E$195</f>
        <v>25.13666666666666</v>
      </c>
      <c r="BK195" s="120">
        <v>15.13666666666666</v>
      </c>
      <c r="BL195" s="127">
        <f>SUMPRODUCT((BM27:BM91&gt;=$C$195)*(BL27:BL91&lt;=$C$191))</f>
      </c>
      <c r="BM195" s="135">
        <f>BN195+$D$195+$E$195</f>
        <v>25.2</v>
      </c>
      <c r="BN195" s="120">
        <v>15.2</v>
      </c>
      <c r="BO195" s="127">
        <f>SUMPRODUCT((BP27:BP91&gt;=$C$195)*(BO27:BO91&lt;=$C$191))</f>
      </c>
      <c r="BP195" s="135">
        <f>BQ195+$D$195+$E$195</f>
        <v>29.63333333333333</v>
      </c>
      <c r="BQ195" s="120">
        <v>19.63333333333333</v>
      </c>
      <c r="BR195" s="127">
        <f>SUMPRODUCT((BS27:BS91&gt;=$C$195)*(BR27:BR91&lt;=$C$191))</f>
      </c>
      <c r="BS195" s="135">
        <f>BT195+$D$195+$E$195</f>
        <v>29.06333333333334</v>
      </c>
      <c r="BT195" s="120">
        <v>19.06333333333334</v>
      </c>
      <c r="BU195" s="127">
        <f>SUMPRODUCT((BV27:BV91&gt;=$C$195)*(BU27:BU91&lt;=$C$191))</f>
      </c>
      <c r="BV195" s="135">
        <f>BW195+$D$195+$E$195</f>
        <v>23.23666666666667</v>
      </c>
      <c r="BW195" s="120">
        <v>13.23666666666667</v>
      </c>
      <c r="BX195" s="127">
        <f>SUMPRODUCT((BY27:BY91&gt;=$C$195)*(BX27:BX91&lt;=$C$191))</f>
      </c>
      <c r="BY195" s="135">
        <f>BZ195+$D$195+$E$195</f>
        <v>24.75666666666667</v>
      </c>
      <c r="BZ195" s="120">
        <v>14.75666666666667</v>
      </c>
      <c r="CA195" s="127">
        <f>SUMPRODUCT((CB27:CB91&gt;=$C$195)*(CA27:CA91&lt;=$C$191))</f>
      </c>
      <c r="CB195" s="135">
        <f>CC195+$D$195+$E$195</f>
        <v>21.4</v>
      </c>
      <c r="CC195" s="120">
        <v>11.4</v>
      </c>
      <c r="CD195" s="127">
        <f>SUMPRODUCT((CE27:CE91&gt;=$C$195)*(CD27:CD91&lt;=$C$191))</f>
      </c>
      <c r="CE195" s="135">
        <f>CF195+$D$195+$E$195</f>
        <v>24.82</v>
      </c>
      <c r="CF195" s="120">
        <v>14.82</v>
      </c>
      <c r="CG195" s="127">
        <f>SUMPRODUCT((CH27:CH91&gt;=$C$195)*(CG27:CG91&lt;=$C$191))</f>
      </c>
      <c r="CH195" s="135">
        <f>CI195+$D$195+$E$195</f>
        <v>24.82</v>
      </c>
      <c r="CI195" s="120">
        <v>14.82</v>
      </c>
      <c r="CJ195" s="127">
        <f>SUMPRODUCT((CK27:CK91&gt;=$C$195)*(CJ27:CJ91&lt;=$C$191))</f>
      </c>
      <c r="CK195" s="135">
        <f>CL195+$D$195+$E$195</f>
        <v>25.32666666666667</v>
      </c>
      <c r="CL195" s="120">
        <v>15.32666666666667</v>
      </c>
      <c r="CM195" s="127">
        <f>SUMPRODUCT((CN27:CN91&gt;=$C$195)*(CM27:CM91&lt;=$C$191))</f>
      </c>
      <c r="CN195" s="135">
        <f>CO195+$D$195+$E$195</f>
        <v>27.67</v>
      </c>
      <c r="CO195" s="120">
        <v>17.67</v>
      </c>
      <c r="CP195" s="127">
        <f>SUMPRODUCT((CQ27:CQ91&gt;=$C$195)*(CP27:CP91&lt;=$C$191))</f>
      </c>
      <c r="CQ195" s="135">
        <f>CR195+$D$195+$E$195</f>
        <v>23.68</v>
      </c>
      <c r="CR195" s="120">
        <v>13.68</v>
      </c>
      <c r="CS195" s="127">
        <f>SUMPRODUCT((CT27:CT91&gt;=$C$195)*(CS27:CS91&lt;=$C$191))</f>
      </c>
      <c r="CT195" s="135">
        <f>CU195+$D$195+$E$195</f>
        <v>10</v>
      </c>
      <c r="CU195" s="120">
        <v>0</v>
      </c>
      <c r="CV195" s="126"/>
      <c r="CW195" s="102"/>
    </row>
    <row r="196" s="6" customFormat="1" ht="18" customHeight="1">
      <c r="C196" t="s" s="133">
        <v>56</v>
      </c>
      <c r="D196" s="122">
        <v>6</v>
      </c>
      <c r="E196" s="122">
        <v>4</v>
      </c>
      <c r="G196" s="127">
        <f>SUMPRODUCT((H27:H91&gt;=$C$196)*(G27:G91&lt;=$C$191))</f>
      </c>
      <c r="H196" s="135">
        <f>I196+$D$196+$E$196</f>
        <v>28.93666666666667</v>
      </c>
      <c r="I196" s="120">
        <v>18.93666666666667</v>
      </c>
      <c r="J196" s="127">
        <f>SUMPRODUCT((K27:K91&gt;=$C$196)*(J27:J91&lt;=$C$191))</f>
      </c>
      <c r="K196" s="135">
        <f>L196+$D$196+$E$196</f>
        <v>21.305</v>
      </c>
      <c r="L196" s="120">
        <v>11.305</v>
      </c>
      <c r="M196" s="127">
        <f>SUMPRODUCT((N27:N91&gt;=$C$196)*(M27:M91&lt;=$C$191))</f>
      </c>
      <c r="N196" s="135">
        <f>O196+$D$196+$E$196</f>
        <v>23.33166666666667</v>
      </c>
      <c r="O196" s="120">
        <v>13.33166666666667</v>
      </c>
      <c r="P196" s="127">
        <f>SUMPRODUCT((Q27:Q91&gt;=$C$196)*(P27:P91&lt;=$C$191))</f>
      </c>
      <c r="Q196" s="135">
        <f>R196+$D$196+$E$196</f>
        <v>24.66166666666667</v>
      </c>
      <c r="R196" s="120">
        <v>14.66166666666667</v>
      </c>
      <c r="S196" s="127">
        <f>SUMPRODUCT((T27:T91&gt;=$C$196)*(S27:S91&lt;=$C$191))</f>
      </c>
      <c r="T196" s="135">
        <f>U196+$D$196+$E$196</f>
        <v>23.36333333333334</v>
      </c>
      <c r="U196" s="120">
        <v>13.36333333333334</v>
      </c>
      <c r="V196" s="127">
        <f>SUMPRODUCT((W27:W91&gt;=$C$196)*(V27:V91&lt;=$C$191))</f>
      </c>
      <c r="W196" s="135">
        <f>X196+$D$196+$E$196</f>
        <v>24.78833333333333</v>
      </c>
      <c r="X196" s="120">
        <v>14.78833333333333</v>
      </c>
      <c r="Y196" s="127">
        <f>SUMPRODUCT((Z27:Z91&gt;=$C$196)*(Y27:Y91&lt;=$C$191))</f>
      </c>
      <c r="Z196" s="135">
        <f>AA196+$D$196+$E$196</f>
        <v>32.67333333333333</v>
      </c>
      <c r="AA196" s="120">
        <v>22.67333333333334</v>
      </c>
      <c r="AB196" s="127">
        <f>SUMPRODUCT((AC27:AC91&gt;=$C$196)*(AB27:AB91&lt;=$C$191))</f>
      </c>
      <c r="AC196" s="135">
        <f>AD196+$D$196+$E$196</f>
        <v>28.905</v>
      </c>
      <c r="AD196" s="120">
        <v>18.905</v>
      </c>
      <c r="AE196" s="127">
        <f>SUMPRODUCT((AF27:AF91&gt;=$C$196)*(AE27:AE91&lt;=$C$191))</f>
      </c>
      <c r="AF196" s="135">
        <f>AG196+$D$196+$E$196</f>
        <v>25.73833333333333</v>
      </c>
      <c r="AG196" s="120">
        <v>15.73833333333333</v>
      </c>
      <c r="AH196" s="127">
        <f>SUMPRODUCT((AI27:AI91&gt;=$C$196)*(AH27:AH91&lt;=$C$191))</f>
      </c>
      <c r="AI196" s="135">
        <f>AJ196+$D$196+$E$196</f>
        <v>22.28666666666667</v>
      </c>
      <c r="AJ196" s="120">
        <v>12.28666666666667</v>
      </c>
      <c r="AK196" s="127">
        <f>SUMPRODUCT((AL27:AL91&gt;=$C$196)*(AK27:AK91&lt;=$C$191))</f>
      </c>
      <c r="AL196" s="135">
        <f>AM196+$D$196+$E$196</f>
        <v>24.50333333333333</v>
      </c>
      <c r="AM196" s="120">
        <v>14.50333333333333</v>
      </c>
      <c r="AN196" s="127">
        <f>SUMPRODUCT((AO27:AO91&gt;=$C$196)*(AN27:AN91&lt;=$C$191))</f>
      </c>
      <c r="AO196" s="135">
        <f>AP196+$D$196+$E$196</f>
        <v>22.12833333333333</v>
      </c>
      <c r="AP196" s="120">
        <v>12.12833333333333</v>
      </c>
      <c r="AQ196" s="127">
        <f>SUMPRODUCT((AR27:AR91&gt;=$C$196)*(AQ27:AQ91&lt;=$C$191))</f>
      </c>
      <c r="AR196" s="135">
        <f>AS196+$D$196+$E$196</f>
        <v>23.55333333333333</v>
      </c>
      <c r="AS196" s="120">
        <v>13.55333333333333</v>
      </c>
      <c r="AT196" s="127">
        <f>SUMPRODUCT((AU27:AU91&gt;=$C$196)*(AT27:AT91&lt;=$C$191))</f>
      </c>
      <c r="AU196" s="135">
        <f>AV196+$D$196+$E$196</f>
        <v>28.145</v>
      </c>
      <c r="AV196" s="120">
        <v>18.145</v>
      </c>
      <c r="AW196" s="127">
        <f>SUMPRODUCT((AX27:AX91&gt;=$C$196)*(AW27:AW91&lt;=$C$191))</f>
      </c>
      <c r="AX196" s="135">
        <f>AY196+$D$196+$E$196</f>
        <v>23.395</v>
      </c>
      <c r="AY196" s="120">
        <v>13.395</v>
      </c>
      <c r="AZ196" s="127">
        <f>SUMPRODUCT((BA27:BA91&gt;=$C$196)*(AZ27:AZ91&lt;=$C$191))</f>
      </c>
      <c r="BA196" s="135">
        <f>BB196+$D$196+$E$196</f>
        <v>21.08333333333334</v>
      </c>
      <c r="BB196" s="120">
        <v>11.08333333333333</v>
      </c>
      <c r="BC196" s="127">
        <f>SUMPRODUCT((BD27:BD91&gt;=$C$196)*(BC27:BC91&lt;=$C$191))</f>
      </c>
      <c r="BD196" s="135">
        <f>BE196+$D$196+$E$196</f>
        <v>24.02833333333334</v>
      </c>
      <c r="BE196" s="120">
        <v>14.02833333333333</v>
      </c>
      <c r="BF196" s="127">
        <f>SUMPRODUCT((BG27:BG91&gt;=$C$196)*(BF27:BF91&lt;=$C$191))</f>
      </c>
      <c r="BG196" s="135">
        <f>BH196+$D$196+$E$196</f>
        <v>24.66166666666667</v>
      </c>
      <c r="BH196" s="120">
        <v>14.66166666666667</v>
      </c>
      <c r="BI196" s="127">
        <f>SUMPRODUCT((BJ27:BJ91&gt;=$C$196)*(BI27:BI91&lt;=$C$191))</f>
      </c>
      <c r="BJ196" s="135">
        <f>BK196+$D$196+$E$196</f>
        <v>24.63</v>
      </c>
      <c r="BK196" s="120">
        <v>14.63</v>
      </c>
      <c r="BL196" s="127">
        <f>SUMPRODUCT((BM27:BM91&gt;=$C$196)*(BL27:BL91&lt;=$C$191))</f>
      </c>
      <c r="BM196" s="135">
        <f>BN196+$D$196+$E$196</f>
        <v>25.61166666666667</v>
      </c>
      <c r="BN196" s="120">
        <v>15.61166666666667</v>
      </c>
      <c r="BO196" s="127">
        <f>SUMPRODUCT((BP27:BP91&gt;=$C$196)*(BO27:BO91&lt;=$C$191))</f>
      </c>
      <c r="BP196" s="135">
        <f>BQ196+$D$196+$E$196</f>
        <v>28.77833333333333</v>
      </c>
      <c r="BQ196" s="120">
        <v>18.77833333333333</v>
      </c>
      <c r="BR196" s="127">
        <f>SUMPRODUCT((BS27:BS91&gt;=$C$196)*(BR27:BR91&lt;=$C$191))</f>
      </c>
      <c r="BS196" s="135">
        <f>BT196+$D$196+$E$196</f>
        <v>27.48</v>
      </c>
      <c r="BT196" s="120">
        <v>17.48</v>
      </c>
      <c r="BU196" s="127">
        <f>SUMPRODUCT((BV27:BV91&gt;=$C$196)*(BU27:BU91&lt;=$C$191))</f>
      </c>
      <c r="BV196" s="135">
        <f>BW196+$D$196+$E$196</f>
        <v>25.32666666666667</v>
      </c>
      <c r="BW196" s="120">
        <v>15.32666666666667</v>
      </c>
      <c r="BX196" s="127">
        <f>SUMPRODUCT((BY27:BY91&gt;=$C$196)*(BX27:BX91&lt;=$C$191))</f>
      </c>
      <c r="BY196" s="135">
        <f>BZ196+$D$196+$E$196</f>
        <v>24.915</v>
      </c>
      <c r="BZ196" s="120">
        <v>14.915</v>
      </c>
      <c r="CA196" s="127">
        <f>SUMPRODUCT((CB27:CB91&gt;=$C$196)*(CA27:CA91&lt;=$C$191))</f>
      </c>
      <c r="CB196" s="135">
        <f>CC196+$D$196+$E$196</f>
        <v>23.52166666666667</v>
      </c>
      <c r="CC196" s="120">
        <v>13.52166666666667</v>
      </c>
      <c r="CD196" s="127">
        <f>SUMPRODUCT((CE27:CE91&gt;=$C$196)*(CD27:CD91&lt;=$C$191))</f>
      </c>
      <c r="CE196" s="135">
        <f>CF196+$D$196+$E$196</f>
        <v>25.73833333333333</v>
      </c>
      <c r="CF196" s="120">
        <v>15.73833333333333</v>
      </c>
      <c r="CG196" s="127">
        <f>SUMPRODUCT((CH27:CH91&gt;=$C$196)*(CG27:CG91&lt;=$C$191))</f>
      </c>
      <c r="CH196" s="135">
        <f>CI196+$D$196+$E$196</f>
        <v>25.73833333333333</v>
      </c>
      <c r="CI196" s="120">
        <v>15.73833333333333</v>
      </c>
      <c r="CJ196" s="127">
        <f>SUMPRODUCT((CK27:CK91&gt;=$C$196)*(CJ27:CJ91&lt;=$C$191))</f>
      </c>
      <c r="CK196" s="135">
        <f>CL196+$D$196+$E$196</f>
        <v>24.06</v>
      </c>
      <c r="CL196" s="120">
        <v>14.06</v>
      </c>
      <c r="CM196" s="127">
        <f>SUMPRODUCT((CN27:CN91&gt;=$C$196)*(CM27:CM91&lt;=$C$191))</f>
      </c>
      <c r="CN196" s="135">
        <f>CO196+$D$196+$E$196</f>
        <v>26.21333333333333</v>
      </c>
      <c r="CO196" s="120">
        <v>16.21333333333333</v>
      </c>
      <c r="CP196" s="127">
        <f>SUMPRODUCT((CQ27:CQ91&gt;=$C$196)*(CP27:CP91&lt;=$C$191))</f>
      </c>
      <c r="CQ196" s="135">
        <f>CR196+$D$196+$E$196</f>
        <v>23.36333333333333</v>
      </c>
      <c r="CR196" s="120">
        <v>13.36333333333333</v>
      </c>
      <c r="CS196" s="127">
        <f>SUMPRODUCT((CT27:CT91&gt;=$C$196)*(CS27:CS91&lt;=$C$191))</f>
      </c>
      <c r="CT196" s="135">
        <f>CU196+$D$196+$E$196</f>
        <v>10</v>
      </c>
      <c r="CU196" s="120">
        <v>0</v>
      </c>
      <c r="CV196" s="126"/>
      <c r="CW196" s="102"/>
    </row>
    <row r="197" s="6" customFormat="1" ht="18" customHeight="1">
      <c r="C197" t="s" s="133">
        <v>88</v>
      </c>
      <c r="D197" s="122">
        <v>6</v>
      </c>
      <c r="E197" s="122">
        <v>4</v>
      </c>
      <c r="G197" s="127">
        <f>SUMPRODUCT((H27:H91&gt;=$C$197)*(G27:G91&lt;=$C$191))</f>
      </c>
      <c r="H197" s="135">
        <f>I197+$D$197+$E$197</f>
        <v>28.11333333333333</v>
      </c>
      <c r="I197" s="120">
        <v>18.11333333333333</v>
      </c>
      <c r="J197" s="127">
        <f>SUMPRODUCT((K27:K91&gt;=$C$197)*(J27:J91&lt;=$C$191))</f>
      </c>
      <c r="K197" s="135">
        <f>L197+$D$197+$E$197</f>
        <v>20.70333333333333</v>
      </c>
      <c r="L197" s="120">
        <v>10.70333333333333</v>
      </c>
      <c r="M197" s="127">
        <f>SUMPRODUCT((N27:N91&gt;=$C$197)*(M27:M91&lt;=$C$191))</f>
      </c>
      <c r="N197" s="135">
        <f>O197+$D$197+$E$197</f>
        <v>22.60333333333333</v>
      </c>
      <c r="O197" s="120">
        <v>12.60333333333333</v>
      </c>
      <c r="P197" s="127">
        <f>SUMPRODUCT((Q27:Q91&gt;=$C$197)*(P27:P91&lt;=$C$191))</f>
      </c>
      <c r="Q197" s="135">
        <f>R197+$D$197+$E$197</f>
        <v>25.58</v>
      </c>
      <c r="R197" s="120">
        <v>15.58</v>
      </c>
      <c r="S197" s="127">
        <f>SUMPRODUCT((T27:T91&gt;=$C$197)*(S27:S91&lt;=$C$191))</f>
      </c>
      <c r="T197" s="135">
        <f>U197+$D$197+$E$197</f>
        <v>24.44</v>
      </c>
      <c r="U197" s="120">
        <v>14.44</v>
      </c>
      <c r="V197" s="127">
        <f>SUMPRODUCT((W27:W91&gt;=$C$197)*(V27:V91&lt;=$C$191))</f>
      </c>
      <c r="W197" s="135">
        <f>X197+$D$197+$E$197</f>
        <v>26.34</v>
      </c>
      <c r="X197" s="120">
        <v>16.34</v>
      </c>
      <c r="Y197" s="127">
        <f>SUMPRODUCT((Z27:Z91&gt;=$C$197)*(Y27:Y91&lt;=$C$191))</f>
      </c>
      <c r="Z197" s="135">
        <f>AA197+$D$197+$E$197</f>
        <v>33.75</v>
      </c>
      <c r="AA197" s="120">
        <v>23.75</v>
      </c>
      <c r="AB197" s="127">
        <f>SUMPRODUCT((AC27:AC91&gt;=$C$197)*(AB27:AB91&lt;=$C$191))</f>
      </c>
      <c r="AC197" s="135">
        <f>AD197+$D$197+$E$197</f>
        <v>29.06333333333334</v>
      </c>
      <c r="AD197" s="120">
        <v>19.06333333333334</v>
      </c>
      <c r="AE197" s="127">
        <f>SUMPRODUCT((AF27:AF91&gt;=$C$197)*(AE27:AE91&lt;=$C$191))</f>
      </c>
      <c r="AF197" s="135">
        <f>AG197+$D$197+$E$197</f>
        <v>24.63</v>
      </c>
      <c r="AG197" s="120">
        <v>14.63</v>
      </c>
      <c r="AH197" s="127">
        <f>SUMPRODUCT((AI27:AI91&gt;=$C$197)*(AH27:AH91&lt;=$C$191))</f>
      </c>
      <c r="AI197" s="135">
        <f>AJ197+$D$197+$E$197</f>
        <v>22.22333333333334</v>
      </c>
      <c r="AJ197" s="120">
        <v>12.22333333333333</v>
      </c>
      <c r="AK197" s="127">
        <f>SUMPRODUCT((AL27:AL91&gt;=$C$197)*(AK27:AK91&lt;=$C$191))</f>
      </c>
      <c r="AL197" s="135">
        <f>AM197+$D$197+$E$197</f>
        <v>24.75666666666667</v>
      </c>
      <c r="AM197" s="120">
        <v>14.75666666666667</v>
      </c>
      <c r="AN197" s="127">
        <f>SUMPRODUCT((AO27:AO91&gt;=$C$197)*(AN27:AN91&lt;=$C$191))</f>
      </c>
      <c r="AO197" s="135">
        <f>AP197+$D$197+$E$197</f>
        <v>22.73</v>
      </c>
      <c r="AP197" s="120">
        <v>12.73</v>
      </c>
      <c r="AQ197" s="127">
        <f>SUMPRODUCT((AR27:AR91&gt;=$C$197)*(AQ27:AQ91&lt;=$C$191))</f>
      </c>
      <c r="AR197" s="135">
        <f>AS197+$D$197+$E$197</f>
        <v>23.74333333333334</v>
      </c>
      <c r="AS197" s="120">
        <v>13.74333333333334</v>
      </c>
      <c r="AT197" s="127">
        <f>SUMPRODUCT((AU27:AU91&gt;=$C$197)*(AT27:AT91&lt;=$C$191))</f>
      </c>
      <c r="AU197" s="135">
        <f>AV197+$D$197+$E$197</f>
        <v>28.68333333333333</v>
      </c>
      <c r="AV197" s="120">
        <v>18.68333333333333</v>
      </c>
      <c r="AW197" s="127">
        <f>SUMPRODUCT((AX27:AX91&gt;=$C$197)*(AW27:AW91&lt;=$C$191))</f>
      </c>
      <c r="AX197" s="135">
        <f>AY197+$D$197+$E$197</f>
        <v>24.44</v>
      </c>
      <c r="AY197" s="120">
        <v>14.44</v>
      </c>
      <c r="AZ197" s="127">
        <f>SUMPRODUCT((BA27:BA91&gt;=$C$197)*(AZ27:AZ91&lt;=$C$191))</f>
      </c>
      <c r="BA197" s="135">
        <f>BB197+$D$197+$E$197</f>
        <v>21.52666666666666</v>
      </c>
      <c r="BB197" s="120">
        <v>11.52666666666667</v>
      </c>
      <c r="BC197" s="127">
        <f>SUMPRODUCT((BD27:BD91&gt;=$C$197)*(BC27:BC91&lt;=$C$191))</f>
      </c>
      <c r="BD197" s="135">
        <f>BE197+$D$197+$E$197</f>
        <v>23.93333333333333</v>
      </c>
      <c r="BE197" s="120">
        <v>13.93333333333333</v>
      </c>
      <c r="BF197" s="127">
        <f>SUMPRODUCT((BG27:BG91&gt;=$C$197)*(BF27:BF91&lt;=$C$191))</f>
      </c>
      <c r="BG197" s="135">
        <f>BH197+$D$197+$E$197</f>
        <v>25.26333333333333</v>
      </c>
      <c r="BH197" s="120">
        <v>15.26333333333333</v>
      </c>
      <c r="BI197" s="127">
        <f>SUMPRODUCT((BJ27:BJ91&gt;=$C$197)*(BI27:BI91&lt;=$C$191))</f>
      </c>
      <c r="BJ197" s="135">
        <f>BK197+$D$197+$E$197</f>
        <v>25.70666666666667</v>
      </c>
      <c r="BK197" s="120">
        <v>15.70666666666667</v>
      </c>
      <c r="BL197" s="127">
        <f>SUMPRODUCT((BM27:BM91&gt;=$C$197)*(BL27:BL91&lt;=$C$191))</f>
      </c>
      <c r="BM197" s="135">
        <f>BN197+$D$197+$E$197</f>
        <v>25.51666666666667</v>
      </c>
      <c r="BN197" s="120">
        <v>15.51666666666667</v>
      </c>
      <c r="BO197" s="127">
        <f>SUMPRODUCT((BP27:BP91&gt;=$C$197)*(BO27:BO91&lt;=$C$191))</f>
      </c>
      <c r="BP197" s="135">
        <f>BQ197+$D$197+$E$197</f>
        <v>28.43</v>
      </c>
      <c r="BQ197" s="120">
        <v>18.43</v>
      </c>
      <c r="BR197" s="127">
        <f>SUMPRODUCT((BS27:BS91&gt;=$C$197)*(BR27:BR91&lt;=$C$191))</f>
      </c>
      <c r="BS197" s="135">
        <f>BT197+$D$197+$E$197</f>
        <v>26.40333333333333</v>
      </c>
      <c r="BT197" s="120">
        <v>16.40333333333333</v>
      </c>
      <c r="BU197" s="127">
        <f>SUMPRODUCT((BV27:BV91&gt;=$C$197)*(BU27:BU91&lt;=$C$191))</f>
      </c>
      <c r="BV197" s="135">
        <f>BW197+$D$197+$E$197</f>
        <v>25.83333333333334</v>
      </c>
      <c r="BW197" s="120">
        <v>15.83333333333333</v>
      </c>
      <c r="BX197" s="127">
        <f>SUMPRODUCT((BY27:BY91&gt;=$C$197)*(BX27:BX91&lt;=$C$191))</f>
      </c>
      <c r="BY197" s="135">
        <f>BZ197+$D$197+$E$197</f>
        <v>24.31333333333333</v>
      </c>
      <c r="BZ197" s="120">
        <v>14.31333333333333</v>
      </c>
      <c r="CA197" s="127">
        <f>SUMPRODUCT((CB27:CB91&gt;=$C$197)*(CA27:CA91&lt;=$C$191))</f>
      </c>
      <c r="CB197" s="135">
        <f>CC197+$D$197+$E$197</f>
        <v>23.93333333333333</v>
      </c>
      <c r="CC197" s="120">
        <v>13.93333333333333</v>
      </c>
      <c r="CD197" s="127">
        <f>SUMPRODUCT((CE27:CE91&gt;=$C$197)*(CD27:CD91&lt;=$C$191))</f>
      </c>
      <c r="CE197" s="135">
        <f>CF197+$D$197+$E$197</f>
        <v>26.27666666666666</v>
      </c>
      <c r="CF197" s="120">
        <v>16.27666666666666</v>
      </c>
      <c r="CG197" s="127">
        <f>SUMPRODUCT((CH27:CH91&gt;=$C$197)*(CG27:CG91&lt;=$C$191))</f>
      </c>
      <c r="CH197" s="135">
        <f>CI197+$D$197+$E$197</f>
        <v>26.27666666666666</v>
      </c>
      <c r="CI197" s="120">
        <v>16.27666666666666</v>
      </c>
      <c r="CJ197" s="127">
        <f>SUMPRODUCT((CK27:CK91&gt;=$C$197)*(CJ27:CJ91&lt;=$C$191))</f>
      </c>
      <c r="CK197" s="135">
        <f>CL197+$D$197+$E$197</f>
        <v>24.94666666666667</v>
      </c>
      <c r="CL197" s="120">
        <v>14.94666666666667</v>
      </c>
      <c r="CM197" s="127">
        <f>SUMPRODUCT((CN27:CN91&gt;=$C$197)*(CM27:CM91&lt;=$C$191))</f>
      </c>
      <c r="CN197" s="135">
        <f>CO197+$D$197+$E$197</f>
        <v>25.77</v>
      </c>
      <c r="CO197" s="120">
        <v>15.77</v>
      </c>
      <c r="CP197" s="127">
        <f>SUMPRODUCT((CQ27:CQ91&gt;=$C$197)*(CP27:CP91&lt;=$C$191))</f>
      </c>
      <c r="CQ197" s="135">
        <f>CR197+$D$197+$E$197</f>
        <v>22.28666666666667</v>
      </c>
      <c r="CR197" s="120">
        <v>12.28666666666667</v>
      </c>
      <c r="CS197" s="127">
        <f>SUMPRODUCT((CT27:CT91&gt;=$C$197)*(CS27:CS91&lt;=$C$191))</f>
      </c>
      <c r="CT197" s="135">
        <f>CU197+$D$197+$E$197</f>
        <v>10</v>
      </c>
      <c r="CU197" s="120">
        <v>0</v>
      </c>
      <c r="CV197" s="126"/>
      <c r="CW197" s="102"/>
    </row>
    <row r="198" s="6" customFormat="1" ht="18" customHeight="1">
      <c r="C198" t="s" s="133">
        <v>13</v>
      </c>
      <c r="D198" s="122">
        <v>6</v>
      </c>
      <c r="E198" s="122">
        <v>3</v>
      </c>
      <c r="G198" s="127">
        <f>SUMPRODUCT((H27:H91&gt;=$C$198)*(G27:G91&lt;=$C$191))</f>
      </c>
      <c r="H198" s="135">
        <f>I198+$D$198+$E$198</f>
        <v>23.28166666666667</v>
      </c>
      <c r="I198" s="120">
        <v>14.28166666666667</v>
      </c>
      <c r="J198" s="127">
        <f>SUMPRODUCT((K27:K91&gt;=$C$198)*(J27:J91&lt;=$C$191))</f>
      </c>
      <c r="K198" s="135">
        <f>L198+$D$198+$E$198</f>
        <v>19.355</v>
      </c>
      <c r="L198" s="120">
        <v>10.355</v>
      </c>
      <c r="M198" s="127">
        <f>SUMPRODUCT((N27:N91&gt;=$C$198)*(M27:M91&lt;=$C$191))</f>
      </c>
      <c r="N198" s="135">
        <f>O198+$D$198+$E$198</f>
        <v>21.31833333333334</v>
      </c>
      <c r="O198" s="120">
        <v>12.31833333333333</v>
      </c>
      <c r="P198" s="127">
        <f>SUMPRODUCT((Q27:Q91&gt;=$C$198)*(P27:P91&lt;=$C$191))</f>
      </c>
      <c r="Q198" s="135">
        <f>R198+$D$198+$E$198</f>
        <v>21.79333333333333</v>
      </c>
      <c r="R198" s="120">
        <v>12.79333333333333</v>
      </c>
      <c r="S198" s="127">
        <f>SUMPRODUCT((T27:T91&gt;=$C$198)*(S27:S91&lt;=$C$191))</f>
      </c>
      <c r="T198" s="135">
        <f>U198+$D$198+$E$198</f>
        <v>22.07833333333333</v>
      </c>
      <c r="U198" s="120">
        <v>13.07833333333333</v>
      </c>
      <c r="V198" s="127">
        <f>SUMPRODUCT((W27:W91&gt;=$C$198)*(V27:V91&lt;=$C$191))</f>
      </c>
      <c r="W198" s="135">
        <f>X198+$D$198+$E$198</f>
        <v>23.02833333333334</v>
      </c>
      <c r="X198" s="120">
        <v>14.02833333333333</v>
      </c>
      <c r="Y198" s="127">
        <f>SUMPRODUCT((Z27:Z91&gt;=$C$198)*(Y27:Y91&lt;=$C$191))</f>
      </c>
      <c r="Z198" s="135">
        <f>AA198+$D$198+$E$198</f>
        <v>28.57</v>
      </c>
      <c r="AA198" s="120">
        <v>19.57</v>
      </c>
      <c r="AB198" s="127">
        <f>SUMPRODUCT((AC27:AC91&gt;=$C$198)*(AB27:AB91&lt;=$C$191))</f>
      </c>
      <c r="AC198" s="135">
        <f>AD198+$D$198+$E$198</f>
        <v>23.725</v>
      </c>
      <c r="AD198" s="120">
        <v>14.725</v>
      </c>
      <c r="AE198" s="127">
        <f>SUMPRODUCT((AF27:AF91&gt;=$C$198)*(AE27:AE91&lt;=$C$191))</f>
      </c>
      <c r="AF198" s="135">
        <f>AG198+$D$198+$E$198</f>
        <v>24.42166666666667</v>
      </c>
      <c r="AG198" s="120">
        <v>15.42166666666667</v>
      </c>
      <c r="AH198" s="127">
        <f>SUMPRODUCT((AI27:AI91&gt;=$C$198)*(AH27:AH91&lt;=$C$191))</f>
      </c>
      <c r="AI198" s="135">
        <f>AJ198+$D$198+$E$198</f>
        <v>22.36333333333333</v>
      </c>
      <c r="AJ198" s="120">
        <v>13.36333333333333</v>
      </c>
      <c r="AK198" s="127">
        <f>SUMPRODUCT((AL27:AL91&gt;=$C$198)*(AK27:AK91&lt;=$C$191))</f>
      </c>
      <c r="AL198" s="135">
        <f>AM198+$D$198+$E$198</f>
        <v>21.635</v>
      </c>
      <c r="AM198" s="120">
        <v>12.635</v>
      </c>
      <c r="AN198" s="127">
        <f>SUMPRODUCT((AO27:AO91&gt;=$C$198)*(AN27:AN91&lt;=$C$191))</f>
      </c>
      <c r="AO198" s="135">
        <f>AP198+$D$198+$E$198</f>
        <v>21.00166666666667</v>
      </c>
      <c r="AP198" s="120">
        <v>12.00166666666667</v>
      </c>
      <c r="AQ198" s="127">
        <f>SUMPRODUCT((AR27:AR91&gt;=$C$198)*(AQ27:AQ91&lt;=$C$191))</f>
      </c>
      <c r="AR198" s="135">
        <f>AS198+$D$198+$E$198</f>
        <v>23.44</v>
      </c>
      <c r="AS198" s="120">
        <v>14.44</v>
      </c>
      <c r="AT198" s="127">
        <f>SUMPRODUCT((AU27:AU91&gt;=$C$198)*(AT27:AT91&lt;=$C$191))</f>
      </c>
      <c r="AU198" s="135">
        <f>AV198+$D$198+$E$198</f>
        <v>24.99166666666667</v>
      </c>
      <c r="AV198" s="120">
        <v>15.99166666666667</v>
      </c>
      <c r="AW198" s="127">
        <f>SUMPRODUCT((AX27:AX91&gt;=$C$198)*(AW27:AW91&lt;=$C$191))</f>
      </c>
      <c r="AX198" s="135">
        <f>AY198+$D$198+$E$198</f>
        <v>18.975</v>
      </c>
      <c r="AY198" s="120">
        <v>9.975</v>
      </c>
      <c r="AZ198" s="127">
        <f>SUMPRODUCT((BA27:BA91&gt;=$C$198)*(AZ27:AZ91&lt;=$C$191))</f>
      </c>
      <c r="BA198" s="135">
        <f>BB198+$D$198+$E$198</f>
        <v>20.84333333333333</v>
      </c>
      <c r="BB198" s="120">
        <v>11.84333333333333</v>
      </c>
      <c r="BC198" s="127">
        <f>SUMPRODUCT((BD27:BD91&gt;=$C$198)*(BC27:BC91&lt;=$C$191))</f>
      </c>
      <c r="BD198" s="135">
        <f>BE198+$D$198+$E$198</f>
        <v>22.49</v>
      </c>
      <c r="BE198" s="120">
        <v>13.49</v>
      </c>
      <c r="BF198" s="127">
        <f>SUMPRODUCT((BG27:BG91&gt;=$C$198)*(BF27:BF91&lt;=$C$191))</f>
      </c>
      <c r="BG198" s="135">
        <f>BH198+$D$198+$E$198</f>
        <v>23.02833333333333</v>
      </c>
      <c r="BH198" s="120">
        <v>14.02833333333333</v>
      </c>
      <c r="BI198" s="127">
        <f>SUMPRODUCT((BJ27:BJ91&gt;=$C$198)*(BI27:BI91&lt;=$C$191))</f>
      </c>
      <c r="BJ198" s="135">
        <f>BK198+$D$198+$E$198</f>
        <v>22.90166666666666</v>
      </c>
      <c r="BK198" s="120">
        <v>13.90166666666667</v>
      </c>
      <c r="BL198" s="127">
        <f>SUMPRODUCT((BM27:BM91&gt;=$C$198)*(BL27:BL91&lt;=$C$191))</f>
      </c>
      <c r="BM198" s="135">
        <f>BN198+$D$198+$E$198</f>
        <v>22.775</v>
      </c>
      <c r="BN198" s="120">
        <v>13.775</v>
      </c>
      <c r="BO198" s="127">
        <f>SUMPRODUCT((BP27:BP91&gt;=$C$198)*(BO27:BO91&lt;=$C$191))</f>
      </c>
      <c r="BP198" s="135">
        <f>BQ198+$D$198+$E$198</f>
        <v>27.36666666666667</v>
      </c>
      <c r="BQ198" s="120">
        <v>18.36666666666667</v>
      </c>
      <c r="BR198" s="127">
        <f>SUMPRODUCT((BS27:BS91&gt;=$C$198)*(BR27:BR91&lt;=$C$191))</f>
      </c>
      <c r="BS198" s="135">
        <f>BT198+$D$198+$E$198</f>
        <v>26.73333333333333</v>
      </c>
      <c r="BT198" s="120">
        <v>17.73333333333333</v>
      </c>
      <c r="BU198" s="127">
        <f>SUMPRODUCT((BV27:BV91&gt;=$C$198)*(BU27:BU91&lt;=$C$191))</f>
      </c>
      <c r="BV198" s="135">
        <f>BW198+$D$198+$E$198</f>
        <v>20.74833333333333</v>
      </c>
      <c r="BW198" s="120">
        <v>11.74833333333333</v>
      </c>
      <c r="BX198" s="127">
        <f>SUMPRODUCT((BY27:BY91&gt;=$C$198)*(BX27:BX91&lt;=$C$191))</f>
      </c>
      <c r="BY198" s="135">
        <f>BZ198+$D$198+$E$198</f>
        <v>21.95166666666667</v>
      </c>
      <c r="BZ198" s="120">
        <v>12.95166666666667</v>
      </c>
      <c r="CA198" s="127">
        <f>SUMPRODUCT((CB27:CB91&gt;=$C$198)*(CA27:CA91&lt;=$C$191))</f>
      </c>
      <c r="CB198" s="135">
        <f>CC198+$D$198+$E$198</f>
        <v>21.54</v>
      </c>
      <c r="CC198" s="120">
        <v>12.54</v>
      </c>
      <c r="CD198" s="127">
        <f>SUMPRODUCT((CE27:CE91&gt;=$C$198)*(CD27:CD91&lt;=$C$191))</f>
      </c>
      <c r="CE198" s="135">
        <f>CF198+$D$198+$E$198</f>
        <v>24.26333333333334</v>
      </c>
      <c r="CF198" s="120">
        <v>15.26333333333333</v>
      </c>
      <c r="CG198" s="127">
        <f>SUMPRODUCT((CH27:CH91&gt;=$C$198)*(CG27:CG91&lt;=$C$191))</f>
      </c>
      <c r="CH198" s="135">
        <f>CI198+$D$198+$E$198</f>
        <v>24.26333333333334</v>
      </c>
      <c r="CI198" s="120">
        <v>15.26333333333333</v>
      </c>
      <c r="CJ198" s="127">
        <f>SUMPRODUCT((CK27:CK91&gt;=$C$198)*(CJ27:CJ91&lt;=$C$191))</f>
      </c>
      <c r="CK198" s="135">
        <f>CL198+$D$198+$E$198</f>
        <v>22.965</v>
      </c>
      <c r="CL198" s="120">
        <v>13.965</v>
      </c>
      <c r="CM198" s="127">
        <f>SUMPRODUCT((CN27:CN91&gt;=$C$198)*(CM27:CM91&lt;=$C$191))</f>
      </c>
      <c r="CN198" s="135">
        <f>CO198+$D$198+$E$198</f>
        <v>25.72</v>
      </c>
      <c r="CO198" s="120">
        <v>16.72</v>
      </c>
      <c r="CP198" s="127">
        <f>SUMPRODUCT((CQ27:CQ91&gt;=$C$198)*(CP27:CP91&lt;=$C$191))</f>
      </c>
      <c r="CQ198" s="135">
        <f>CR198+$D$198+$E$198</f>
        <v>21.54</v>
      </c>
      <c r="CR198" s="120">
        <v>12.54</v>
      </c>
      <c r="CS198" s="127">
        <f>SUMPRODUCT((CT27:CT91&gt;=$C$198)*(CS27:CS91&lt;=$C$191))</f>
      </c>
      <c r="CT198" s="135">
        <f>CU198+$D$198+$E$198</f>
        <v>9</v>
      </c>
      <c r="CU198" s="120">
        <v>0</v>
      </c>
      <c r="CV198" s="126"/>
      <c r="CW198" s="102"/>
    </row>
    <row r="199" s="6" customFormat="1" ht="18" customHeight="1">
      <c r="C199" t="s" s="133">
        <v>36</v>
      </c>
      <c r="D199" s="122">
        <v>6</v>
      </c>
      <c r="E199" s="122">
        <v>3</v>
      </c>
      <c r="G199" s="127">
        <f>SUMPRODUCT((H27:H91&gt;=$C$199)*(G27:G91&lt;=$C$191))</f>
      </c>
      <c r="H199" s="135">
        <f>I199+$D$199+$E$199</f>
        <v>22.17333333333334</v>
      </c>
      <c r="I199" s="120">
        <v>13.17333333333334</v>
      </c>
      <c r="J199" s="127">
        <f>SUMPRODUCT((K27:K91&gt;=$C$199)*(J27:J91&lt;=$C$191))</f>
      </c>
      <c r="K199" s="135">
        <f>L199+$D$199+$E$199</f>
        <v>19.00666666666667</v>
      </c>
      <c r="L199" s="120">
        <v>10.00666666666667</v>
      </c>
      <c r="M199" s="127">
        <f>SUMPRODUCT((N27:N91&gt;=$C$199)*(M27:M91&lt;=$C$191))</f>
      </c>
      <c r="N199" s="135">
        <f>O199+$D$199+$E$199</f>
        <v>21.28666666666667</v>
      </c>
      <c r="O199" s="120">
        <v>12.28666666666667</v>
      </c>
      <c r="P199" s="127">
        <f>SUMPRODUCT((Q27:Q91&gt;=$C$199)*(P27:P91&lt;=$C$191))</f>
      </c>
      <c r="Q199" s="135">
        <f>R199+$D$199+$E$199</f>
        <v>21.73</v>
      </c>
      <c r="R199" s="120">
        <v>12.73</v>
      </c>
      <c r="S199" s="127">
        <f>SUMPRODUCT((T27:T91&gt;=$C$199)*(S27:S91&lt;=$C$191))</f>
      </c>
      <c r="T199" s="135">
        <f>U199+$D$199+$E$199</f>
        <v>20.52666666666666</v>
      </c>
      <c r="U199" s="120">
        <v>11.52666666666667</v>
      </c>
      <c r="V199" s="127">
        <f>SUMPRODUCT((W27:W91&gt;=$C$199)*(V27:V91&lt;=$C$191))</f>
      </c>
      <c r="W199" s="135">
        <f>X199+$D$199+$E$199</f>
        <v>20.97</v>
      </c>
      <c r="X199" s="120">
        <v>11.97</v>
      </c>
      <c r="Y199" s="127">
        <f>SUMPRODUCT((Z27:Z91&gt;=$C$199)*(Y27:Y91&lt;=$C$191))</f>
      </c>
      <c r="Z199" s="135">
        <f>AA199+$D$199+$E$199</f>
        <v>26.98666666666667</v>
      </c>
      <c r="AA199" s="120">
        <v>17.98666666666667</v>
      </c>
      <c r="AB199" s="127">
        <f>SUMPRODUCT((AC27:AC91&gt;=$C$199)*(AB27:AB91&lt;=$C$191))</f>
      </c>
      <c r="AC199" s="135">
        <f>AD199+$D$199+$E$199</f>
        <v>22.80666666666666</v>
      </c>
      <c r="AD199" s="120">
        <v>13.80666666666667</v>
      </c>
      <c r="AE199" s="127">
        <f>SUMPRODUCT((AF27:AF91&gt;=$C$199)*(AE27:AE91&lt;=$C$191))</f>
      </c>
      <c r="AF199" s="135">
        <f>AG199+$D$199+$E$199</f>
        <v>24.83333333333334</v>
      </c>
      <c r="AG199" s="120">
        <v>15.83333333333333</v>
      </c>
      <c r="AH199" s="127">
        <f>SUMPRODUCT((AI27:AI91&gt;=$C$199)*(AH27:AH91&lt;=$C$191))</f>
      </c>
      <c r="AI199" s="135">
        <f>AJ199+$D$199+$E$199</f>
        <v>23.50333333333333</v>
      </c>
      <c r="AJ199" s="120">
        <v>14.50333333333333</v>
      </c>
      <c r="AK199" s="127">
        <f>SUMPRODUCT((AL27:AL91&gt;=$C$199)*(AK27:AK91&lt;=$C$191))</f>
      </c>
      <c r="AL199" s="135">
        <f>AM199+$D$199+$E$199</f>
        <v>22.04666666666667</v>
      </c>
      <c r="AM199" s="120">
        <v>13.04666666666667</v>
      </c>
      <c r="AN199" s="127">
        <f>SUMPRODUCT((AO27:AO91&gt;=$C$199)*(AN27:AN91&lt;=$C$191))</f>
      </c>
      <c r="AO199" s="135">
        <f>AP199+$D$199+$E$199</f>
        <v>20.78</v>
      </c>
      <c r="AP199" s="120">
        <v>11.78</v>
      </c>
      <c r="AQ199" s="127">
        <f>SUMPRODUCT((AR27:AR91&gt;=$C$199)*(AQ27:AQ91&lt;=$C$191))</f>
      </c>
      <c r="AR199" s="135">
        <f>AS199+$D$199+$E$199</f>
        <v>22.3</v>
      </c>
      <c r="AS199" s="120">
        <v>13.3</v>
      </c>
      <c r="AT199" s="127">
        <f>SUMPRODUCT((AU27:AU91&gt;=$C$199)*(AT27:AT91&lt;=$C$191))</f>
      </c>
      <c r="AU199" s="135">
        <f>AV199+$D$199+$E$199</f>
        <v>24.58</v>
      </c>
      <c r="AV199" s="120">
        <v>15.58</v>
      </c>
      <c r="AW199" s="127">
        <f>SUMPRODUCT((AX27:AX91&gt;=$C$199)*(AW27:AW91&lt;=$C$191))</f>
      </c>
      <c r="AX199" s="135">
        <f>AY199+$D$199+$E$199</f>
        <v>18.43666666666667</v>
      </c>
      <c r="AY199" s="120">
        <v>9.436666666666667</v>
      </c>
      <c r="AZ199" s="127">
        <f>SUMPRODUCT((BA27:BA91&gt;=$C$199)*(AZ27:AZ91&lt;=$C$191))</f>
      </c>
      <c r="BA199" s="135">
        <f>BB199+$D$199+$E$199</f>
        <v>20.46333333333333</v>
      </c>
      <c r="BB199" s="120">
        <v>11.46333333333333</v>
      </c>
      <c r="BC199" s="127">
        <f>SUMPRODUCT((BD27:BD91&gt;=$C$199)*(BC27:BC91&lt;=$C$191))</f>
      </c>
      <c r="BD199" s="135">
        <f>BE199+$D$199+$E$199</f>
        <v>22.23666666666667</v>
      </c>
      <c r="BE199" s="120">
        <v>13.23666666666667</v>
      </c>
      <c r="BF199" s="127">
        <f>SUMPRODUCT((BG27:BG91&gt;=$C$199)*(BF27:BF91&lt;=$C$191))</f>
      </c>
      <c r="BG199" s="135">
        <f>BH199+$D$199+$E$199</f>
        <v>24.58</v>
      </c>
      <c r="BH199" s="120">
        <v>15.58</v>
      </c>
      <c r="BI199" s="127">
        <f>SUMPRODUCT((BJ27:BJ91&gt;=$C$199)*(BI27:BI91&lt;=$C$191))</f>
      </c>
      <c r="BJ199" s="135">
        <f>BK199+$D$199+$E$199</f>
        <v>22.68</v>
      </c>
      <c r="BK199" s="120">
        <v>13.68</v>
      </c>
      <c r="BL199" s="127">
        <f>SUMPRODUCT((BM27:BM91&gt;=$C$199)*(BL27:BL91&lt;=$C$191))</f>
      </c>
      <c r="BM199" s="135">
        <f>BN199+$D$199+$E$199</f>
        <v>23.18666666666667</v>
      </c>
      <c r="BN199" s="120">
        <v>14.18666666666667</v>
      </c>
      <c r="BO199" s="127">
        <f>SUMPRODUCT((BP27:BP91&gt;=$C$199)*(BO27:BO91&lt;=$C$191))</f>
      </c>
      <c r="BP199" s="135">
        <f>BQ199+$D$199+$E$199</f>
        <v>26.60666666666667</v>
      </c>
      <c r="BQ199" s="120">
        <v>17.60666666666667</v>
      </c>
      <c r="BR199" s="127">
        <f>SUMPRODUCT((BS27:BS91&gt;=$C$199)*(BR27:BR91&lt;=$C$191))</f>
      </c>
      <c r="BS199" s="135">
        <f>BT199+$D$199+$E$199</f>
        <v>25.78333333333333</v>
      </c>
      <c r="BT199" s="120">
        <v>16.78333333333333</v>
      </c>
      <c r="BU199" s="127">
        <f>SUMPRODUCT((BV27:BV91&gt;=$C$199)*(BU27:BU91&lt;=$C$191))</f>
      </c>
      <c r="BV199" s="135">
        <f>BW199+$D$199+$E$199</f>
        <v>19.38666666666667</v>
      </c>
      <c r="BW199" s="120">
        <v>10.38666666666667</v>
      </c>
      <c r="BX199" s="127">
        <f>SUMPRODUCT((BY27:BY91&gt;=$C$199)*(BX27:BX91&lt;=$C$191))</f>
      </c>
      <c r="BY199" s="135">
        <f>BZ199+$D$199+$E$199</f>
        <v>22.55333333333333</v>
      </c>
      <c r="BZ199" s="120">
        <v>13.55333333333333</v>
      </c>
      <c r="CA199" s="127">
        <f>SUMPRODUCT((CB27:CB91&gt;=$C$199)*(CA27:CA91&lt;=$C$191))</f>
      </c>
      <c r="CB199" s="135">
        <f>CC199+$D$199+$E$199</f>
        <v>21.92</v>
      </c>
      <c r="CC199" s="120">
        <v>12.92</v>
      </c>
      <c r="CD199" s="127">
        <f>SUMPRODUCT((CE27:CE91&gt;=$C$199)*(CD27:CD91&lt;=$C$191))</f>
      </c>
      <c r="CE199" s="135">
        <f>CF199+$D$199+$E$199</f>
        <v>23.44</v>
      </c>
      <c r="CF199" s="120">
        <v>14.44</v>
      </c>
      <c r="CG199" s="127">
        <f>SUMPRODUCT((CH27:CH91&gt;=$C$199)*(CG27:CG91&lt;=$C$191))</f>
      </c>
      <c r="CH199" s="135">
        <f>CI199+$D$199+$E$199</f>
        <v>23.44</v>
      </c>
      <c r="CI199" s="120">
        <v>14.44</v>
      </c>
      <c r="CJ199" s="127">
        <f>SUMPRODUCT((CK27:CK91&gt;=$C$199)*(CJ27:CJ91&lt;=$C$191))</f>
      </c>
      <c r="CK199" s="135">
        <f>CL199+$D$199+$E$199</f>
        <v>22.42666666666667</v>
      </c>
      <c r="CL199" s="120">
        <v>13.42666666666667</v>
      </c>
      <c r="CM199" s="127">
        <f>SUMPRODUCT((CN27:CN91&gt;=$C$199)*(CM27:CM91&lt;=$C$191))</f>
      </c>
      <c r="CN199" s="135">
        <f>CO199+$D$199+$E$199</f>
        <v>27.55666666666667</v>
      </c>
      <c r="CO199" s="120">
        <v>18.55666666666667</v>
      </c>
      <c r="CP199" s="127">
        <f>SUMPRODUCT((CQ27:CQ91&gt;=$C$199)*(CP27:CP91&lt;=$C$191))</f>
      </c>
      <c r="CQ199" s="135">
        <f>CR199+$D$199+$E$199</f>
        <v>20.90666666666667</v>
      </c>
      <c r="CR199" s="120">
        <v>11.90666666666667</v>
      </c>
      <c r="CS199" s="127">
        <f>SUMPRODUCT((CT27:CT91&gt;=$C$199)*(CS27:CS91&lt;=$C$191))</f>
      </c>
      <c r="CT199" s="135">
        <f>CU199+$D$199+$E$199</f>
        <v>9</v>
      </c>
      <c r="CU199" s="120">
        <v>0</v>
      </c>
      <c r="CV199" s="126"/>
      <c r="CW199" s="102"/>
    </row>
    <row r="200" s="6" customFormat="1" ht="18" customHeight="1">
      <c r="C200" t="s" s="133">
        <v>60</v>
      </c>
      <c r="D200" s="122">
        <v>6</v>
      </c>
      <c r="E200" s="122">
        <v>2</v>
      </c>
      <c r="G200" s="127">
        <f>SUMPRODUCT((H27:H91&gt;=$C$200)*(G27:G91&lt;=$C$191))</f>
      </c>
      <c r="H200" s="135">
        <f>I200+$D$200+$E$200</f>
        <v>18.79833333333334</v>
      </c>
      <c r="I200" s="120">
        <v>10.79833333333334</v>
      </c>
      <c r="J200" s="127">
        <f>SUMPRODUCT((K27:K91&gt;=$C$200)*(J27:J91&lt;=$C$191))</f>
      </c>
      <c r="K200" s="135">
        <f>L200+$D$200+$E$200</f>
        <v>16.455</v>
      </c>
      <c r="L200" s="120">
        <v>8.455000000000002</v>
      </c>
      <c r="M200" s="127">
        <f>SUMPRODUCT((N27:N91&gt;=$C$200)*(M27:M91&lt;=$C$191))</f>
      </c>
      <c r="N200" s="135">
        <f>O200+$D$200+$E$200</f>
        <v>19.52666666666667</v>
      </c>
      <c r="O200" s="120">
        <v>11.52666666666667</v>
      </c>
      <c r="P200" s="127">
        <f>SUMPRODUCT((Q27:Q91&gt;=$C$200)*(P27:P91&lt;=$C$191))</f>
      </c>
      <c r="Q200" s="135">
        <f>R200+$D$200+$E$200</f>
        <v>20.00166666666667</v>
      </c>
      <c r="R200" s="120">
        <v>12.00166666666667</v>
      </c>
      <c r="S200" s="127">
        <f>SUMPRODUCT((T27:T91&gt;=$C$200)*(S27:S91&lt;=$C$191))</f>
      </c>
      <c r="T200" s="135">
        <f>U200+$D$200+$E$200</f>
        <v>21.45833333333334</v>
      </c>
      <c r="U200" s="120">
        <v>13.45833333333333</v>
      </c>
      <c r="V200" s="127">
        <f>SUMPRODUCT((W27:W91&gt;=$C$200)*(V27:V91&lt;=$C$191))</f>
      </c>
      <c r="W200" s="135">
        <f>X200+$D$200+$E$200</f>
        <v>21.11</v>
      </c>
      <c r="X200" s="120">
        <v>13.11</v>
      </c>
      <c r="Y200" s="127">
        <f>SUMPRODUCT((Z27:Z91&gt;=$C$200)*(Y27:Y91&lt;=$C$191))</f>
      </c>
      <c r="Z200" s="135">
        <f>AA200+$D$200+$E$200</f>
        <v>23.42166666666667</v>
      </c>
      <c r="AA200" s="120">
        <v>15.42166666666667</v>
      </c>
      <c r="AB200" s="127">
        <f>SUMPRODUCT((AC27:AC91&gt;=$C$200)*(AB27:AB91&lt;=$C$191))</f>
      </c>
      <c r="AC200" s="135">
        <f>AD200+$D$200+$E$200</f>
        <v>19.875</v>
      </c>
      <c r="AD200" s="120">
        <v>11.875</v>
      </c>
      <c r="AE200" s="127">
        <f>SUMPRODUCT((AF27:AF91&gt;=$C$200)*(AE27:AE91&lt;=$C$191))</f>
      </c>
      <c r="AF200" s="135">
        <f>AG200+$D$200+$E$200</f>
        <v>21.45833333333334</v>
      </c>
      <c r="AG200" s="120">
        <v>13.45833333333333</v>
      </c>
      <c r="AH200" s="127">
        <f>SUMPRODUCT((AI27:AI91&gt;=$C$200)*(AH27:AH91&lt;=$C$191))</f>
      </c>
      <c r="AI200" s="135">
        <f>AJ200+$D$200+$E$200</f>
        <v>19.84333333333333</v>
      </c>
      <c r="AJ200" s="120">
        <v>11.84333333333333</v>
      </c>
      <c r="AK200" s="127">
        <f>SUMPRODUCT((AL27:AL91&gt;=$C$200)*(AK27:AK91&lt;=$C$191))</f>
      </c>
      <c r="AL200" s="135">
        <f>AM200+$D$200+$E$200</f>
        <v>19.71666666666667</v>
      </c>
      <c r="AM200" s="120">
        <v>11.71666666666667</v>
      </c>
      <c r="AN200" s="127">
        <f>SUMPRODUCT((AO27:AO91&gt;=$C$200)*(AN27:AN91&lt;=$C$191))</f>
      </c>
      <c r="AO200" s="135">
        <f>AP200+$D$200+$E$200</f>
        <v>19.21</v>
      </c>
      <c r="AP200" s="120">
        <v>11.21</v>
      </c>
      <c r="AQ200" s="127">
        <f>SUMPRODUCT((AR27:AR91&gt;=$C$200)*(AQ27:AQ91&lt;=$C$191))</f>
      </c>
      <c r="AR200" s="135">
        <f>AS200+$D$200+$E$200</f>
        <v>21.015</v>
      </c>
      <c r="AS200" s="120">
        <v>13.015</v>
      </c>
      <c r="AT200" s="127">
        <f>SUMPRODUCT((AU27:AU91&gt;=$C$200)*(AT27:AT91&lt;=$C$191))</f>
      </c>
      <c r="AU200" s="135">
        <f>AV200+$D$200+$E$200</f>
        <v>21.395</v>
      </c>
      <c r="AV200" s="120">
        <v>13.395</v>
      </c>
      <c r="AW200" s="127">
        <f>SUMPRODUCT((AX27:AX91&gt;=$C$200)*(AW27:AW91&lt;=$C$191))</f>
      </c>
      <c r="AX200" s="135">
        <f>AY200+$D$200+$E$200</f>
        <v>17.27833333333333</v>
      </c>
      <c r="AY200" s="120">
        <v>9.278333333333332</v>
      </c>
      <c r="AZ200" s="127">
        <f>SUMPRODUCT((BA27:BA91&gt;=$C$200)*(AZ27:AZ91&lt;=$C$191))</f>
      </c>
      <c r="BA200" s="135">
        <f>BB200+$D$200+$E$200</f>
        <v>19.74833333333333</v>
      </c>
      <c r="BB200" s="120">
        <v>11.74833333333333</v>
      </c>
      <c r="BC200" s="127">
        <f>SUMPRODUCT((BD27:BD91&gt;=$C$200)*(BC27:BC91&lt;=$C$191))</f>
      </c>
      <c r="BD200" s="135">
        <f>BE200+$D$200+$E$200</f>
        <v>20.16</v>
      </c>
      <c r="BE200" s="120">
        <v>12.16</v>
      </c>
      <c r="BF200" s="127">
        <f>SUMPRODUCT((BG27:BG91&gt;=$C$200)*(BF27:BF91&lt;=$C$191))</f>
      </c>
      <c r="BG200" s="135">
        <f>BH200+$D$200+$E$200</f>
        <v>20.92</v>
      </c>
      <c r="BH200" s="120">
        <v>12.92</v>
      </c>
      <c r="BI200" s="127">
        <f>SUMPRODUCT((BJ27:BJ91&gt;=$C$200)*(BI27:BI91&lt;=$C$191))</f>
      </c>
      <c r="BJ200" s="135">
        <f>BK200+$D$200+$E$200</f>
        <v>21.87</v>
      </c>
      <c r="BK200" s="120">
        <v>13.87</v>
      </c>
      <c r="BL200" s="127">
        <f>SUMPRODUCT((BM27:BM91&gt;=$C$200)*(BL27:BL91&lt;=$C$191))</f>
      </c>
      <c r="BM200" s="135">
        <f>BN200+$D$200+$E$200</f>
        <v>22.31333333333333</v>
      </c>
      <c r="BN200" s="120">
        <v>14.31333333333333</v>
      </c>
      <c r="BO200" s="127">
        <f>SUMPRODUCT((BP27:BP91&gt;=$C$200)*(BO27:BO91&lt;=$C$191))</f>
      </c>
      <c r="BP200" s="135">
        <f>BQ200+$D$200+$E$200</f>
        <v>23.73833333333333</v>
      </c>
      <c r="BQ200" s="120">
        <v>15.73833333333333</v>
      </c>
      <c r="BR200" s="127">
        <f>SUMPRODUCT((BS27:BS91&gt;=$C$200)*(BR27:BR91&lt;=$C$191))</f>
      </c>
      <c r="BS200" s="135">
        <f>BT200+$D$200+$E$200</f>
        <v>20.19166666666667</v>
      </c>
      <c r="BT200" s="120">
        <v>12.19166666666667</v>
      </c>
      <c r="BU200" s="127">
        <f>SUMPRODUCT((BV27:BV91&gt;=$C$200)*(BU27:BU91&lt;=$C$191))</f>
      </c>
      <c r="BV200" s="135">
        <f>BW200+$D$200+$E$200</f>
        <v>18.29166666666666</v>
      </c>
      <c r="BW200" s="120">
        <v>10.29166666666667</v>
      </c>
      <c r="BX200" s="127">
        <f>SUMPRODUCT((BY27:BY91&gt;=$C$200)*(BX27:BX91&lt;=$C$191))</f>
      </c>
      <c r="BY200" s="135">
        <f>BZ200+$D$200+$E$200</f>
        <v>22.47166666666666</v>
      </c>
      <c r="BZ200" s="120">
        <v>14.47166666666667</v>
      </c>
      <c r="CA200" s="127">
        <f>SUMPRODUCT((CB27:CB91&gt;=$C$200)*(CA27:CA91&lt;=$C$191))</f>
      </c>
      <c r="CB200" s="135">
        <f>CC200+$D$200+$E$200</f>
        <v>20.98333333333333</v>
      </c>
      <c r="CC200" s="120">
        <v>12.98333333333333</v>
      </c>
      <c r="CD200" s="127">
        <f>SUMPRODUCT((CE27:CE91&gt;=$C$200)*(CD27:CD91&lt;=$C$191))</f>
      </c>
      <c r="CE200" s="135">
        <f>CF200+$D$200+$E$200</f>
        <v>22.21833333333333</v>
      </c>
      <c r="CF200" s="120">
        <v>14.21833333333333</v>
      </c>
      <c r="CG200" s="127">
        <f>SUMPRODUCT((CH27:CH91&gt;=$C$200)*(CG27:CG91&lt;=$C$191))</f>
      </c>
      <c r="CH200" s="135">
        <f>CI200+$D$200+$E$200</f>
        <v>22.21833333333333</v>
      </c>
      <c r="CI200" s="120">
        <v>14.21833333333333</v>
      </c>
      <c r="CJ200" s="127">
        <f>SUMPRODUCT((CK27:CK91&gt;=$C$200)*(CJ27:CJ91&lt;=$C$191))</f>
      </c>
      <c r="CK200" s="135">
        <f>CL200+$D$200+$E$200</f>
        <v>22.85166666666667</v>
      </c>
      <c r="CL200" s="120">
        <v>14.85166666666667</v>
      </c>
      <c r="CM200" s="127">
        <f>SUMPRODUCT((CN27:CN91&gt;=$C$200)*(CM27:CM91&lt;=$C$191))</f>
      </c>
      <c r="CN200" s="135">
        <f>CO200+$D$200+$E$200</f>
        <v>21.99666666666667</v>
      </c>
      <c r="CO200" s="120">
        <v>13.99666666666667</v>
      </c>
      <c r="CP200" s="127">
        <f>SUMPRODUCT((CQ27:CQ91&gt;=$C$200)*(CP27:CP91&lt;=$C$191))</f>
      </c>
      <c r="CQ200" s="135">
        <f>CR200+$D$200+$E$200</f>
        <v>18.86166666666667</v>
      </c>
      <c r="CR200" s="120">
        <v>10.86166666666667</v>
      </c>
      <c r="CS200" s="127">
        <f>SUMPRODUCT((CT27:CT91&gt;=$C$200)*(CS27:CS91&lt;=$C$191))</f>
      </c>
      <c r="CT200" s="135">
        <f>CU200+$D$200+$E$200</f>
        <v>8</v>
      </c>
      <c r="CU200" s="120">
        <v>0</v>
      </c>
      <c r="CV200" s="126"/>
      <c r="CW200" s="102"/>
    </row>
    <row r="201" s="6" customFormat="1" ht="18" customHeight="1">
      <c r="C201" t="s" s="133">
        <v>104</v>
      </c>
      <c r="D201" s="122">
        <v>6</v>
      </c>
      <c r="E201" s="122">
        <v>2</v>
      </c>
      <c r="G201" s="127">
        <f>SUMPRODUCT((H27:H91&gt;=$C$201)*(G27:G91&lt;=$C$191))</f>
      </c>
      <c r="H201" s="135">
        <f>I201+$D$201+$E$201</f>
        <v>17.43666666666667</v>
      </c>
      <c r="I201" s="120">
        <v>9.436666666666667</v>
      </c>
      <c r="J201" s="127">
        <f>SUMPRODUCT((K27:K91&gt;=$C$201)*(J27:J91&lt;=$C$191))</f>
      </c>
      <c r="K201" s="135">
        <f>L201+$D$201+$E$201</f>
        <v>14.58666666666667</v>
      </c>
      <c r="L201" s="120">
        <v>6.586666666666667</v>
      </c>
      <c r="M201" s="127">
        <f>SUMPRODUCT((N27:N91&gt;=$C$201)*(M27:M91&lt;=$C$191))</f>
      </c>
      <c r="N201" s="135">
        <f>O201+$D$201+$E$201</f>
        <v>18.45</v>
      </c>
      <c r="O201" s="120">
        <v>10.45</v>
      </c>
      <c r="P201" s="127">
        <f>SUMPRODUCT((Q27:Q91&gt;=$C$201)*(P27:P91&lt;=$C$191))</f>
      </c>
      <c r="Q201" s="135">
        <f>R201+$D$201+$E$201</f>
        <v>17.75333333333333</v>
      </c>
      <c r="R201" s="120">
        <v>9.753333333333334</v>
      </c>
      <c r="S201" s="127">
        <f>SUMPRODUCT((T27:T91&gt;=$C$201)*(S27:S91&lt;=$C$191))</f>
      </c>
      <c r="T201" s="135">
        <f>U201+$D$201+$E$201</f>
        <v>20.92</v>
      </c>
      <c r="U201" s="120">
        <v>12.92</v>
      </c>
      <c r="V201" s="127">
        <f>SUMPRODUCT((W27:W91&gt;=$C$201)*(V27:V91&lt;=$C$191))</f>
      </c>
      <c r="W201" s="135">
        <f>X201+$D$201+$E$201</f>
        <v>20.85666666666667</v>
      </c>
      <c r="X201" s="120">
        <v>12.85666666666667</v>
      </c>
      <c r="Y201" s="127">
        <f>SUMPRODUCT((Z27:Z91&gt;=$C$201)*(Y27:Y91&lt;=$C$191))</f>
      </c>
      <c r="Z201" s="135">
        <f>AA201+$D$201+$E$201</f>
        <v>22.82</v>
      </c>
      <c r="AA201" s="120">
        <v>14.82</v>
      </c>
      <c r="AB201" s="127">
        <f>SUMPRODUCT((AC27:AC91&gt;=$C$201)*(AB27:AB91&lt;=$C$191))</f>
      </c>
      <c r="AC201" s="135">
        <f>AD201+$D$201+$E$201</f>
        <v>17.94333333333333</v>
      </c>
      <c r="AD201" s="120">
        <v>9.943333333333332</v>
      </c>
      <c r="AE201" s="127">
        <f>SUMPRODUCT((AF27:AF91&gt;=$C$201)*(AE27:AE91&lt;=$C$191))</f>
      </c>
      <c r="AF201" s="135">
        <f>AG201+$D$201+$E$201</f>
        <v>20.98333333333333</v>
      </c>
      <c r="AG201" s="120">
        <v>12.98333333333333</v>
      </c>
      <c r="AH201" s="127">
        <f>SUMPRODUCT((AI27:AI91&gt;=$C$201)*(AH27:AH91&lt;=$C$191))</f>
      </c>
      <c r="AI201" s="135">
        <f>AJ201+$D$201+$E$201</f>
        <v>19.4</v>
      </c>
      <c r="AJ201" s="120">
        <v>11.4</v>
      </c>
      <c r="AK201" s="127">
        <f>SUMPRODUCT((AL27:AL91&gt;=$C$201)*(AK27:AK91&lt;=$C$191))</f>
      </c>
      <c r="AL201" s="135">
        <f>AM201+$D$201+$E$201</f>
        <v>20.22333333333334</v>
      </c>
      <c r="AM201" s="120">
        <v>12.22333333333333</v>
      </c>
      <c r="AN201" s="127">
        <f>SUMPRODUCT((AO27:AO91&gt;=$C$201)*(AN27:AN91&lt;=$C$191))</f>
      </c>
      <c r="AO201" s="135">
        <f>AP201+$D$201+$E$201</f>
        <v>19.33666666666667</v>
      </c>
      <c r="AP201" s="120">
        <v>11.33666666666667</v>
      </c>
      <c r="AQ201" s="127">
        <f>SUMPRODUCT((AR27:AR91&gt;=$C$201)*(AQ27:AQ91&lt;=$C$191))</f>
      </c>
      <c r="AR201" s="135">
        <f>AS201+$D$201+$E$201</f>
        <v>19.33666666666667</v>
      </c>
      <c r="AS201" s="120">
        <v>11.33666666666667</v>
      </c>
      <c r="AT201" s="127">
        <f>SUMPRODUCT((AU27:AU91&gt;=$C$201)*(AT27:AT91&lt;=$C$191))</f>
      </c>
      <c r="AU201" s="135">
        <f>AV201+$D$201+$E$201</f>
        <v>20.73</v>
      </c>
      <c r="AV201" s="120">
        <v>12.73</v>
      </c>
      <c r="AW201" s="127">
        <f>SUMPRODUCT((AX27:AX91&gt;=$C$201)*(AW27:AW91&lt;=$C$191))</f>
      </c>
      <c r="AX201" s="135">
        <f>AY201+$D$201+$E$201</f>
        <v>16.04333333333333</v>
      </c>
      <c r="AY201" s="120">
        <v>8.043333333333333</v>
      </c>
      <c r="AZ201" s="127">
        <f>SUMPRODUCT((BA27:BA91&gt;=$C$201)*(AZ27:AZ91&lt;=$C$191))</f>
      </c>
      <c r="BA201" s="135">
        <f>BB201+$D$201+$E$201</f>
        <v>18.83</v>
      </c>
      <c r="BB201" s="120">
        <v>10.83</v>
      </c>
      <c r="BC201" s="127">
        <f>SUMPRODUCT((BD27:BD91&gt;=$C$201)*(BC27:BC91&lt;=$C$191))</f>
      </c>
      <c r="BD201" s="135">
        <f>BE201+$D$201+$E$201</f>
        <v>20.28666666666667</v>
      </c>
      <c r="BE201" s="120">
        <v>12.28666666666667</v>
      </c>
      <c r="BF201" s="127">
        <f>SUMPRODUCT((BG27:BG91&gt;=$C$201)*(BF27:BF91&lt;=$C$191))</f>
      </c>
      <c r="BG201" s="135">
        <f>BH201+$D$201+$E$201</f>
        <v>20.54</v>
      </c>
      <c r="BH201" s="120">
        <v>12.54</v>
      </c>
      <c r="BI201" s="127">
        <f>SUMPRODUCT((BJ27:BJ91&gt;=$C$201)*(BI27:BI91&lt;=$C$191))</f>
      </c>
      <c r="BJ201" s="135">
        <f>BK201+$D$201+$E$201</f>
        <v>22.50333333333333</v>
      </c>
      <c r="BK201" s="120">
        <v>14.50333333333333</v>
      </c>
      <c r="BL201" s="127">
        <f>SUMPRODUCT((BM27:BM91&gt;=$C$201)*(BL27:BL91&lt;=$C$191))</f>
      </c>
      <c r="BM201" s="135">
        <f>BN201+$D$201+$E$201</f>
        <v>23.01</v>
      </c>
      <c r="BN201" s="120">
        <v>15.01</v>
      </c>
      <c r="BO201" s="127">
        <f>SUMPRODUCT((BP27:BP91&gt;=$C$201)*(BO27:BO91&lt;=$C$191))</f>
      </c>
      <c r="BP201" s="135">
        <f>BQ201+$D$201+$E$201</f>
        <v>22.69333333333334</v>
      </c>
      <c r="BQ201" s="120">
        <v>14.69333333333333</v>
      </c>
      <c r="BR201" s="127">
        <f>SUMPRODUCT((BS27:BS91&gt;=$C$201)*(BR27:BR91&lt;=$C$191))</f>
      </c>
      <c r="BS201" s="135">
        <f>BT201+$D$201+$E$201</f>
        <v>19.59</v>
      </c>
      <c r="BT201" s="120">
        <v>11.59</v>
      </c>
      <c r="BU201" s="127">
        <f>SUMPRODUCT((BV27:BV91&gt;=$C$201)*(BU27:BU91&lt;=$C$191))</f>
      </c>
      <c r="BV201" s="135">
        <f>BW201+$D$201+$E$201</f>
        <v>17.69</v>
      </c>
      <c r="BW201" s="120">
        <v>9.69</v>
      </c>
      <c r="BX201" s="127">
        <f>SUMPRODUCT((BY27:BY91&gt;=$C$201)*(BX27:BX91&lt;=$C$191))</f>
      </c>
      <c r="BY201" s="135">
        <f>BZ201+$D$201+$E$201</f>
        <v>21.68</v>
      </c>
      <c r="BZ201" s="120">
        <v>13.68</v>
      </c>
      <c r="CA201" s="127">
        <f>SUMPRODUCT((CB27:CB91&gt;=$C$201)*(CA27:CA91&lt;=$C$191))</f>
      </c>
      <c r="CB201" s="135">
        <f>CC201+$D$201+$E$201</f>
        <v>21.49</v>
      </c>
      <c r="CC201" s="120">
        <v>13.49</v>
      </c>
      <c r="CD201" s="127">
        <f>SUMPRODUCT((CE27:CE91&gt;=$C$201)*(CD27:CD91&lt;=$C$191))</f>
      </c>
      <c r="CE201" s="135">
        <f>CF201+$D$201+$E$201</f>
        <v>22.63</v>
      </c>
      <c r="CF201" s="120">
        <v>14.63</v>
      </c>
      <c r="CG201" s="127">
        <f>SUMPRODUCT((CH27:CH91&gt;=$C$201)*(CG27:CG91&lt;=$C$191))</f>
      </c>
      <c r="CH201" s="135">
        <f>CI201+$D$201+$E$201</f>
        <v>22.63</v>
      </c>
      <c r="CI201" s="120">
        <v>14.63</v>
      </c>
      <c r="CJ201" s="127">
        <f>SUMPRODUCT((CK27:CK91&gt;=$C$201)*(CJ27:CJ91&lt;=$C$191))</f>
      </c>
      <c r="CK201" s="135">
        <f>CL201+$D$201+$E$201</f>
        <v>21.99666666666667</v>
      </c>
      <c r="CL201" s="120">
        <v>13.99666666666667</v>
      </c>
      <c r="CM201" s="127">
        <f>SUMPRODUCT((CN27:CN91&gt;=$C$201)*(CM27:CM91&lt;=$C$191))</f>
      </c>
      <c r="CN201" s="135">
        <f>CO201+$D$201+$E$201</f>
        <v>22.75666666666667</v>
      </c>
      <c r="CO201" s="120">
        <v>14.75666666666667</v>
      </c>
      <c r="CP201" s="127">
        <f>SUMPRODUCT((CQ27:CQ91&gt;=$C$201)*(CP27:CP91&lt;=$C$191))</f>
      </c>
      <c r="CQ201" s="135">
        <f>CR201+$D$201+$E$201</f>
        <v>18.13333333333333</v>
      </c>
      <c r="CR201" s="120">
        <v>10.13333333333333</v>
      </c>
      <c r="CS201" s="127">
        <f>SUMPRODUCT((CT27:CT91&gt;=$C$201)*(CS27:CS91&lt;=$C$191))</f>
      </c>
      <c r="CT201" s="135">
        <f>CU201+$D$201+$E$201</f>
        <v>8</v>
      </c>
      <c r="CU201" s="120">
        <v>0</v>
      </c>
      <c r="CV201" s="126"/>
      <c r="CW201" s="102"/>
    </row>
    <row r="202" s="6" customFormat="1" ht="18" customHeight="1">
      <c r="C202" t="s" s="133">
        <v>46</v>
      </c>
      <c r="D202" s="122">
        <v>6</v>
      </c>
      <c r="E202" s="122">
        <v>2</v>
      </c>
      <c r="G202" s="127">
        <f>SUMPRODUCT((H27:H91&gt;=$C$202)*(G27:G91&lt;=$C$191))</f>
      </c>
      <c r="H202" s="135">
        <f>I202+$D$202+$E$202</f>
        <v>16.70833333333334</v>
      </c>
      <c r="I202" s="120">
        <v>8.708333333333334</v>
      </c>
      <c r="J202" s="127">
        <f>SUMPRODUCT((K27:K91&gt;=$C$202)*(J27:J91&lt;=$C$191))</f>
      </c>
      <c r="K202" s="135">
        <f>L202+$D$202+$E$202</f>
        <v>16.58166666666667</v>
      </c>
      <c r="L202" s="120">
        <v>8.581666666666667</v>
      </c>
      <c r="M202" s="127">
        <f>SUMPRODUCT((N27:N91&gt;=$C$202)*(M27:M91&lt;=$C$191))</f>
      </c>
      <c r="N202" s="135">
        <f>O202+$D$202+$E$202</f>
        <v>17.785</v>
      </c>
      <c r="O202" s="120">
        <v>9.785</v>
      </c>
      <c r="P202" s="127">
        <f>SUMPRODUCT((Q27:Q91&gt;=$C$202)*(P27:P91&lt;=$C$191))</f>
      </c>
      <c r="Q202" s="135">
        <f>R202+$D$202+$E$202</f>
        <v>19.24166666666667</v>
      </c>
      <c r="R202" s="120">
        <v>11.24166666666667</v>
      </c>
      <c r="S202" s="127">
        <f>SUMPRODUCT((T27:T91&gt;=$C$202)*(S27:S91&lt;=$C$191))</f>
      </c>
      <c r="T202" s="135">
        <f>U202+$D$202+$E$202</f>
        <v>19.71666666666667</v>
      </c>
      <c r="U202" s="120">
        <v>11.71666666666667</v>
      </c>
      <c r="V202" s="127">
        <f>SUMPRODUCT((W27:W91&gt;=$C$202)*(V27:V91&lt;=$C$191))</f>
      </c>
      <c r="W202" s="135">
        <f>X202+$D$202+$E$202</f>
        <v>20.47666666666667</v>
      </c>
      <c r="X202" s="120">
        <v>12.47666666666667</v>
      </c>
      <c r="Y202" s="127">
        <f>SUMPRODUCT((Z27:Z91&gt;=$C$202)*(Y27:Y91&lt;=$C$191))</f>
      </c>
      <c r="Z202" s="135">
        <f>AA202+$D$202+$E$202</f>
        <v>20.00166666666667</v>
      </c>
      <c r="AA202" s="120">
        <v>12.00166666666667</v>
      </c>
      <c r="AB202" s="127">
        <f>SUMPRODUCT((AC27:AC91&gt;=$C$202)*(AB27:AB91&lt;=$C$191))</f>
      </c>
      <c r="AC202" s="135">
        <f>AD202+$D$202+$E$202</f>
        <v>17.05666666666666</v>
      </c>
      <c r="AD202" s="120">
        <v>9.056666666666667</v>
      </c>
      <c r="AE202" s="127">
        <f>SUMPRODUCT((AF27:AF91&gt;=$C$202)*(AE27:AE91&lt;=$C$191))</f>
      </c>
      <c r="AF202" s="135">
        <f>AG202+$D$202+$E$202</f>
        <v>18.32333333333333</v>
      </c>
      <c r="AG202" s="120">
        <v>10.32333333333333</v>
      </c>
      <c r="AH202" s="127">
        <f>SUMPRODUCT((AI27:AI91&gt;=$C$202)*(AH27:AH91&lt;=$C$191))</f>
      </c>
      <c r="AI202" s="135">
        <f>AJ202+$D$202+$E$202</f>
        <v>18.29166666666666</v>
      </c>
      <c r="AJ202" s="120">
        <v>10.29166666666667</v>
      </c>
      <c r="AK202" s="127">
        <f>SUMPRODUCT((AL27:AL91&gt;=$C$202)*(AK27:AK91&lt;=$C$191))</f>
      </c>
      <c r="AL202" s="135">
        <f>AM202+$D$202+$E$202</f>
        <v>19.43166666666666</v>
      </c>
      <c r="AM202" s="120">
        <v>11.43166666666667</v>
      </c>
      <c r="AN202" s="127">
        <f>SUMPRODUCT((AO27:AO91&gt;=$C$202)*(AN27:AN91&lt;=$C$191))</f>
      </c>
      <c r="AO202" s="135">
        <f>AP202+$D$202+$E$202</f>
        <v>17.75333333333333</v>
      </c>
      <c r="AP202" s="120">
        <v>9.753333333333334</v>
      </c>
      <c r="AQ202" s="127">
        <f>SUMPRODUCT((AR27:AR91&gt;=$C$202)*(AQ27:AQ91&lt;=$C$191))</f>
      </c>
      <c r="AR202" s="135">
        <f>AS202+$D$202+$E$202</f>
        <v>20.445</v>
      </c>
      <c r="AS202" s="120">
        <v>12.445</v>
      </c>
      <c r="AT202" s="127">
        <f>SUMPRODUCT((AU27:AU91&gt;=$C$202)*(AT27:AT91&lt;=$C$191))</f>
      </c>
      <c r="AU202" s="135">
        <f>AV202+$D$202+$E$202</f>
        <v>16.23333333333333</v>
      </c>
      <c r="AV202" s="120">
        <v>8.233333333333333</v>
      </c>
      <c r="AW202" s="127">
        <f>SUMPRODUCT((AX27:AX91&gt;=$C$202)*(AW27:AW91&lt;=$C$191))</f>
      </c>
      <c r="AX202" s="135">
        <f>AY202+$D$202+$E$202</f>
        <v>13.09833333333333</v>
      </c>
      <c r="AY202" s="120">
        <v>5.098333333333334</v>
      </c>
      <c r="AZ202" s="127">
        <f>SUMPRODUCT((BA27:BA91&gt;=$C$202)*(AZ27:AZ91&lt;=$C$191))</f>
      </c>
      <c r="BA202" s="135">
        <f>BB202+$D$202+$E$202</f>
        <v>15.98</v>
      </c>
      <c r="BB202" s="120">
        <v>7.98</v>
      </c>
      <c r="BC202" s="127">
        <f>SUMPRODUCT((BD27:BD91&gt;=$C$202)*(BC27:BC91&lt;=$C$191))</f>
      </c>
      <c r="BD202" s="135">
        <f>BE202+$D$202+$E$202</f>
        <v>18.45</v>
      </c>
      <c r="BE202" s="120">
        <v>10.45</v>
      </c>
      <c r="BF202" s="127">
        <f>SUMPRODUCT((BG27:BG91&gt;=$C$202)*(BF27:BF91&lt;=$C$191))</f>
      </c>
      <c r="BG202" s="135">
        <f>BH202+$D$202+$E$202</f>
        <v>18.98833333333333</v>
      </c>
      <c r="BH202" s="120">
        <v>10.98833333333333</v>
      </c>
      <c r="BI202" s="127">
        <f>SUMPRODUCT((BJ27:BJ91&gt;=$C$202)*(BI27:BI91&lt;=$C$191))</f>
      </c>
      <c r="BJ202" s="135">
        <f>BK202+$D$202+$E$202</f>
        <v>19.14666666666667</v>
      </c>
      <c r="BK202" s="120">
        <v>11.14666666666667</v>
      </c>
      <c r="BL202" s="127">
        <f>SUMPRODUCT((BM27:BM91&gt;=$C$202)*(BL27:BL91&lt;=$C$191))</f>
      </c>
      <c r="BM202" s="135">
        <f>BN202+$D$202+$E$202</f>
        <v>19.685</v>
      </c>
      <c r="BN202" s="120">
        <v>11.685</v>
      </c>
      <c r="BO202" s="127">
        <f>SUMPRODUCT((BP27:BP91&gt;=$C$202)*(BO27:BO91&lt;=$C$191))</f>
      </c>
      <c r="BP202" s="135">
        <f>BQ202+$D$202+$E$202</f>
        <v>19.46333333333333</v>
      </c>
      <c r="BQ202" s="120">
        <v>11.46333333333333</v>
      </c>
      <c r="BR202" s="127">
        <f>SUMPRODUCT((BS27:BS91&gt;=$C$202)*(BR27:BR91&lt;=$C$191))</f>
      </c>
      <c r="BS202" s="135">
        <f>BT202+$D$202+$E$202</f>
        <v>17.18333333333333</v>
      </c>
      <c r="BT202" s="120">
        <v>9.183333333333334</v>
      </c>
      <c r="BU202" s="127">
        <f>SUMPRODUCT((BV27:BV91&gt;=$C$202)*(BU27:BU91&lt;=$C$191))</f>
      </c>
      <c r="BV202" s="135">
        <f>BW202+$D$202+$E$202</f>
        <v>20.60333333333333</v>
      </c>
      <c r="BW202" s="120">
        <v>12.60333333333333</v>
      </c>
      <c r="BX202" s="127">
        <f>SUMPRODUCT((BY27:BY91&gt;=$C$202)*(BX27:BX91&lt;=$C$191))</f>
      </c>
      <c r="BY202" s="135">
        <f>BZ202+$D$202+$E$202</f>
        <v>19.84333333333333</v>
      </c>
      <c r="BZ202" s="120">
        <v>11.84333333333333</v>
      </c>
      <c r="CA202" s="127">
        <f>SUMPRODUCT((CB27:CB91&gt;=$C$202)*(CA27:CA91&lt;=$C$191))</f>
      </c>
      <c r="CB202" s="135">
        <f>CC202+$D$202+$E$202</f>
        <v>21.07833333333333</v>
      </c>
      <c r="CC202" s="120">
        <v>13.07833333333333</v>
      </c>
      <c r="CD202" s="127">
        <f>SUMPRODUCT((CE27:CE91&gt;=$C$202)*(CD27:CD91&lt;=$C$191))</f>
      </c>
      <c r="CE202" s="135">
        <f>CF202+$D$202+$E$202</f>
        <v>20.60333333333333</v>
      </c>
      <c r="CF202" s="120">
        <v>12.60333333333333</v>
      </c>
      <c r="CG202" s="127">
        <f>SUMPRODUCT((CH27:CH91&gt;=$C$202)*(CG27:CG91&lt;=$C$191))</f>
      </c>
      <c r="CH202" s="135">
        <f>CI202+$D$202+$E$202</f>
        <v>20.60333333333333</v>
      </c>
      <c r="CI202" s="120">
        <v>12.60333333333333</v>
      </c>
      <c r="CJ202" s="127">
        <f>SUMPRODUCT((CK27:CK91&gt;=$C$202)*(CJ27:CJ91&lt;=$C$191))</f>
      </c>
      <c r="CK202" s="135">
        <f>CL202+$D$202+$E$202</f>
        <v>20.47666666666667</v>
      </c>
      <c r="CL202" s="120">
        <v>12.47666666666667</v>
      </c>
      <c r="CM202" s="127">
        <f>SUMPRODUCT((CN27:CN91&gt;=$C$202)*(CM27:CM91&lt;=$C$191))</f>
      </c>
      <c r="CN202" s="135">
        <f>CO202+$D$202+$E$202</f>
        <v>19.93833333333333</v>
      </c>
      <c r="CO202" s="120">
        <v>11.93833333333333</v>
      </c>
      <c r="CP202" s="127">
        <f>SUMPRODUCT((CQ27:CQ91&gt;=$C$202)*(CP27:CP91&lt;=$C$191))</f>
      </c>
      <c r="CQ202" s="135">
        <f>CR202+$D$202+$E$202</f>
        <v>16.96166666666667</v>
      </c>
      <c r="CR202" s="120">
        <v>8.961666666666666</v>
      </c>
      <c r="CS202" s="127">
        <f>SUMPRODUCT((CT27:CT91&gt;=$C$202)*(CS27:CS91&lt;=$C$191))</f>
      </c>
      <c r="CT202" s="135">
        <f>CU202+$D$202+$E$202</f>
        <v>8</v>
      </c>
      <c r="CU202" s="120">
        <v>0</v>
      </c>
      <c r="CV202" s="126"/>
      <c r="CW202" s="102"/>
    </row>
    <row r="203" s="6" customFormat="1" ht="15" customHeight="1">
      <c r="C203" t="s" s="133">
        <v>176</v>
      </c>
      <c r="D203" s="122">
        <v>6</v>
      </c>
      <c r="E203" s="122">
        <v>2</v>
      </c>
      <c r="G203" s="127">
        <f>SUMPRODUCT((H27:H91&gt;=$C$203)*(G27:G91&lt;=$C$191))</f>
      </c>
      <c r="H203" s="135">
        <f>I203+$D$203+$E$203</f>
        <v>15.41</v>
      </c>
      <c r="I203" s="120">
        <v>7.409999999999999</v>
      </c>
      <c r="J203" s="127">
        <f>SUMPRODUCT((K27:K91&gt;=$C$203)*(J27:J91&lt;=$C$191))</f>
      </c>
      <c r="K203" s="135">
        <f>L203+$D$203+$E$203</f>
        <v>16.86666666666667</v>
      </c>
      <c r="L203" s="120">
        <v>8.866666666666667</v>
      </c>
      <c r="M203" s="127">
        <f>SUMPRODUCT((N27:N91&gt;=$C$203)*(M27:M91&lt;=$C$191))</f>
      </c>
      <c r="N203" s="135">
        <f>O203+$D$203+$E$203</f>
        <v>19.14666666666667</v>
      </c>
      <c r="O203" s="120">
        <v>11.14666666666667</v>
      </c>
      <c r="P203" s="127">
        <f>SUMPRODUCT((Q27:Q91&gt;=$C$203)*(P27:P91&lt;=$C$191))</f>
      </c>
      <c r="Q203" s="135">
        <f>R203+$D$203+$E$203</f>
        <v>18.00666666666667</v>
      </c>
      <c r="R203" s="120">
        <v>10.00666666666667</v>
      </c>
      <c r="S203" s="127">
        <f>SUMPRODUCT((T27:T91&gt;=$C$203)*(S27:S91&lt;=$C$191))</f>
      </c>
      <c r="T203" s="135">
        <f>U203+$D$203+$E$203</f>
        <v>18.83</v>
      </c>
      <c r="U203" s="120">
        <v>10.83</v>
      </c>
      <c r="V203" s="127">
        <f>SUMPRODUCT((W27:W91&gt;=$C$203)*(V27:V91&lt;=$C$191))</f>
      </c>
      <c r="W203" s="135">
        <f>X203+$D$203+$E$203</f>
        <v>21.04666666666667</v>
      </c>
      <c r="X203" s="120">
        <v>13.04666666666667</v>
      </c>
      <c r="Y203" s="127">
        <f>SUMPRODUCT((Z27:Z91&gt;=$C$203)*(Y27:Y91&lt;=$C$191))</f>
      </c>
      <c r="Z203" s="135">
        <f>AA203+$D$203+$E$203</f>
        <v>19.21</v>
      </c>
      <c r="AA203" s="120">
        <v>11.21</v>
      </c>
      <c r="AB203" s="127">
        <f>SUMPRODUCT((AC27:AC91&gt;=$C$203)*(AB27:AB91&lt;=$C$191))</f>
      </c>
      <c r="AC203" s="135">
        <f>AD203+$D$203+$E$203</f>
        <v>16.48666666666667</v>
      </c>
      <c r="AD203" s="120">
        <v>8.486666666666668</v>
      </c>
      <c r="AE203" s="127">
        <f>SUMPRODUCT((AF27:AF91&gt;=$C$203)*(AE27:AE91&lt;=$C$191))</f>
      </c>
      <c r="AF203" s="135">
        <f>AG203+$D$203+$E$203</f>
        <v>17.88</v>
      </c>
      <c r="AG203" s="120">
        <v>9.879999999999999</v>
      </c>
      <c r="AH203" s="127">
        <f>SUMPRODUCT((AI27:AI91&gt;=$C$203)*(AH27:AH91&lt;=$C$191))</f>
      </c>
      <c r="AI203" s="135">
        <f>AJ203+$D$203+$E$203</f>
        <v>18.32333333333333</v>
      </c>
      <c r="AJ203" s="120">
        <v>10.32333333333333</v>
      </c>
      <c r="AK203" s="127">
        <f>SUMPRODUCT((AL27:AL91&gt;=$C$203)*(AK27:AK91&lt;=$C$191))</f>
      </c>
      <c r="AL203" s="135">
        <f>AM203+$D$203+$E$203</f>
        <v>18.89333333333333</v>
      </c>
      <c r="AM203" s="120">
        <v>10.89333333333333</v>
      </c>
      <c r="AN203" s="127">
        <f>SUMPRODUCT((AO27:AO91&gt;=$C$203)*(AN27:AN91&lt;=$C$191))</f>
      </c>
      <c r="AO203" s="135">
        <f>AP203+$D$203+$E$203</f>
        <v>17.94333333333333</v>
      </c>
      <c r="AP203" s="120">
        <v>9.943333333333332</v>
      </c>
      <c r="AQ203" s="127">
        <f>SUMPRODUCT((AR27:AR91&gt;=$C$203)*(AQ27:AQ91&lt;=$C$191))</f>
      </c>
      <c r="AR203" s="135">
        <f>AS203+$D$203+$E$203</f>
        <v>20.60333333333333</v>
      </c>
      <c r="AS203" s="120">
        <v>12.60333333333333</v>
      </c>
      <c r="AT203" s="127">
        <f>SUMPRODUCT((AU27:AU91&gt;=$C$203)*(AT27:AT91&lt;=$C$191))</f>
      </c>
      <c r="AU203" s="135">
        <f>AV203+$D$203+$E$203</f>
        <v>15.41</v>
      </c>
      <c r="AV203" s="120">
        <v>7.409999999999999</v>
      </c>
      <c r="AW203" s="127">
        <f>SUMPRODUCT((AX27:AX91&gt;=$C$203)*(AW27:AW91&lt;=$C$191))</f>
      </c>
      <c r="AX203" s="135">
        <f>AY203+$D$203+$E$203</f>
        <v>12.37</v>
      </c>
      <c r="AY203" s="120">
        <v>4.37</v>
      </c>
      <c r="AZ203" s="127">
        <f>SUMPRODUCT((BA27:BA91&gt;=$C$203)*(AZ27:AZ91&lt;=$C$191))</f>
      </c>
      <c r="BA203" s="135">
        <f>BB203+$D$203+$E$203</f>
        <v>14.77666666666667</v>
      </c>
      <c r="BB203" s="120">
        <v>6.776666666666667</v>
      </c>
      <c r="BC203" s="127">
        <f>SUMPRODUCT((BD27:BD91&gt;=$C$203)*(BC27:BC91&lt;=$C$191))</f>
      </c>
      <c r="BD203" s="135">
        <f>BE203+$D$203+$E$203</f>
        <v>18.45</v>
      </c>
      <c r="BE203" s="120">
        <v>10.45</v>
      </c>
      <c r="BF203" s="127">
        <f>SUMPRODUCT((BG27:BG91&gt;=$C$203)*(BF27:BF91&lt;=$C$191))</f>
      </c>
      <c r="BG203" s="135">
        <f>BH203+$D$203+$E$203</f>
        <v>17.94333333333334</v>
      </c>
      <c r="BH203" s="120">
        <v>9.943333333333333</v>
      </c>
      <c r="BI203" s="127">
        <f>SUMPRODUCT((BJ27:BJ91&gt;=$C$203)*(BI27:BI91&lt;=$C$191))</f>
      </c>
      <c r="BJ203" s="135">
        <f>BK203+$D$203+$E$203</f>
        <v>18.26</v>
      </c>
      <c r="BK203" s="120">
        <v>10.26</v>
      </c>
      <c r="BL203" s="127">
        <f>SUMPRODUCT((BM27:BM91&gt;=$C$203)*(BL27:BL91&lt;=$C$191))</f>
      </c>
      <c r="BM203" s="135">
        <f>BN203+$D$203+$E$203</f>
        <v>20.22333333333333</v>
      </c>
      <c r="BN203" s="120">
        <v>12.22333333333333</v>
      </c>
      <c r="BO203" s="127">
        <f>SUMPRODUCT((BP27:BP91&gt;=$C$203)*(BO27:BO91&lt;=$C$191))</f>
      </c>
      <c r="BP203" s="135">
        <f>BQ203+$D$203+$E$203</f>
        <v>18.07</v>
      </c>
      <c r="BQ203" s="120">
        <v>10.07</v>
      </c>
      <c r="BR203" s="127">
        <f>SUMPRODUCT((BS27:BS91&gt;=$C$203)*(BR27:BR91&lt;=$C$191))</f>
      </c>
      <c r="BS203" s="135">
        <f>BT203+$D$203+$E$203</f>
        <v>16.80333333333333</v>
      </c>
      <c r="BT203" s="120">
        <v>8.803333333333335</v>
      </c>
      <c r="BU203" s="127">
        <f>SUMPRODUCT((BV27:BV91&gt;=$C$203)*(BU27:BU91&lt;=$C$191))</f>
      </c>
      <c r="BV203" s="135">
        <f>BW203+$D$203+$E$203</f>
        <v>18.89333333333333</v>
      </c>
      <c r="BW203" s="120">
        <v>10.89333333333333</v>
      </c>
      <c r="BX203" s="127">
        <f>SUMPRODUCT((BY27:BY91&gt;=$C$203)*(BX27:BX91&lt;=$C$191))</f>
      </c>
      <c r="BY203" s="135">
        <f>BZ203+$D$203+$E$203</f>
        <v>18.89333333333333</v>
      </c>
      <c r="BZ203" s="120">
        <v>10.89333333333333</v>
      </c>
      <c r="CA203" s="127">
        <f>SUMPRODUCT((CB27:CB91&gt;=$C$203)*(CA27:CA91&lt;=$C$191))</f>
      </c>
      <c r="CB203" s="135">
        <f>CC203+$D$203+$E$203</f>
        <v>20.79333333333333</v>
      </c>
      <c r="CC203" s="120">
        <v>12.79333333333333</v>
      </c>
      <c r="CD203" s="127">
        <f>SUMPRODUCT((CE27:CE91&gt;=$C$203)*(CD27:CD91&lt;=$C$191))</f>
      </c>
      <c r="CE203" s="135">
        <f>CF203+$D$203+$E$203</f>
        <v>20.54</v>
      </c>
      <c r="CF203" s="120">
        <v>12.54</v>
      </c>
      <c r="CG203" s="127">
        <f>SUMPRODUCT((CH27:CH91&gt;=$C$203)*(CG27:CG91&lt;=$C$191))</f>
      </c>
      <c r="CH203" s="135">
        <f>CI203+$D$203+$E$203</f>
        <v>20.54</v>
      </c>
      <c r="CI203" s="120">
        <v>12.54</v>
      </c>
      <c r="CJ203" s="127">
        <f>SUMPRODUCT((CK27:CK91&gt;=$C$203)*(CJ27:CJ91&lt;=$C$191))</f>
      </c>
      <c r="CK203" s="135">
        <f>CL203+$D$203+$E$203</f>
        <v>22.18666666666667</v>
      </c>
      <c r="CL203" s="120">
        <v>14.18666666666667</v>
      </c>
      <c r="CM203" s="127">
        <f>SUMPRODUCT((CN27:CN91&gt;=$C$203)*(CM27:CM91&lt;=$C$191))</f>
      </c>
      <c r="CN203" s="135">
        <f>CO203+$D$203+$E$203</f>
        <v>20.35</v>
      </c>
      <c r="CO203" s="120">
        <v>12.35</v>
      </c>
      <c r="CP203" s="127">
        <f>SUMPRODUCT((CQ27:CQ91&gt;=$C$203)*(CP27:CP91&lt;=$C$191))</f>
      </c>
      <c r="CQ203" s="135">
        <f>CR203+$D$203+$E$203</f>
        <v>16.29666666666667</v>
      </c>
      <c r="CR203" s="120">
        <v>8.296666666666665</v>
      </c>
      <c r="CS203" s="127">
        <f>SUMPRODUCT((CT27:CT91&gt;=$C$203)*(CS27:CS91&lt;=$C$191))</f>
      </c>
      <c r="CT203" s="135">
        <f>CU203+$D$203+$E$203</f>
        <v>8</v>
      </c>
      <c r="CU203" s="120">
        <v>0</v>
      </c>
    </row>
    <row r="204" s="6" customFormat="1" ht="15" customHeight="1">
      <c r="C204" t="s" s="133">
        <v>177</v>
      </c>
      <c r="D204" s="122">
        <v>5</v>
      </c>
      <c r="E204" s="122">
        <v>4</v>
      </c>
      <c r="G204" s="127">
        <f>SUMPRODUCT((H27:H91&gt;=$C$204)*(G27:G91&lt;=$C$191))</f>
      </c>
      <c r="H204" s="135">
        <f>I204+$D$204+$E$204</f>
        <v>14.09833333333333</v>
      </c>
      <c r="I204" s="120">
        <v>5.098333333333333</v>
      </c>
      <c r="J204" s="127">
        <f>SUMPRODUCT((K27:K91&gt;=$C$204)*(J27:J91&lt;=$C$191))</f>
      </c>
      <c r="K204" s="135">
        <f>L204+$D$204+$E$204</f>
        <v>15.20666666666667</v>
      </c>
      <c r="L204" s="120">
        <v>6.206666666666666</v>
      </c>
      <c r="M204" s="127">
        <f>SUMPRODUCT((N27:N91&gt;=$C$204)*(M27:M91&lt;=$C$191))</f>
      </c>
      <c r="N204" s="135">
        <f>O204+$D$204+$E$204</f>
        <v>15.30166666666667</v>
      </c>
      <c r="O204" s="120">
        <v>6.301666666666667</v>
      </c>
      <c r="P204" s="127">
        <f>SUMPRODUCT((Q27:Q91&gt;=$C$204)*(P27:P91&lt;=$C$191))</f>
      </c>
      <c r="Q204" s="135">
        <f>R204+$D$204+$E$204</f>
        <v>15.935</v>
      </c>
      <c r="R204" s="120">
        <v>6.935</v>
      </c>
      <c r="S204" s="127">
        <f>SUMPRODUCT((T27:T91&gt;=$C$204)*(S27:S91&lt;=$C$191))</f>
      </c>
      <c r="T204" s="135">
        <f>U204+$D$204+$E$204</f>
        <v>15.935</v>
      </c>
      <c r="U204" s="120">
        <v>6.935</v>
      </c>
      <c r="V204" s="127">
        <f>SUMPRODUCT((W27:W91&gt;=$C$204)*(V27:V91&lt;=$C$191))</f>
      </c>
      <c r="W204" s="135">
        <f>X204+$D$204+$E$204</f>
        <v>19.10166666666667</v>
      </c>
      <c r="X204" s="120">
        <v>10.10166666666667</v>
      </c>
      <c r="Y204" s="127">
        <f>SUMPRODUCT((Z27:Z91&gt;=$C$204)*(Y27:Y91&lt;=$C$191))</f>
      </c>
      <c r="Z204" s="135">
        <f>AA204+$D$204+$E$204</f>
        <v>17.20166666666667</v>
      </c>
      <c r="AA204" s="120">
        <v>8.201666666666666</v>
      </c>
      <c r="AB204" s="127">
        <f>SUMPRODUCT((AC27:AC91&gt;=$C$204)*(AB27:AB91&lt;=$C$191))</f>
      </c>
      <c r="AC204" s="135">
        <f>AD204+$D$204+$E$204</f>
        <v>14.32</v>
      </c>
      <c r="AD204" s="120">
        <v>5.319999999999999</v>
      </c>
      <c r="AE204" s="127">
        <f>SUMPRODUCT((AF27:AF91&gt;=$C$204)*(AE27:AE91&lt;=$C$191))</f>
      </c>
      <c r="AF204" s="135">
        <f>AG204+$D$204+$E$204</f>
        <v>15.80833333333333</v>
      </c>
      <c r="AG204" s="120">
        <v>6.808333333333334</v>
      </c>
      <c r="AH204" s="127">
        <f>SUMPRODUCT((AI27:AI91&gt;=$C$204)*(AH27:AH91&lt;=$C$191))</f>
      </c>
      <c r="AI204" s="135">
        <f>AJ204+$D$204+$E$204</f>
        <v>15.58666666666667</v>
      </c>
      <c r="AJ204" s="120">
        <v>6.586666666666667</v>
      </c>
      <c r="AK204" s="127">
        <f>SUMPRODUCT((AL27:AL91&gt;=$C$204)*(AK27:AK91&lt;=$C$191))</f>
      </c>
      <c r="AL204" s="135">
        <f>AM204+$D$204+$E$204</f>
        <v>16.18833333333333</v>
      </c>
      <c r="AM204" s="120">
        <v>7.188333333333333</v>
      </c>
      <c r="AN204" s="127">
        <f>SUMPRODUCT((AO27:AO91&gt;=$C$204)*(AN27:AN91&lt;=$C$191))</f>
      </c>
      <c r="AO204" s="135">
        <f>AP204+$D$204+$E$204</f>
        <v>15.33333333333333</v>
      </c>
      <c r="AP204" s="120">
        <v>6.333333333333333</v>
      </c>
      <c r="AQ204" s="127">
        <f>SUMPRODUCT((AR27:AR91&gt;=$C$204)*(AQ27:AQ91&lt;=$C$191))</f>
      </c>
      <c r="AR204" s="135">
        <f>AS204+$D$204+$E$204</f>
        <v>16.41</v>
      </c>
      <c r="AS204" s="120">
        <v>7.41</v>
      </c>
      <c r="AT204" s="127">
        <f>SUMPRODUCT((AU27:AU91&gt;=$C$204)*(AT27:AT91&lt;=$C$191))</f>
      </c>
      <c r="AU204" s="135">
        <f>AV204+$D$204+$E$204</f>
        <v>14.51</v>
      </c>
      <c r="AV204" s="120">
        <v>5.51</v>
      </c>
      <c r="AW204" s="127">
        <f>SUMPRODUCT((AX27:AX91&gt;=$C$204)*(AW27:AW91&lt;=$C$191))</f>
      </c>
      <c r="AX204" s="135">
        <f>AY204+$D$204+$E$204</f>
        <v>12.19833333333333</v>
      </c>
      <c r="AY204" s="120">
        <v>3.198333333333333</v>
      </c>
      <c r="AZ204" s="127">
        <f>SUMPRODUCT((BA27:BA91&gt;=$C$204)*(AZ27:AZ91&lt;=$C$191))</f>
      </c>
      <c r="BA204" s="135">
        <f>BB204+$D$204+$E$204</f>
        <v>15.42833333333333</v>
      </c>
      <c r="BB204" s="120">
        <v>6.428333333333333</v>
      </c>
      <c r="BC204" s="127">
        <f>SUMPRODUCT((BD27:BD91&gt;=$C$204)*(BC27:BC91&lt;=$C$191))</f>
      </c>
      <c r="BD204" s="135">
        <f>BE204+$D$204+$E$204</f>
        <v>16.56833333333334</v>
      </c>
      <c r="BE204" s="120">
        <v>7.568333333333333</v>
      </c>
      <c r="BF204" s="127">
        <f>SUMPRODUCT((BG27:BG91&gt;=$C$204)*(BF27:BF91&lt;=$C$191))</f>
      </c>
      <c r="BG204" s="135">
        <f>BH204+$D$204+$E$204</f>
        <v>16.75833333333333</v>
      </c>
      <c r="BH204" s="120">
        <v>7.758333333333334</v>
      </c>
      <c r="BI204" s="127">
        <f>SUMPRODUCT((BJ27:BJ91&gt;=$C$204)*(BI27:BI91&lt;=$C$191))</f>
      </c>
      <c r="BJ204" s="135">
        <f>BK204+$D$204+$E$204</f>
        <v>17.265</v>
      </c>
      <c r="BK204" s="120">
        <v>8.265000000000001</v>
      </c>
      <c r="BL204" s="127">
        <f>SUMPRODUCT((BM27:BM91&gt;=$C$204)*(BL27:BL91&lt;=$C$191))</f>
      </c>
      <c r="BM204" s="135">
        <f>BN204+$D$204+$E$204</f>
        <v>17.74</v>
      </c>
      <c r="BN204" s="120">
        <v>8.74</v>
      </c>
      <c r="BO204" s="127">
        <f>SUMPRODUCT((BP27:BP91&gt;=$C$204)*(BO27:BO91&lt;=$C$191))</f>
      </c>
      <c r="BP204" s="135">
        <f>BQ204+$D$204+$E$204</f>
        <v>17.74</v>
      </c>
      <c r="BQ204" s="120">
        <v>8.740000000000002</v>
      </c>
      <c r="BR204" s="127">
        <f>SUMPRODUCT((BS27:BS91&gt;=$C$204)*(BR27:BR91&lt;=$C$191))</f>
      </c>
      <c r="BS204" s="135">
        <f>BT204+$D$204+$E$204</f>
        <v>14.54166666666667</v>
      </c>
      <c r="BT204" s="120">
        <v>5.541666666666667</v>
      </c>
      <c r="BU204" s="127">
        <f>SUMPRODUCT((BV27:BV91&gt;=$C$204)*(BU27:BU91&lt;=$C$191))</f>
      </c>
      <c r="BV204" s="135">
        <f>BW204+$D$204+$E$204</f>
        <v>15.52333333333333</v>
      </c>
      <c r="BW204" s="120">
        <v>6.523333333333333</v>
      </c>
      <c r="BX204" s="127">
        <f>SUMPRODUCT((BY27:BY91&gt;=$C$204)*(BX27:BX91&lt;=$C$191))</f>
      </c>
      <c r="BY204" s="135">
        <f>BZ204+$D$204+$E$204</f>
        <v>18.12</v>
      </c>
      <c r="BZ204" s="120">
        <v>9.120000000000001</v>
      </c>
      <c r="CA204" s="127">
        <f>SUMPRODUCT((CB27:CB91&gt;=$C$204)*(CA27:CA91&lt;=$C$191))</f>
      </c>
      <c r="CB204" s="135">
        <f>CC204+$D$204+$E$204</f>
        <v>18.05666666666667</v>
      </c>
      <c r="CC204" s="120">
        <v>9.056666666666668</v>
      </c>
      <c r="CD204" s="127">
        <f>SUMPRODUCT((CE27:CE91&gt;=$C$204)*(CD27:CD91&lt;=$C$191))</f>
      </c>
      <c r="CE204" s="135">
        <f>CF204+$D$204+$E$204</f>
        <v>18.31</v>
      </c>
      <c r="CF204" s="120">
        <v>9.31</v>
      </c>
      <c r="CG204" s="127">
        <f>SUMPRODUCT((CH27:CH91&gt;=$C$204)*(CG27:CG91&lt;=$C$191))</f>
      </c>
      <c r="CH204" s="135">
        <f>CI204+$D$204+$E$204</f>
        <v>18.31</v>
      </c>
      <c r="CI204" s="120">
        <v>9.31</v>
      </c>
      <c r="CJ204" s="127">
        <f>SUMPRODUCT((CK27:CK91&gt;=$C$204)*(CJ27:CJ91&lt;=$C$191))</f>
      </c>
      <c r="CK204" s="135">
        <f>CL204+$D$204+$E$204</f>
        <v>18.88</v>
      </c>
      <c r="CL204" s="120">
        <v>9.879999999999999</v>
      </c>
      <c r="CM204" s="127">
        <f>SUMPRODUCT((CN27:CN91&gt;=$C$204)*(CM27:CM91&lt;=$C$191))</f>
      </c>
      <c r="CN204" s="135">
        <f>CO204+$D$204+$E$204</f>
        <v>16.25166666666667</v>
      </c>
      <c r="CO204" s="120">
        <v>7.251666666666667</v>
      </c>
      <c r="CP204" s="127">
        <f>SUMPRODUCT((CQ27:CQ91&gt;=$C$204)*(CP27:CP91&lt;=$C$191))</f>
      </c>
      <c r="CQ204" s="135">
        <f>CR204+$D$204+$E$204</f>
        <v>15.11166666666667</v>
      </c>
      <c r="CR204" s="120">
        <v>6.111666666666666</v>
      </c>
      <c r="CS204" s="127">
        <f>SUMPRODUCT((CT27:CT91&gt;=$C$204)*(CS27:CS91&lt;=$C$191))</f>
      </c>
      <c r="CT204" s="135">
        <f>CU204+$D$204+$E$204</f>
        <v>9</v>
      </c>
      <c r="CU204" s="120">
        <v>0</v>
      </c>
    </row>
    <row r="205" s="6" customFormat="1" ht="15" customHeight="1">
      <c r="C205" t="s" s="133">
        <v>188</v>
      </c>
      <c r="D205" s="122">
        <v>3</v>
      </c>
      <c r="E205" s="122">
        <v>3</v>
      </c>
      <c r="G205" s="127">
        <f>SUMPRODUCT((H27:H91&gt;=$C$205)*(G27:G91&lt;=$C$191))</f>
      </c>
      <c r="H205" s="135">
        <f>I205+$D$205+$E$205</f>
        <v>10.30666666666667</v>
      </c>
      <c r="I205" s="120">
        <v>4.306666666666667</v>
      </c>
      <c r="J205" s="127">
        <f>SUMPRODUCT((K27:K91&gt;=$C$205)*(J27:J91&lt;=$C$191))</f>
      </c>
      <c r="K205" s="135">
        <f>L205+$D$205+$E$205</f>
        <v>11.7</v>
      </c>
      <c r="L205" s="120">
        <v>5.7</v>
      </c>
      <c r="M205" s="127">
        <f>SUMPRODUCT((N27:N91&gt;=$C$205)*(M27:M91&lt;=$C$191))</f>
      </c>
      <c r="N205" s="135">
        <f>O205+$D$205+$E$205</f>
        <v>12.08</v>
      </c>
      <c r="O205" s="120">
        <v>6.08</v>
      </c>
      <c r="P205" s="127">
        <f>SUMPRODUCT((Q27:Q91&gt;=$C$205)*(P27:P91&lt;=$C$191))</f>
      </c>
      <c r="Q205" s="135">
        <f>R205+$D$205+$E$205</f>
        <v>12.14333333333333</v>
      </c>
      <c r="R205" s="120">
        <v>6.143333333333334</v>
      </c>
      <c r="S205" s="127">
        <f>SUMPRODUCT((T27:T91&gt;=$C$205)*(S27:S91&lt;=$C$191))</f>
      </c>
      <c r="T205" s="135">
        <f>U205+$D$205+$E$205</f>
        <v>11.63666666666667</v>
      </c>
      <c r="U205" s="120">
        <v>5.636666666666667</v>
      </c>
      <c r="V205" s="127">
        <f>SUMPRODUCT((W27:W91&gt;=$C$205)*(V27:V91&lt;=$C$191))</f>
      </c>
      <c r="W205" s="135">
        <f>X205+$D$205+$E$205</f>
        <v>14.17</v>
      </c>
      <c r="X205" s="120">
        <v>8.17</v>
      </c>
      <c r="Y205" s="127">
        <f>SUMPRODUCT((Z27:Z91&gt;=$C$205)*(Y27:Y91&lt;=$C$191))</f>
      </c>
      <c r="Z205" s="135">
        <f>AA205+$D$205+$E$205</f>
        <v>13.53666666666667</v>
      </c>
      <c r="AA205" s="120">
        <v>7.536666666666666</v>
      </c>
      <c r="AB205" s="127">
        <f>SUMPRODUCT((AC27:AC91&gt;=$C$205)*(AB27:AB91&lt;=$C$191))</f>
      </c>
      <c r="AC205" s="135">
        <f>AD205+$D$205+$E$205</f>
        <v>10.43333333333333</v>
      </c>
      <c r="AD205" s="120">
        <v>4.433333333333334</v>
      </c>
      <c r="AE205" s="127">
        <f>SUMPRODUCT((AF27:AF91&gt;=$C$205)*(AE27:AE91&lt;=$C$191))</f>
      </c>
      <c r="AF205" s="135">
        <f>AG205+$D$205+$E$205</f>
        <v>11.13</v>
      </c>
      <c r="AG205" s="120">
        <v>5.129999999999999</v>
      </c>
      <c r="AH205" s="127">
        <f>SUMPRODUCT((AI27:AI91&gt;=$C$205)*(AH27:AH91&lt;=$C$191))</f>
      </c>
      <c r="AI205" s="135">
        <f>AJ205+$D$205+$E$205</f>
        <v>11.19333333333333</v>
      </c>
      <c r="AJ205" s="120">
        <v>5.193333333333333</v>
      </c>
      <c r="AK205" s="127">
        <f>SUMPRODUCT((AL27:AL91&gt;=$C$205)*(AK27:AK91&lt;=$C$191))</f>
      </c>
      <c r="AL205" s="135">
        <f>AM205+$D$205+$E$205</f>
        <v>12.01666666666667</v>
      </c>
      <c r="AM205" s="120">
        <v>6.016666666666667</v>
      </c>
      <c r="AN205" s="127">
        <f>SUMPRODUCT((AO27:AO91&gt;=$C$205)*(AN27:AN91&lt;=$C$191))</f>
      </c>
      <c r="AO205" s="135">
        <f>AP205+$D$205+$E$205</f>
        <v>12.39666666666667</v>
      </c>
      <c r="AP205" s="120">
        <v>6.396666666666667</v>
      </c>
      <c r="AQ205" s="127">
        <f>SUMPRODUCT((AR27:AR91&gt;=$C$205)*(AQ27:AQ91&lt;=$C$191))</f>
      </c>
      <c r="AR205" s="135">
        <f>AS205+$D$205+$E$205</f>
        <v>12.39666666666667</v>
      </c>
      <c r="AS205" s="120">
        <v>6.396666666666667</v>
      </c>
      <c r="AT205" s="127">
        <f>SUMPRODUCT((AU27:AU91&gt;=$C$205)*(AT27:AT91&lt;=$C$191))</f>
      </c>
      <c r="AU205" s="135">
        <f>AV205+$D$205+$E$205</f>
        <v>9.863333333333333</v>
      </c>
      <c r="AV205" s="120">
        <v>3.863333333333334</v>
      </c>
      <c r="AW205" s="127">
        <f>SUMPRODUCT((AX27:AX91&gt;=$C$205)*(AW27:AW91&lt;=$C$191))</f>
      </c>
      <c r="AX205" s="135">
        <f>AY205+$D$205+$E$205</f>
        <v>8.723333333333333</v>
      </c>
      <c r="AY205" s="120">
        <v>2.723333333333334</v>
      </c>
      <c r="AZ205" s="127">
        <f>SUMPRODUCT((BA27:BA91&gt;=$C$205)*(AZ27:AZ91&lt;=$C$191))</f>
      </c>
      <c r="BA205" s="135">
        <f>BB205+$D$205+$E$205</f>
        <v>10.81333333333333</v>
      </c>
      <c r="BB205" s="120">
        <v>4.813333333333333</v>
      </c>
      <c r="BC205" s="127">
        <f>SUMPRODUCT((BD27:BD91&gt;=$C$205)*(BC27:BC91&lt;=$C$191))</f>
      </c>
      <c r="BD205" s="135">
        <f>BE205+$D$205+$E$205</f>
        <v>13.66333333333333</v>
      </c>
      <c r="BE205" s="120">
        <v>7.663333333333333</v>
      </c>
      <c r="BF205" s="127">
        <f>SUMPRODUCT((BG27:BG91&gt;=$C$205)*(BF27:BF91&lt;=$C$191))</f>
      </c>
      <c r="BG205" s="135">
        <f>BH205+$D$205+$E$205</f>
        <v>13.09333333333333</v>
      </c>
      <c r="BH205" s="120">
        <v>7.093333333333334</v>
      </c>
      <c r="BI205" s="127">
        <f>SUMPRODUCT((BJ27:BJ91&gt;=$C$205)*(BI27:BI91&lt;=$C$191))</f>
      </c>
      <c r="BJ205" s="135">
        <f>BK205+$D$205+$E$205</f>
        <v>13.09333333333333</v>
      </c>
      <c r="BK205" s="120">
        <v>7.093333333333334</v>
      </c>
      <c r="BL205" s="127">
        <f>SUMPRODUCT((BM27:BM91&gt;=$C$205)*(BL27:BL91&lt;=$C$191))</f>
      </c>
      <c r="BM205" s="135">
        <f>BN205+$D$205+$E$205</f>
        <v>13.53666666666667</v>
      </c>
      <c r="BN205" s="120">
        <v>7.536666666666666</v>
      </c>
      <c r="BO205" s="127">
        <f>SUMPRODUCT((BP27:BP91&gt;=$C$205)*(BO27:BO91&lt;=$C$191))</f>
      </c>
      <c r="BP205" s="135">
        <f>BQ205+$D$205+$E$205</f>
        <v>13.15666666666667</v>
      </c>
      <c r="BQ205" s="120">
        <v>7.156666666666666</v>
      </c>
      <c r="BR205" s="127">
        <f>SUMPRODUCT((BS27:BS91&gt;=$C$205)*(BR27:BR91&lt;=$C$191))</f>
      </c>
      <c r="BS205" s="135">
        <f>BT205+$D$205+$E$205</f>
        <v>11.32</v>
      </c>
      <c r="BT205" s="120">
        <v>5.320000000000001</v>
      </c>
      <c r="BU205" s="127">
        <f>SUMPRODUCT((BV27:BV91&gt;=$C$205)*(BU27:BU91&lt;=$C$191))</f>
      </c>
      <c r="BV205" s="135">
        <f>BW205+$D$205+$E$205</f>
        <v>12.08</v>
      </c>
      <c r="BW205" s="120">
        <v>6.079999999999999</v>
      </c>
      <c r="BX205" s="127">
        <f>SUMPRODUCT((BY27:BY91&gt;=$C$205)*(BX27:BX91&lt;=$C$191))</f>
      </c>
      <c r="BY205" s="135">
        <f>BZ205+$D$205+$E$205</f>
        <v>14.86666666666667</v>
      </c>
      <c r="BZ205" s="120">
        <v>8.866666666666667</v>
      </c>
      <c r="CA205" s="127">
        <f>SUMPRODUCT((CB27:CB91&gt;=$C$205)*(CA27:CA91&lt;=$C$191))</f>
      </c>
      <c r="CB205" s="135">
        <f>CC205+$D$205+$E$205</f>
        <v>13.85333333333334</v>
      </c>
      <c r="CC205" s="120">
        <v>7.853333333333334</v>
      </c>
      <c r="CD205" s="127">
        <f>SUMPRODUCT((CE27:CE91&gt;=$C$205)*(CD27:CD91&lt;=$C$191))</f>
      </c>
      <c r="CE205" s="135">
        <f>CF205+$D$205+$E$205</f>
        <v>15.31</v>
      </c>
      <c r="CF205" s="120">
        <v>9.309999999999999</v>
      </c>
      <c r="CG205" s="127">
        <f>SUMPRODUCT((CH27:CH91&gt;=$C$205)*(CG27:CG91&lt;=$C$191))</f>
      </c>
      <c r="CH205" s="135">
        <f>CI205+$D$205+$E$205</f>
        <v>15.31</v>
      </c>
      <c r="CI205" s="120">
        <v>9.309999999999999</v>
      </c>
      <c r="CJ205" s="127">
        <f>SUMPRODUCT((CK27:CK91&gt;=$C$205)*(CJ27:CJ91&lt;=$C$191))</f>
      </c>
      <c r="CK205" s="135">
        <f>CL205+$D$205+$E$205</f>
        <v>14.61333333333333</v>
      </c>
      <c r="CL205" s="120">
        <v>8.613333333333333</v>
      </c>
      <c r="CM205" s="127">
        <f>SUMPRODUCT((CN27:CN91&gt;=$C$205)*(CM27:CM91&lt;=$C$191))</f>
      </c>
      <c r="CN205" s="135">
        <f>CO205+$D$205+$E$205</f>
        <v>11.13</v>
      </c>
      <c r="CO205" s="120">
        <v>5.13</v>
      </c>
      <c r="CP205" s="127">
        <f>SUMPRODUCT((CQ27:CQ91&gt;=$C$205)*(CP27:CP91&lt;=$C$191))</f>
      </c>
      <c r="CQ205" s="135">
        <f>CR205+$D$205+$E$205</f>
        <v>12.77666666666667</v>
      </c>
      <c r="CR205" s="120">
        <v>6.776666666666667</v>
      </c>
      <c r="CS205" s="127">
        <f>SUMPRODUCT((CT27:CT91&gt;=$C$205)*(CS27:CS91&lt;=$C$191))</f>
      </c>
      <c r="CT205" s="135">
        <f>CU205+$D$205+$E$205</f>
        <v>6</v>
      </c>
      <c r="CU205" s="120">
        <v>0</v>
      </c>
    </row>
    <row r="206" s="6" customFormat="1" ht="15" customHeight="1">
      <c r="C206" t="s" s="133">
        <v>58</v>
      </c>
      <c r="D206" s="122">
        <v>3</v>
      </c>
      <c r="E206" s="122">
        <v>3</v>
      </c>
      <c r="G206" s="127">
        <f>SUMPRODUCT((H27:H91&gt;=$C$206)*(G27:G91&lt;=$C$191))</f>
      </c>
      <c r="H206" s="135">
        <f>I206+$D$206+$E$206</f>
        <v>8.185</v>
      </c>
      <c r="I206" s="120">
        <v>2.185</v>
      </c>
      <c r="J206" s="127">
        <f>SUMPRODUCT((K27:K91&gt;=$C$206)*(J27:J91&lt;=$C$191))</f>
      </c>
      <c r="K206" s="135">
        <f>L206+$D$206+$E$206</f>
        <v>8.818333333333333</v>
      </c>
      <c r="L206" s="120">
        <v>2.818333333333333</v>
      </c>
      <c r="M206" s="127">
        <f>SUMPRODUCT((N27:N91&gt;=$C$206)*(M27:M91&lt;=$C$191))</f>
      </c>
      <c r="N206" s="135">
        <f>O206+$D$206+$E$206</f>
        <v>9.483333333333334</v>
      </c>
      <c r="O206" s="120">
        <v>3.483333333333333</v>
      </c>
      <c r="P206" s="127">
        <f>SUMPRODUCT((Q27:Q91&gt;=$C$206)*(P27:P91&lt;=$C$191))</f>
      </c>
      <c r="Q206" s="135">
        <f>R206+$D$206+$E$206</f>
        <v>10.75</v>
      </c>
      <c r="R206" s="120">
        <v>4.75</v>
      </c>
      <c r="S206" s="127">
        <f>SUMPRODUCT((T27:T91&gt;=$C$206)*(S27:S91&lt;=$C$191))</f>
      </c>
      <c r="T206" s="135">
        <f>U206+$D$206+$E$206</f>
        <v>9.926666666666668</v>
      </c>
      <c r="U206" s="120">
        <v>3.926666666666667</v>
      </c>
      <c r="V206" s="127">
        <f>SUMPRODUCT((W27:W91&gt;=$C$206)*(V27:V91&lt;=$C$191))</f>
      </c>
      <c r="W206" s="135">
        <f>X206+$D$206+$E$206</f>
        <v>11.13</v>
      </c>
      <c r="X206" s="120">
        <v>5.129999999999999</v>
      </c>
      <c r="Y206" s="127">
        <f>SUMPRODUCT((Z27:Z91&gt;=$C$206)*(Y27:Y91&lt;=$C$191))</f>
      </c>
      <c r="Z206" s="135">
        <f>AA206+$D$206+$E$206</f>
        <v>10.81333333333333</v>
      </c>
      <c r="AA206" s="120">
        <v>4.813333333333333</v>
      </c>
      <c r="AB206" s="127">
        <f>SUMPRODUCT((AC27:AC91&gt;=$C$206)*(AB27:AB91&lt;=$C$191))</f>
      </c>
      <c r="AC206" s="135">
        <f>AD206+$D$206+$E$206</f>
        <v>8.976666666666667</v>
      </c>
      <c r="AD206" s="120">
        <v>2.976666666666667</v>
      </c>
      <c r="AE206" s="127">
        <f>SUMPRODUCT((AF27:AF91&gt;=$C$206)*(AE27:AE91&lt;=$C$191))</f>
      </c>
      <c r="AF206" s="135">
        <f>AG206+$D$206+$E$206</f>
        <v>9.071666666666667</v>
      </c>
      <c r="AG206" s="120">
        <v>3.071666666666667</v>
      </c>
      <c r="AH206" s="127">
        <f>SUMPRODUCT((AI27:AI91&gt;=$C$206)*(AH27:AH91&lt;=$C$191))</f>
      </c>
      <c r="AI206" s="135">
        <f>AJ206+$D$206+$E$206</f>
        <v>9.831666666666667</v>
      </c>
      <c r="AJ206" s="120">
        <v>3.831666666666666</v>
      </c>
      <c r="AK206" s="127">
        <f>SUMPRODUCT((AL27:AL91&gt;=$C$206)*(AK27:AK91&lt;=$C$191))</f>
      </c>
      <c r="AL206" s="135">
        <f>AM206+$D$206+$E$206</f>
        <v>9.958333333333334</v>
      </c>
      <c r="AM206" s="120">
        <v>3.958333333333333</v>
      </c>
      <c r="AN206" s="127">
        <f>SUMPRODUCT((AO27:AO91&gt;=$C$206)*(AN27:AN91&lt;=$C$191))</f>
      </c>
      <c r="AO206" s="135">
        <f>AP206+$D$206+$E$206</f>
        <v>10.59166666666667</v>
      </c>
      <c r="AP206" s="120">
        <v>4.591666666666667</v>
      </c>
      <c r="AQ206" s="127">
        <f>SUMPRODUCT((AR27:AR91&gt;=$C$206)*(AQ27:AQ91&lt;=$C$191))</f>
      </c>
      <c r="AR206" s="135">
        <f>AS206+$D$206+$E$206</f>
        <v>11.225</v>
      </c>
      <c r="AS206" s="120">
        <v>5.225</v>
      </c>
      <c r="AT206" s="127">
        <f>SUMPRODUCT((AU27:AU91&gt;=$C$206)*(AT27:AT91&lt;=$C$191))</f>
      </c>
      <c r="AU206" s="135">
        <f>AV206+$D$206+$E$206</f>
        <v>8.565</v>
      </c>
      <c r="AV206" s="120">
        <v>2.565</v>
      </c>
      <c r="AW206" s="127">
        <f>SUMPRODUCT((AX27:AX91&gt;=$C$206)*(AW27:AW91&lt;=$C$191))</f>
      </c>
      <c r="AX206" s="135">
        <f>AY206+$D$206+$E$206</f>
        <v>7.71</v>
      </c>
      <c r="AY206" s="120">
        <v>1.71</v>
      </c>
      <c r="AZ206" s="127">
        <f>SUMPRODUCT((BA27:BA91&gt;=$C$206)*(AZ27:AZ91&lt;=$C$191))</f>
      </c>
      <c r="BA206" s="135">
        <f>BB206+$D$206+$E$206</f>
        <v>9.356666666666667</v>
      </c>
      <c r="BB206" s="120">
        <v>3.356666666666667</v>
      </c>
      <c r="BC206" s="127">
        <f>SUMPRODUCT((BD27:BD91&gt;=$C$206)*(BC27:BC91&lt;=$C$191))</f>
      </c>
      <c r="BD206" s="135">
        <f>BE206+$D$206+$E$206</f>
        <v>9.705</v>
      </c>
      <c r="BE206" s="120">
        <v>3.705</v>
      </c>
      <c r="BF206" s="127">
        <f>SUMPRODUCT((BG27:BG91&gt;=$C$206)*(BF27:BF91&lt;=$C$191))</f>
      </c>
      <c r="BG206" s="135">
        <f>BH206+$D$206+$E$206</f>
        <v>9.23</v>
      </c>
      <c r="BH206" s="120">
        <v>3.23</v>
      </c>
      <c r="BI206" s="127">
        <f>SUMPRODUCT((BJ27:BJ91&gt;=$C$206)*(BI27:BI91&lt;=$C$191))</f>
      </c>
      <c r="BJ206" s="135">
        <f>BK206+$D$206+$E$206</f>
        <v>11.00333333333333</v>
      </c>
      <c r="BK206" s="120">
        <v>5.003333333333333</v>
      </c>
      <c r="BL206" s="127">
        <f>SUMPRODUCT((BM27:BM91&gt;=$C$206)*(BL27:BL91&lt;=$C$191))</f>
      </c>
      <c r="BM206" s="135">
        <f>BN206+$D$206+$E$206</f>
        <v>11.85833333333333</v>
      </c>
      <c r="BN206" s="120">
        <v>5.858333333333333</v>
      </c>
      <c r="BO206" s="127">
        <f>SUMPRODUCT((BP27:BP91&gt;=$C$206)*(BO27:BO91&lt;=$C$191))</f>
      </c>
      <c r="BP206" s="135">
        <f>BQ206+$D$206+$E$206</f>
        <v>10.56</v>
      </c>
      <c r="BQ206" s="120">
        <v>4.56</v>
      </c>
      <c r="BR206" s="127">
        <f>SUMPRODUCT((BS27:BS91&gt;=$C$206)*(BR27:BR91&lt;=$C$191))</f>
      </c>
      <c r="BS206" s="135">
        <f>BT206+$D$206+$E$206</f>
        <v>8.469999999999999</v>
      </c>
      <c r="BT206" s="120">
        <v>2.47</v>
      </c>
      <c r="BU206" s="127">
        <f>SUMPRODUCT((BV27:BV91&gt;=$C$206)*(BU27:BU91&lt;=$C$191))</f>
      </c>
      <c r="BV206" s="135">
        <f>BW206+$D$206+$E$206</f>
        <v>10.05333333333333</v>
      </c>
      <c r="BW206" s="120">
        <v>4.053333333333333</v>
      </c>
      <c r="BX206" s="127">
        <f>SUMPRODUCT((BY27:BY91&gt;=$C$206)*(BX27:BX91&lt;=$C$191))</f>
      </c>
      <c r="BY206" s="135">
        <f>BZ206+$D$206+$E$206</f>
        <v>10.37</v>
      </c>
      <c r="BZ206" s="120">
        <v>4.37</v>
      </c>
      <c r="CA206" s="127">
        <f>SUMPRODUCT((CB27:CB91&gt;=$C$206)*(CA27:CA91&lt;=$C$191))</f>
      </c>
      <c r="CB206" s="135">
        <f>CC206+$D$206+$E$206</f>
        <v>10.78166666666667</v>
      </c>
      <c r="CC206" s="120">
        <v>4.781666666666666</v>
      </c>
      <c r="CD206" s="127">
        <f>SUMPRODUCT((CE27:CE91&gt;=$C$206)*(CD27:CD91&lt;=$C$191))</f>
      </c>
      <c r="CE206" s="135">
        <f>CF206+$D$206+$E$206</f>
        <v>10.845</v>
      </c>
      <c r="CF206" s="120">
        <v>4.845</v>
      </c>
      <c r="CG206" s="127">
        <f>SUMPRODUCT((CH27:CH91&gt;=$C$206)*(CG27:CG91&lt;=$C$191))</f>
      </c>
      <c r="CH206" s="135">
        <f>CI206+$D$206+$E$206</f>
        <v>10.845</v>
      </c>
      <c r="CI206" s="120">
        <v>4.845</v>
      </c>
      <c r="CJ206" s="127">
        <f>SUMPRODUCT((CK27:CK91&gt;=$C$206)*(CJ27:CJ91&lt;=$C$191))</f>
      </c>
      <c r="CK206" s="135">
        <f>CL206+$D$206+$E$206</f>
        <v>12.935</v>
      </c>
      <c r="CL206" s="120">
        <v>6.935</v>
      </c>
      <c r="CM206" s="127">
        <f>SUMPRODUCT((CN27:CN91&gt;=$C$206)*(CM27:CM91&lt;=$C$191))</f>
      </c>
      <c r="CN206" s="135">
        <f>CO206+$D$206+$E$206</f>
        <v>10.75</v>
      </c>
      <c r="CO206" s="120">
        <v>4.75</v>
      </c>
      <c r="CP206" s="127">
        <f>SUMPRODUCT((CQ27:CQ91&gt;=$C$206)*(CP27:CP91&lt;=$C$191))</f>
      </c>
      <c r="CQ206" s="135">
        <f>CR206+$D$206+$E$206</f>
        <v>8.945</v>
      </c>
      <c r="CR206" s="120">
        <v>2.945</v>
      </c>
      <c r="CS206" s="127">
        <f>SUMPRODUCT((CT27:CT91&gt;=$C$206)*(CS27:CS91&lt;=$C$191))</f>
      </c>
      <c r="CT206" s="135">
        <f>CU206+$D$206+$E$206</f>
        <v>6</v>
      </c>
      <c r="CU206" s="120">
        <v>0</v>
      </c>
    </row>
    <row r="207" s="6" customFormat="1" ht="15" customHeight="1">
      <c r="C207" t="s" s="133">
        <v>189</v>
      </c>
      <c r="D207" s="122">
        <v>2</v>
      </c>
      <c r="E207" s="122">
        <v>0</v>
      </c>
      <c r="G207" s="127">
        <f>SUMPRODUCT((H27:H91&gt;=$C$207)*(G27:G91&lt;=$C$191))</f>
      </c>
      <c r="H207" s="135">
        <f>I207+$D$207+$E$207</f>
        <v>3.773333333333333</v>
      </c>
      <c r="I207" s="120">
        <v>1.773333333333333</v>
      </c>
      <c r="J207" s="127">
        <f>SUMPRODUCT((K27:K91&gt;=$C$207)*(J27:J91&lt;=$C$191))</f>
      </c>
      <c r="K207" s="135">
        <f>L207+$D$207+$E$207</f>
        <v>3.9</v>
      </c>
      <c r="L207" s="120">
        <v>1.9</v>
      </c>
      <c r="M207" s="127">
        <f>SUMPRODUCT((N27:N91&gt;=$C$207)*(M27:M91&lt;=$C$191))</f>
      </c>
      <c r="N207" s="135">
        <f>O207+$D$207+$E$207</f>
        <v>5.23</v>
      </c>
      <c r="O207" s="120">
        <v>3.23</v>
      </c>
      <c r="P207" s="127">
        <f>SUMPRODUCT((Q27:Q91&gt;=$C$207)*(P27:P91&lt;=$C$191))</f>
      </c>
      <c r="Q207" s="135">
        <f>R207+$D$207+$E$207</f>
        <v>6.116666666666666</v>
      </c>
      <c r="R207" s="120">
        <v>4.116666666666666</v>
      </c>
      <c r="S207" s="127">
        <f>SUMPRODUCT((T27:T91&gt;=$C$207)*(S27:S91&lt;=$C$191))</f>
      </c>
      <c r="T207" s="135">
        <f>U207+$D$207+$E$207</f>
        <v>5.863333333333333</v>
      </c>
      <c r="U207" s="120">
        <v>3.863333333333334</v>
      </c>
      <c r="V207" s="127">
        <f>SUMPRODUCT((W27:W91&gt;=$C$207)*(V27:V91&lt;=$C$191))</f>
      </c>
      <c r="W207" s="135">
        <f>X207+$D$207+$E$207</f>
        <v>6.433333333333334</v>
      </c>
      <c r="X207" s="120">
        <v>4.433333333333334</v>
      </c>
      <c r="Y207" s="127">
        <f>SUMPRODUCT((Z27:Z91&gt;=$C$207)*(Y27:Y91&lt;=$C$191))</f>
      </c>
      <c r="Z207" s="135">
        <f>AA207+$D$207+$E$207</f>
        <v>6.116666666666666</v>
      </c>
      <c r="AA207" s="120">
        <v>4.116666666666666</v>
      </c>
      <c r="AB207" s="127">
        <f>SUMPRODUCT((AC27:AC91&gt;=$C$207)*(AB27:AB91&lt;=$C$191))</f>
      </c>
      <c r="AC207" s="135">
        <f>AD207+$D$207+$E$207</f>
        <v>4.28</v>
      </c>
      <c r="AD207" s="120">
        <v>2.28</v>
      </c>
      <c r="AE207" s="127">
        <f>SUMPRODUCT((AF27:AF91&gt;=$C$207)*(AE27:AE91&lt;=$C$191))</f>
      </c>
      <c r="AF207" s="135">
        <f>AG207+$D$207+$E$207</f>
        <v>4.406666666666666</v>
      </c>
      <c r="AG207" s="120">
        <v>2.406666666666666</v>
      </c>
      <c r="AH207" s="127">
        <f>SUMPRODUCT((AI27:AI91&gt;=$C$207)*(AH27:AH91&lt;=$C$191))</f>
      </c>
      <c r="AI207" s="135">
        <f>AJ207+$D$207+$E$207</f>
        <v>5.356666666666667</v>
      </c>
      <c r="AJ207" s="120">
        <v>3.356666666666667</v>
      </c>
      <c r="AK207" s="127">
        <f>SUMPRODUCT((AL27:AL91&gt;=$C$207)*(AK27:AK91&lt;=$C$191))</f>
      </c>
      <c r="AL207" s="135">
        <f>AM207+$D$207+$E$207</f>
        <v>5.483333333333333</v>
      </c>
      <c r="AM207" s="120">
        <v>3.483333333333333</v>
      </c>
      <c r="AN207" s="127">
        <f>SUMPRODUCT((AO27:AO91&gt;=$C$207)*(AN27:AN91&lt;=$C$191))</f>
      </c>
      <c r="AO207" s="135">
        <f>AP207+$D$207+$E$207</f>
        <v>5.926666666666668</v>
      </c>
      <c r="AP207" s="120">
        <v>3.926666666666667</v>
      </c>
      <c r="AQ207" s="127">
        <f>SUMPRODUCT((AR27:AR91&gt;=$C$207)*(AQ27:AQ91&lt;=$C$191))</f>
      </c>
      <c r="AR207" s="135">
        <f>AS207+$D$207+$E$207</f>
        <v>6.813333333333333</v>
      </c>
      <c r="AS207" s="120">
        <v>4.813333333333333</v>
      </c>
      <c r="AT207" s="127">
        <f>SUMPRODUCT((AU27:AU91&gt;=$C$207)*(AT27:AT91&lt;=$C$191))</f>
      </c>
      <c r="AU207" s="135">
        <f>AV207+$D$207+$E$207</f>
        <v>4.406666666666666</v>
      </c>
      <c r="AV207" s="120">
        <v>2.406666666666667</v>
      </c>
      <c r="AW207" s="127">
        <f>SUMPRODUCT((AX27:AX91&gt;=$C$207)*(AW27:AW91&lt;=$C$191))</f>
      </c>
      <c r="AX207" s="135">
        <f>AY207+$D$207+$E$207</f>
        <v>3.14</v>
      </c>
      <c r="AY207" s="120">
        <v>1.14</v>
      </c>
      <c r="AZ207" s="127">
        <f>SUMPRODUCT((BA27:BA91&gt;=$C$207)*(AZ27:AZ91&lt;=$C$191))</f>
      </c>
      <c r="BA207" s="135">
        <f>BB207+$D$207+$E$207</f>
        <v>4.976666666666667</v>
      </c>
      <c r="BB207" s="120">
        <v>2.976666666666667</v>
      </c>
      <c r="BC207" s="127">
        <f>SUMPRODUCT((BD27:BD91&gt;=$C$207)*(BC27:BC91&lt;=$C$191))</f>
      </c>
      <c r="BD207" s="135">
        <f>BE207+$D$207+$E$207</f>
        <v>5.23</v>
      </c>
      <c r="BE207" s="120">
        <v>3.23</v>
      </c>
      <c r="BF207" s="127">
        <f>SUMPRODUCT((BG27:BG91&gt;=$C$207)*(BF27:BF91&lt;=$C$191))</f>
      </c>
      <c r="BG207" s="135">
        <f>BH207+$D$207+$E$207</f>
        <v>4.533333333333333</v>
      </c>
      <c r="BH207" s="120">
        <v>2.533333333333333</v>
      </c>
      <c r="BI207" s="127">
        <f>SUMPRODUCT((BJ27:BJ91&gt;=$C$207)*(BI27:BI91&lt;=$C$191))</f>
      </c>
      <c r="BJ207" s="135">
        <f>BK207+$D$207+$E$207</f>
        <v>6.306666666666667</v>
      </c>
      <c r="BK207" s="120">
        <v>4.306666666666667</v>
      </c>
      <c r="BL207" s="127">
        <f>SUMPRODUCT((BM27:BM91&gt;=$C$207)*(BL27:BL91&lt;=$C$191))</f>
      </c>
      <c r="BM207" s="135">
        <f>BN207+$D$207+$E$207</f>
        <v>6.56</v>
      </c>
      <c r="BN207" s="120">
        <v>4.56</v>
      </c>
      <c r="BO207" s="127">
        <f>SUMPRODUCT((BP27:BP91&gt;=$C$207)*(BO27:BO91&lt;=$C$191))</f>
      </c>
      <c r="BP207" s="135">
        <f>BQ207+$D$207+$E$207</f>
        <v>6.496666666666666</v>
      </c>
      <c r="BQ207" s="120">
        <v>4.496666666666666</v>
      </c>
      <c r="BR207" s="127">
        <f>SUMPRODUCT((BS27:BS91&gt;=$C$207)*(BR27:BR91&lt;=$C$191))</f>
      </c>
      <c r="BS207" s="135">
        <f>BT207+$D$207+$E$207</f>
        <v>3.773333333333333</v>
      </c>
      <c r="BT207" s="120">
        <v>1.773333333333333</v>
      </c>
      <c r="BU207" s="127">
        <f>SUMPRODUCT((BV27:BV91&gt;=$C$207)*(BU27:BU91&lt;=$C$191))</f>
      </c>
      <c r="BV207" s="135">
        <f>BW207+$D$207+$E$207</f>
        <v>5.42</v>
      </c>
      <c r="BW207" s="120">
        <v>3.42</v>
      </c>
      <c r="BX207" s="127">
        <f>SUMPRODUCT((BY27:BY91&gt;=$C$207)*(BX27:BX91&lt;=$C$191))</f>
      </c>
      <c r="BY207" s="135">
        <f>BZ207+$D$207+$E$207</f>
        <v>6.75</v>
      </c>
      <c r="BZ207" s="120">
        <v>4.75</v>
      </c>
      <c r="CA207" s="127">
        <f>SUMPRODUCT((CB27:CB91&gt;=$C$207)*(CA27:CA91&lt;=$C$191))</f>
      </c>
      <c r="CB207" s="135">
        <f>CC207+$D$207+$E$207</f>
        <v>6.053333333333333</v>
      </c>
      <c r="CC207" s="120">
        <v>4.053333333333333</v>
      </c>
      <c r="CD207" s="127">
        <f>SUMPRODUCT((CE27:CE91&gt;=$C$207)*(CD27:CD91&lt;=$C$191))</f>
      </c>
      <c r="CE207" s="135">
        <f>CF207+$D$207+$E$207</f>
        <v>6.306666666666667</v>
      </c>
      <c r="CF207" s="120">
        <v>4.306666666666667</v>
      </c>
      <c r="CG207" s="127">
        <f>SUMPRODUCT((CH27:CH91&gt;=$C$207)*(CG27:CG91&lt;=$C$191))</f>
      </c>
      <c r="CH207" s="135">
        <f>CI207+$D$207+$E$207</f>
        <v>6.306666666666667</v>
      </c>
      <c r="CI207" s="120">
        <v>4.306666666666667</v>
      </c>
      <c r="CJ207" s="127">
        <f>SUMPRODUCT((CK27:CK91&gt;=$C$207)*(CJ27:CJ91&lt;=$C$191))</f>
      </c>
      <c r="CK207" s="135">
        <f>CL207+$D$207+$E$207</f>
        <v>8.966666666666667</v>
      </c>
      <c r="CL207" s="120">
        <v>6.966666666666667</v>
      </c>
      <c r="CM207" s="127">
        <f>SUMPRODUCT((CN27:CN91&gt;=$C$207)*(CM27:CM91&lt;=$C$191))</f>
      </c>
      <c r="CN207" s="135">
        <f>CO207+$D$207+$E$207</f>
        <v>5.673333333333334</v>
      </c>
      <c r="CO207" s="120">
        <v>3.673333333333333</v>
      </c>
      <c r="CP207" s="127">
        <f>SUMPRODUCT((CQ27:CQ91&gt;=$C$207)*(CP27:CP91&lt;=$C$191))</f>
      </c>
      <c r="CQ207" s="135">
        <f>CR207+$D$207+$E$207</f>
        <v>4.533333333333333</v>
      </c>
      <c r="CR207" s="120">
        <v>2.533333333333333</v>
      </c>
      <c r="CS207" s="127">
        <f>SUMPRODUCT((CT27:CT91&gt;=$C$207)*(CS27:CS91&lt;=$C$191))</f>
      </c>
      <c r="CT207" s="135">
        <f>CU207+$D$207+$E$207</f>
        <v>2</v>
      </c>
      <c r="CU207" s="120">
        <v>0</v>
      </c>
    </row>
    <row r="208" s="6" customFormat="1" ht="15" customHeight="1">
      <c r="C208" t="s" s="133">
        <v>23</v>
      </c>
      <c r="D208" s="122">
        <v>0</v>
      </c>
      <c r="E208" s="122">
        <v>0</v>
      </c>
      <c r="G208" s="127">
        <f>SUMPRODUCT((H27:H91&gt;=$C$208)*(G27:G91&lt;=$C$191))</f>
      </c>
      <c r="H208" s="135">
        <f>I208+$D$208+$E$208</f>
        <v>0.19</v>
      </c>
      <c r="I208" s="120">
        <v>0.19</v>
      </c>
      <c r="J208" s="127">
        <f>SUMPRODUCT((K27:K91&gt;=$C$208)*(J27:J91&lt;=$C$191))</f>
      </c>
      <c r="K208" s="135">
        <f>L208+$D$208+$E$208</f>
        <v>0.19</v>
      </c>
      <c r="L208" s="120">
        <v>0.19</v>
      </c>
      <c r="M208" s="127">
        <f>SUMPRODUCT((N27:N91&gt;=$C$208)*(M27:M91&lt;=$C$191))</f>
      </c>
      <c r="N208" s="135">
        <f>O208+$D$208+$E$208</f>
        <v>0.095</v>
      </c>
      <c r="O208" s="120">
        <v>0.095</v>
      </c>
      <c r="P208" s="127">
        <f>SUMPRODUCT((Q27:Q91&gt;=$C$208)*(P27:P91&lt;=$C$191))</f>
      </c>
      <c r="Q208" s="135">
        <f>R208+$D$208+$E$208</f>
        <v>0.4116666666666667</v>
      </c>
      <c r="R208" s="120">
        <v>0.4116666666666667</v>
      </c>
      <c r="S208" s="127">
        <f>SUMPRODUCT((T27:T91&gt;=$C$208)*(S27:S91&lt;=$C$191))</f>
      </c>
      <c r="T208" s="135">
        <f>U208+$D$208+$E$208</f>
        <v>0.1583333333333333</v>
      </c>
      <c r="U208" s="120">
        <v>0.1583333333333333</v>
      </c>
      <c r="V208" s="127">
        <f>SUMPRODUCT((W27:W91&gt;=$C$208)*(V27:V91&lt;=$C$191))</f>
      </c>
      <c r="W208" s="135">
        <f>X208+$D$208+$E$208</f>
        <v>0.2216666666666667</v>
      </c>
      <c r="X208" s="120">
        <v>0.2216666666666667</v>
      </c>
      <c r="Y208" s="127">
        <f>SUMPRODUCT((Z27:Z91&gt;=$C$208)*(Y27:Y91&lt;=$C$191))</f>
      </c>
      <c r="Z208" s="135">
        <f>AA208+$D$208+$E$208</f>
        <v>0.19</v>
      </c>
      <c r="AA208" s="120">
        <v>0.19</v>
      </c>
      <c r="AB208" s="127">
        <f>SUMPRODUCT((AC27:AC91&gt;=$C$208)*(AB27:AB91&lt;=$C$191))</f>
      </c>
      <c r="AC208" s="135">
        <f>AD208+$D$208+$E$208</f>
        <v>0.285</v>
      </c>
      <c r="AD208" s="120">
        <v>0.285</v>
      </c>
      <c r="AE208" s="127">
        <f>SUMPRODUCT((AF27:AF91&gt;=$C$208)*(AE27:AE91&lt;=$C$191))</f>
      </c>
      <c r="AF208" s="135">
        <f>AG208+$D$208+$E$208</f>
        <v>0.1266666666666667</v>
      </c>
      <c r="AG208" s="120">
        <v>0.1266666666666667</v>
      </c>
      <c r="AH208" s="127">
        <f>SUMPRODUCT((AI27:AI91&gt;=$C$208)*(AH27:AH91&lt;=$C$191))</f>
      </c>
      <c r="AI208" s="135">
        <f>AJ208+$D$208+$E$208</f>
        <v>0.19</v>
      </c>
      <c r="AJ208" s="120">
        <v>0.19</v>
      </c>
      <c r="AK208" s="127">
        <f>SUMPRODUCT((AL27:AL91&gt;=$C$208)*(AK27:AK91&lt;=$C$191))</f>
      </c>
      <c r="AL208" s="135">
        <f>AM208+$D$208+$E$208</f>
        <v>0.3166666666666667</v>
      </c>
      <c r="AM208" s="120">
        <v>0.3166666666666667</v>
      </c>
      <c r="AN208" s="127">
        <f>SUMPRODUCT((AO27:AO91&gt;=$C$208)*(AN27:AN91&lt;=$C$191))</f>
      </c>
      <c r="AO208" s="135">
        <f>AP208+$D$208+$E$208</f>
        <v>0.2216666666666667</v>
      </c>
      <c r="AP208" s="120">
        <v>0.2216666666666667</v>
      </c>
      <c r="AQ208" s="127">
        <f>SUMPRODUCT((AR27:AR91&gt;=$C$208)*(AQ27:AQ91&lt;=$C$191))</f>
      </c>
      <c r="AR208" s="135">
        <f>AS208+$D$208+$E$208</f>
        <v>0.1583333333333333</v>
      </c>
      <c r="AS208" s="120">
        <v>0.1583333333333333</v>
      </c>
      <c r="AT208" s="127">
        <f>SUMPRODUCT((AU27:AU91&gt;=$C$208)*(AT27:AT91&lt;=$C$191))</f>
      </c>
      <c r="AU208" s="135">
        <f>AV208+$D$208+$E$208</f>
        <v>0.285</v>
      </c>
      <c r="AV208" s="120">
        <v>0.285</v>
      </c>
      <c r="AW208" s="127">
        <f>SUMPRODUCT((AX27:AX91&gt;=$C$208)*(AW27:AW91&lt;=$C$191))</f>
      </c>
      <c r="AX208" s="135">
        <f>AY208+$D$208+$E$208</f>
        <v>0.19</v>
      </c>
      <c r="AY208" s="120">
        <v>0.19</v>
      </c>
      <c r="AZ208" s="127">
        <f>SUMPRODUCT((BA27:BA91&gt;=$C$208)*(AZ27:AZ91&lt;=$C$191))</f>
      </c>
      <c r="BA208" s="135">
        <f>BB208+$D$208+$E$208</f>
        <v>0.095</v>
      </c>
      <c r="BB208" s="120">
        <v>0.095</v>
      </c>
      <c r="BC208" s="127">
        <f>SUMPRODUCT((BD27:BD91&gt;=$C$208)*(BC27:BC91&lt;=$C$191))</f>
      </c>
      <c r="BD208" s="135">
        <f>BE208+$D$208+$E$208</f>
        <v>0.1583333333333333</v>
      </c>
      <c r="BE208" s="120">
        <v>0.1583333333333333</v>
      </c>
      <c r="BF208" s="127">
        <f>SUMPRODUCT((BG27:BG91&gt;=$C$208)*(BF27:BF91&lt;=$C$191))</f>
      </c>
      <c r="BG208" s="135">
        <f>BH208+$D$208+$E$208</f>
        <v>0.1266666666666667</v>
      </c>
      <c r="BH208" s="120">
        <v>0.1266666666666667</v>
      </c>
      <c r="BI208" s="127">
        <f>SUMPRODUCT((BJ27:BJ91&gt;=$C$208)*(BI27:BI91&lt;=$C$191))</f>
      </c>
      <c r="BJ208" s="135">
        <f>BK208+$D$208+$E$208</f>
        <v>0.1583333333333333</v>
      </c>
      <c r="BK208" s="120">
        <v>0.1583333333333333</v>
      </c>
      <c r="BL208" s="127">
        <f>SUMPRODUCT((BM27:BM91&gt;=$C$208)*(BL27:BL91&lt;=$C$191))</f>
      </c>
      <c r="BM208" s="135">
        <f>BN208+$D$208+$E$208</f>
        <v>0.285</v>
      </c>
      <c r="BN208" s="120">
        <v>0.285</v>
      </c>
      <c r="BO208" s="127">
        <f>SUMPRODUCT((BP27:BP91&gt;=$C$208)*(BO27:BO91&lt;=$C$191))</f>
      </c>
      <c r="BP208" s="135">
        <f>BQ208+$D$208+$E$208</f>
        <v>0.19</v>
      </c>
      <c r="BQ208" s="120">
        <v>0.19</v>
      </c>
      <c r="BR208" s="127">
        <f>SUMPRODUCT((BS27:BS91&gt;=$C$208)*(BR27:BR91&lt;=$C$191))</f>
      </c>
      <c r="BS208" s="135">
        <f>BT208+$D$208+$E$208</f>
        <v>0.4116666666666667</v>
      </c>
      <c r="BT208" s="120">
        <v>0.4116666666666667</v>
      </c>
      <c r="BU208" s="127">
        <f>SUMPRODUCT((BV27:BV91&gt;=$C$208)*(BU27:BU91&lt;=$C$191))</f>
      </c>
      <c r="BV208" s="135">
        <f>BW208+$D$208+$E$208</f>
        <v>0.19</v>
      </c>
      <c r="BW208" s="120">
        <v>0.19</v>
      </c>
      <c r="BX208" s="127">
        <f>SUMPRODUCT((BY27:BY91&gt;=$C$208)*(BX27:BX91&lt;=$C$191))</f>
      </c>
      <c r="BY208" s="135">
        <f>BZ208+$D$208+$E$208</f>
        <v>0.1266666666666667</v>
      </c>
      <c r="BZ208" s="120">
        <v>0.1266666666666667</v>
      </c>
      <c r="CA208" s="127">
        <f>SUMPRODUCT((CB27:CB91&gt;=$C$208)*(CA27:CA91&lt;=$C$191))</f>
      </c>
      <c r="CB208" s="135">
        <f>CC208+$D$208+$E$208</f>
        <v>0.2533333333333334</v>
      </c>
      <c r="CC208" s="120">
        <v>0.2533333333333334</v>
      </c>
      <c r="CD208" s="127">
        <f>SUMPRODUCT((CE27:CE91&gt;=$C$208)*(CD27:CD91&lt;=$C$191))</f>
      </c>
      <c r="CE208" s="135">
        <f>CF208+$D$208+$E$208</f>
        <v>0.285</v>
      </c>
      <c r="CF208" s="120">
        <v>0.285</v>
      </c>
      <c r="CG208" s="127">
        <f>SUMPRODUCT((CH27:CH91&gt;=$C$208)*(CG27:CG91&lt;=$C$191))</f>
      </c>
      <c r="CH208" s="135">
        <f>CI208+$D$208+$E$208</f>
        <v>0.285</v>
      </c>
      <c r="CI208" s="120">
        <v>0.285</v>
      </c>
      <c r="CJ208" s="127">
        <f>SUMPRODUCT((CK27:CK91&gt;=$C$208)*(CJ27:CJ91&lt;=$C$191))</f>
      </c>
      <c r="CK208" s="135">
        <f>CL208+$D$208+$E$208</f>
        <v>0.38</v>
      </c>
      <c r="CL208" s="120">
        <v>0.38</v>
      </c>
      <c r="CM208" s="127">
        <f>SUMPRODUCT((CN27:CN91&gt;=$C$208)*(CM27:CM91&lt;=$C$191))</f>
      </c>
      <c r="CN208" s="135">
        <f>CO208+$D$208+$E$208</f>
        <v>0.285</v>
      </c>
      <c r="CO208" s="120">
        <v>0.285</v>
      </c>
      <c r="CP208" s="127">
        <f>SUMPRODUCT((CQ27:CQ91&gt;=$C$208)*(CP27:CP91&lt;=$C$191))</f>
      </c>
      <c r="CQ208" s="135">
        <f>CR208+$D$208+$E$208</f>
        <v>0.19</v>
      </c>
      <c r="CR208" s="120">
        <v>0.19</v>
      </c>
      <c r="CS208" s="127">
        <f>SUMPRODUCT((CT27:CT91&gt;=$C$208)*(CS27:CS91&lt;=$C$191))</f>
      </c>
      <c r="CT208" s="135">
        <f>CU208+$D$208+$E$208</f>
        <v>0</v>
      </c>
      <c r="CU208" s="120">
        <v>0</v>
      </c>
    </row>
    <row r="209" s="6" customFormat="1" ht="15" customHeight="1">
      <c r="C209" t="s" s="133">
        <v>20</v>
      </c>
      <c r="D209" s="122">
        <v>0</v>
      </c>
      <c r="E209" s="122">
        <v>0</v>
      </c>
      <c r="G209" s="127">
        <f>SUMPRODUCT((H27:H91&gt;=$C$208)*(G27:G91&lt;=$C$191))</f>
      </c>
      <c r="H209" s="135">
        <f>I209+$D$208+$E$208</f>
        <v>0</v>
      </c>
      <c r="I209" s="120">
        <v>0</v>
      </c>
      <c r="J209" s="127">
        <f>SUMPRODUCT((K27:K91&gt;=$C$208)*(J27:J91&lt;=$C$191))</f>
      </c>
      <c r="K209" s="135">
        <f>L209+$D$208+$E$208</f>
        <v>0</v>
      </c>
      <c r="L209" s="120">
        <v>0</v>
      </c>
      <c r="M209" s="127">
        <f>SUMPRODUCT((N27:N91&gt;=$C$208)*(M27:M91&lt;=$C$191))</f>
      </c>
      <c r="N209" s="135">
        <f>O209+$D$208+$E$208</f>
        <v>0</v>
      </c>
      <c r="O209" s="120">
        <v>0</v>
      </c>
      <c r="P209" s="127">
        <f>SUMPRODUCT((Q27:Q91&gt;=$C$208)*(P27:P91&lt;=$C$191))</f>
      </c>
      <c r="Q209" s="135">
        <f>R209+$D$208+$E$208</f>
        <v>0</v>
      </c>
      <c r="R209" s="120">
        <v>0</v>
      </c>
      <c r="S209" s="127">
        <f>SUMPRODUCT((T27:T91&gt;=$C$208)*(S27:S91&lt;=$C$191))</f>
      </c>
      <c r="T209" s="135">
        <f>U209+$D$208+$E$208</f>
        <v>0</v>
      </c>
      <c r="U209" s="120">
        <v>0</v>
      </c>
      <c r="V209" s="127">
        <f>SUMPRODUCT((W27:W91&gt;=$C$208)*(V27:V91&lt;=$C$191))</f>
      </c>
      <c r="W209" s="135">
        <f>X209+$D$208+$E$208</f>
        <v>0</v>
      </c>
      <c r="X209" s="120">
        <v>0</v>
      </c>
      <c r="Y209" s="127">
        <f>SUMPRODUCT((Z27:Z91&gt;=$C$208)*(Y27:Y91&lt;=$C$191))</f>
      </c>
      <c r="Z209" s="135">
        <f>AA209+$D$208+$E$208</f>
        <v>0</v>
      </c>
      <c r="AA209" s="120">
        <v>0</v>
      </c>
      <c r="AB209" s="127">
        <f>SUMPRODUCT((AC27:AC91&gt;=$C$208)*(AB27:AB91&lt;=$C$191))</f>
      </c>
      <c r="AC209" s="135">
        <f>AD209+$D$208+$E$208</f>
        <v>0</v>
      </c>
      <c r="AD209" s="120">
        <v>0</v>
      </c>
      <c r="AE209" s="127">
        <f>SUMPRODUCT((AF27:AF91&gt;=$C$208)*(AE27:AE91&lt;=$C$191))</f>
      </c>
      <c r="AF209" s="135">
        <f>AG209+$D$208+$E$208</f>
        <v>0</v>
      </c>
      <c r="AG209" s="120">
        <v>0</v>
      </c>
      <c r="AH209" s="127">
        <f>SUMPRODUCT((AI27:AI91&gt;=$C$208)*(AH27:AH91&lt;=$C$191))</f>
      </c>
      <c r="AI209" s="135">
        <f>AJ209+$D$208+$E$208</f>
        <v>0</v>
      </c>
      <c r="AJ209" s="120">
        <v>0</v>
      </c>
      <c r="AK209" s="127">
        <f>SUMPRODUCT((AL27:AL91&gt;=$C$208)*(AK27:AK91&lt;=$C$191))</f>
      </c>
      <c r="AL209" s="135">
        <f>AM209+$D$208+$E$208</f>
        <v>0</v>
      </c>
      <c r="AM209" s="120">
        <v>0</v>
      </c>
      <c r="AN209" s="127">
        <f>SUMPRODUCT((AO27:AO91&gt;=$C$208)*(AN27:AN91&lt;=$C$191))</f>
      </c>
      <c r="AO209" s="135">
        <f>AP209+$D$208+$E$208</f>
        <v>0</v>
      </c>
      <c r="AP209" s="120">
        <v>0</v>
      </c>
      <c r="AQ209" s="127">
        <f>SUMPRODUCT((AR27:AR91&gt;=$C$208)*(AQ27:AQ91&lt;=$C$191))</f>
      </c>
      <c r="AR209" s="135">
        <f>AS209+$D$208+$E$208</f>
        <v>0</v>
      </c>
      <c r="AS209" s="120">
        <v>0</v>
      </c>
      <c r="AT209" s="127">
        <f>SUMPRODUCT((AU27:AU91&gt;=$C$208)*(AT27:AT91&lt;=$C$191))</f>
      </c>
      <c r="AU209" s="135">
        <f>AV209+$D$208+$E$208</f>
        <v>0</v>
      </c>
      <c r="AV209" s="120">
        <v>0</v>
      </c>
      <c r="AW209" s="127">
        <f>SUMPRODUCT((AX27:AX91&gt;=$C$208)*(AW27:AW91&lt;=$C$191))</f>
      </c>
      <c r="AX209" s="135">
        <f>AY209+$D$208+$E$208</f>
        <v>0</v>
      </c>
      <c r="AY209" s="120">
        <v>0</v>
      </c>
      <c r="AZ209" s="127">
        <f>SUMPRODUCT((BA27:BA91&gt;=$C$208)*(AZ27:AZ91&lt;=$C$191))</f>
      </c>
      <c r="BA209" s="135">
        <f>BB209+$D$208+$E$208</f>
        <v>0</v>
      </c>
      <c r="BB209" s="120">
        <v>0</v>
      </c>
      <c r="BC209" s="127">
        <f>SUMPRODUCT((BD27:BD91&gt;=$C$208)*(BC27:BC91&lt;=$C$191))</f>
      </c>
      <c r="BD209" s="135">
        <f>BE209+$D$208+$E$208</f>
        <v>0</v>
      </c>
      <c r="BE209" s="120">
        <v>0</v>
      </c>
      <c r="BF209" s="127">
        <f>SUMPRODUCT((BG27:BG91&gt;=$C$208)*(BF27:BF91&lt;=$C$191))</f>
      </c>
      <c r="BG209" s="135">
        <f>BH209+$D$208+$E$208</f>
        <v>0</v>
      </c>
      <c r="BH209" s="120">
        <v>0</v>
      </c>
      <c r="BI209" s="127">
        <f>SUMPRODUCT((BJ27:BJ91&gt;=$C$208)*(BI27:BI91&lt;=$C$191))</f>
      </c>
      <c r="BJ209" s="135">
        <f>BK209+$D$208+$E$208</f>
        <v>0</v>
      </c>
      <c r="BK209" s="120">
        <v>0</v>
      </c>
      <c r="BL209" s="127">
        <f>SUMPRODUCT((BM27:BM91&gt;=$C$208)*(BL27:BL91&lt;=$C$191))</f>
      </c>
      <c r="BM209" s="135">
        <f>BN209+$D$208+$E$208</f>
        <v>0</v>
      </c>
      <c r="BN209" s="120">
        <v>0</v>
      </c>
      <c r="BO209" s="127">
        <f>SUMPRODUCT((BP27:BP91&gt;=$C$208)*(BO27:BO91&lt;=$C$191))</f>
      </c>
      <c r="BP209" s="135">
        <f>BQ209+$D$208+$E$208</f>
        <v>0</v>
      </c>
      <c r="BQ209" s="120">
        <v>0</v>
      </c>
      <c r="BR209" s="127">
        <f>SUMPRODUCT((BS27:BS91&gt;=$C$208)*(BR27:BR91&lt;=$C$191))</f>
      </c>
      <c r="BS209" s="135">
        <f>BT209+$D$208+$E$208</f>
        <v>0</v>
      </c>
      <c r="BT209" s="120">
        <v>0</v>
      </c>
      <c r="BU209" s="127">
        <f>SUMPRODUCT((BV27:BV91&gt;=$C$208)*(BU27:BU91&lt;=$C$191))</f>
      </c>
      <c r="BV209" s="135">
        <f>BW209+$D$208+$E$208</f>
        <v>0</v>
      </c>
      <c r="BW209" s="120">
        <v>0</v>
      </c>
      <c r="BX209" s="127">
        <f>SUMPRODUCT((BY27:BY91&gt;=$C$208)*(BX27:BX91&lt;=$C$191))</f>
      </c>
      <c r="BY209" s="135">
        <f>BZ209+$D$208+$E$208</f>
        <v>0</v>
      </c>
      <c r="BZ209" s="120">
        <v>0</v>
      </c>
      <c r="CA209" s="127">
        <f>SUMPRODUCT((CB27:CB91&gt;=$C$208)*(CA27:CA91&lt;=$C$191))</f>
      </c>
      <c r="CB209" s="135">
        <f>CC209+$D$208+$E$208</f>
        <v>0</v>
      </c>
      <c r="CC209" s="120">
        <v>0</v>
      </c>
      <c r="CD209" s="127">
        <f>SUMPRODUCT((CE27:CE91&gt;=$C$208)*(CD27:CD91&lt;=$C$191))</f>
      </c>
      <c r="CE209" s="135">
        <f>CF209+$D$208+$E$208</f>
        <v>0</v>
      </c>
      <c r="CF209" s="120">
        <v>0</v>
      </c>
      <c r="CG209" s="127">
        <f>SUMPRODUCT((CH27:CH91&gt;=$C$208)*(CG27:CG91&lt;=$C$191))</f>
      </c>
      <c r="CH209" s="135">
        <f>CI209+$D$208+$E$208</f>
        <v>0</v>
      </c>
      <c r="CI209" s="120">
        <v>0</v>
      </c>
      <c r="CJ209" s="127">
        <f>SUMPRODUCT((CK27:CK91&gt;=$C$208)*(CJ27:CJ91&lt;=$C$191))</f>
      </c>
      <c r="CK209" s="135">
        <f>CL209+$D$208+$E$208</f>
        <v>0</v>
      </c>
      <c r="CL209" s="120">
        <v>0</v>
      </c>
      <c r="CM209" s="127">
        <f>SUMPRODUCT((CN27:CN91&gt;=$C$208)*(CM27:CM91&lt;=$C$191))</f>
      </c>
      <c r="CN209" s="135">
        <f>CO209+$D$208+$E$208</f>
        <v>0</v>
      </c>
      <c r="CO209" s="120">
        <v>0</v>
      </c>
      <c r="CP209" s="127">
        <f>SUMPRODUCT((CQ27:CQ91&gt;=$C$208)*(CP27:CP91&lt;=$C$191))</f>
      </c>
      <c r="CQ209" s="135">
        <f>CR209+$D$208+$E$208</f>
        <v>0</v>
      </c>
      <c r="CR209" s="120">
        <v>0</v>
      </c>
      <c r="CS209" s="127">
        <f>SUMPRODUCT((CT27:CT91&gt;=$C$208)*(CS27:CS91&lt;=$C$191))</f>
      </c>
      <c r="CT209" s="135">
        <f>CU209+$D$208+$E$208</f>
        <v>0</v>
      </c>
      <c r="CU209" s="120">
        <v>0</v>
      </c>
    </row>
    <row r="210" s="6" customFormat="1" ht="17.45" customHeight="1">
      <c r="C210" s="133"/>
      <c r="D210" s="122"/>
      <c r="E210" s="136">
        <v>100</v>
      </c>
    </row>
  </sheetData>
  <mergeCells count="186">
    <mergeCell ref="CG172:CH172"/>
    <mergeCell ref="CD172:CE172"/>
    <mergeCell ref="CA172:CB172"/>
    <mergeCell ref="BX172:BY172"/>
    <mergeCell ref="BU172:BV172"/>
    <mergeCell ref="CS132:CT132"/>
    <mergeCell ref="CS172:CT172"/>
    <mergeCell ref="CP172:CQ172"/>
    <mergeCell ref="CM172:CN172"/>
    <mergeCell ref="CJ172:CK172"/>
    <mergeCell ref="BF172:BG172"/>
    <mergeCell ref="BF132:BG132"/>
    <mergeCell ref="BC132:BD132"/>
    <mergeCell ref="BL132:BM132"/>
    <mergeCell ref="BR172:BS172"/>
    <mergeCell ref="BO172:BP172"/>
    <mergeCell ref="BL172:BM172"/>
    <mergeCell ref="BI172:BJ172"/>
    <mergeCell ref="BR132:BS132"/>
    <mergeCell ref="CS4:CT4"/>
    <mergeCell ref="BC172:BD172"/>
    <mergeCell ref="V3:W3"/>
    <mergeCell ref="Y3:Z3"/>
    <mergeCell ref="S3:T3"/>
    <mergeCell ref="P3:Q3"/>
    <mergeCell ref="M3:N3"/>
    <mergeCell ref="J3:K3"/>
    <mergeCell ref="AE3:AF3"/>
    <mergeCell ref="AB3:AC3"/>
    <mergeCell ref="G3:H3"/>
    <mergeCell ref="BI132:BJ132"/>
    <mergeCell ref="AZ132:BA132"/>
    <mergeCell ref="AW132:AX132"/>
    <mergeCell ref="M134:N134"/>
    <mergeCell ref="J134:K134"/>
    <mergeCell ref="G134:H134"/>
    <mergeCell ref="V132:W132"/>
    <mergeCell ref="S132:T132"/>
    <mergeCell ref="P132:Q132"/>
    <mergeCell ref="M132:N132"/>
    <mergeCell ref="J132:K132"/>
    <mergeCell ref="G132:H132"/>
    <mergeCell ref="AN3:AO3"/>
    <mergeCell ref="CD132:CE132"/>
    <mergeCell ref="CA132:CB132"/>
    <mergeCell ref="AK132:AL132"/>
    <mergeCell ref="AH132:AI132"/>
    <mergeCell ref="AK3:AL3"/>
    <mergeCell ref="AN172:AO172"/>
    <mergeCell ref="CD4:CE4"/>
    <mergeCell ref="BF3:BG3"/>
    <mergeCell ref="CJ134:CK134"/>
    <mergeCell ref="CA170:CB170"/>
    <mergeCell ref="V4:W4"/>
    <mergeCell ref="CS134:CT134"/>
    <mergeCell ref="CJ170:CK170"/>
    <mergeCell ref="AE4:AF4"/>
    <mergeCell ref="CP134:CQ134"/>
    <mergeCell ref="CG170:CH170"/>
    <mergeCell ref="AB4:AC4"/>
    <mergeCell ref="BX170:BY170"/>
    <mergeCell ref="CG134:CH134"/>
    <mergeCell ref="S4:T4"/>
    <mergeCell ref="BU170:BV170"/>
    <mergeCell ref="CD134:CE134"/>
    <mergeCell ref="P4:Q4"/>
    <mergeCell ref="BR170:BS170"/>
    <mergeCell ref="CA134:CB134"/>
    <mergeCell ref="M4:N4"/>
    <mergeCell ref="BX134:BY134"/>
    <mergeCell ref="BO170:BP170"/>
    <mergeCell ref="J4:K4"/>
    <mergeCell ref="V172:W172"/>
    <mergeCell ref="BL4:BM4"/>
    <mergeCell ref="BI3:BJ3"/>
    <mergeCell ref="AQ172:AR172"/>
    <mergeCell ref="CG4:CH4"/>
    <mergeCell ref="CP170:CQ170"/>
    <mergeCell ref="AK4:AL4"/>
    <mergeCell ref="G172:H172"/>
    <mergeCell ref="AW4:AX4"/>
    <mergeCell ref="AZ3:BA3"/>
    <mergeCell ref="AH172:AI172"/>
    <mergeCell ref="BX4:BY4"/>
    <mergeCell ref="AW3:AX3"/>
    <mergeCell ref="AE172:AF172"/>
    <mergeCell ref="BU4:BV4"/>
    <mergeCell ref="AT3:AU3"/>
    <mergeCell ref="AB172:AC172"/>
    <mergeCell ref="BR4:BS4"/>
    <mergeCell ref="CM170:CN170"/>
    <mergeCell ref="AH4:AI4"/>
    <mergeCell ref="AQ4:AR4"/>
    <mergeCell ref="CS170:CT170"/>
    <mergeCell ref="AN4:AO4"/>
    <mergeCell ref="CM134:CN134"/>
    <mergeCell ref="CD170:CE170"/>
    <mergeCell ref="Y4:Z4"/>
    <mergeCell ref="M172:N172"/>
    <mergeCell ref="BC4:BD4"/>
    <mergeCell ref="J172:K172"/>
    <mergeCell ref="AZ4:BA4"/>
    <mergeCell ref="BC3:BD3"/>
    <mergeCell ref="AK172:AL172"/>
    <mergeCell ref="CA4:CB4"/>
    <mergeCell ref="CG3:CH3"/>
    <mergeCell ref="AB134:AC134"/>
    <mergeCell ref="S170:T170"/>
    <mergeCell ref="CD3:CE3"/>
    <mergeCell ref="Y134:Z134"/>
    <mergeCell ref="P170:Q170"/>
    <mergeCell ref="CA3:CB3"/>
    <mergeCell ref="V134:W134"/>
    <mergeCell ref="M170:N170"/>
    <mergeCell ref="BX3:BY3"/>
    <mergeCell ref="S134:T134"/>
    <mergeCell ref="J170:K170"/>
    <mergeCell ref="BU3:BV3"/>
    <mergeCell ref="P134:Q134"/>
    <mergeCell ref="G170:H170"/>
    <mergeCell ref="AT132:AU132"/>
    <mergeCell ref="S172:T172"/>
    <mergeCell ref="BI4:BJ4"/>
    <mergeCell ref="BX132:BY132"/>
    <mergeCell ref="AZ134:BA134"/>
    <mergeCell ref="AQ170:AR170"/>
    <mergeCell ref="AH3:AI3"/>
    <mergeCell ref="P172:Q172"/>
    <mergeCell ref="BF4:BG4"/>
    <mergeCell ref="BU132:BV132"/>
    <mergeCell ref="AW134:AX134"/>
    <mergeCell ref="AN170:AO170"/>
    <mergeCell ref="AT134:AU134"/>
    <mergeCell ref="AK170:AL170"/>
    <mergeCell ref="BO132:BP132"/>
    <mergeCell ref="AQ134:AR134"/>
    <mergeCell ref="AH170:AI170"/>
    <mergeCell ref="CS3:CT3"/>
    <mergeCell ref="AN134:AO134"/>
    <mergeCell ref="AE170:AF170"/>
    <mergeCell ref="AT4:AU4"/>
    <mergeCell ref="CP3:CQ3"/>
    <mergeCell ref="AK134:AL134"/>
    <mergeCell ref="AB170:AC170"/>
    <mergeCell ref="BC134:BD134"/>
    <mergeCell ref="AT170:AU170"/>
    <mergeCell ref="CJ132:CK132"/>
    <mergeCell ref="BL134:BM134"/>
    <mergeCell ref="BC170:BD170"/>
    <mergeCell ref="CG132:CH132"/>
    <mergeCell ref="BI134:BJ134"/>
    <mergeCell ref="AZ170:BA170"/>
    <mergeCell ref="AB132:AC132"/>
    <mergeCell ref="Y132:Z132"/>
    <mergeCell ref="G4:H4"/>
    <mergeCell ref="BU134:BV134"/>
    <mergeCell ref="BL170:BM170"/>
    <mergeCell ref="CM132:CN132"/>
    <mergeCell ref="BO134:BP134"/>
    <mergeCell ref="BF170:BG170"/>
    <mergeCell ref="AQ3:AR3"/>
    <mergeCell ref="Y172:Z172"/>
    <mergeCell ref="BO4:BP4"/>
    <mergeCell ref="BF134:BG134"/>
    <mergeCell ref="AW170:AX170"/>
    <mergeCell ref="AQ132:AR132"/>
    <mergeCell ref="AN132:AO132"/>
    <mergeCell ref="BR3:BS3"/>
    <mergeCell ref="AZ172:BA172"/>
    <mergeCell ref="CP4:CQ4"/>
    <mergeCell ref="BO3:BP3"/>
    <mergeCell ref="AW172:AX172"/>
    <mergeCell ref="CM4:CN4"/>
    <mergeCell ref="BL3:BM3"/>
    <mergeCell ref="AT172:AU172"/>
    <mergeCell ref="CJ4:CK4"/>
    <mergeCell ref="AE132:AF132"/>
    <mergeCell ref="CM3:CN3"/>
    <mergeCell ref="AH134:AI134"/>
    <mergeCell ref="Y170:Z170"/>
    <mergeCell ref="CJ3:CK3"/>
    <mergeCell ref="AE134:AF134"/>
    <mergeCell ref="V170:W170"/>
    <mergeCell ref="CP132:CQ132"/>
    <mergeCell ref="BR134:BS134"/>
    <mergeCell ref="BI170:BJ170"/>
  </mergeCells>
  <conditionalFormatting sqref="F6:F128 CZ6:DA127">
    <cfRule type="cellIs" dxfId="0" priority="1" operator="greaterThan" stopIfTrue="1">
      <formula>0</formula>
    </cfRule>
    <cfRule type="cellIs" dxfId="1" priority="2" operator="lessThan" stopIfTrue="1">
      <formula>0</formula>
    </cfRule>
  </conditionalFormatting>
  <conditionalFormatting sqref="G135 J135 M135 P135 S135 V135 Y135 AB135 AE135 AH135 AK135 AN135 AQ135 AT135 AW135 AZ135 BC135 BF135 BI135 BL135 BO135 BR135 BU135 BX135 CA135 CD135 CG135 CJ135 CM135 CP135 CS135 G136 J136 M136 P136 S136 V136 Y136 AB136 AE136 AH136 AK136 AN136 AQ136 AT136 AW136 AZ136 BC136 BF136 BI136 BL136 BO136 BR136 BU136 BX136 CA136 CD136 CG136 CJ136 CM136 CP136 CS136 G137 J137 M137 P137 S137 V137 Y137 AB137 AE137 AH137 AK137 AN137 AQ137 AT137 AW137 AZ137 BC137 BF137 BI137 BL137 BO137 BR137 BU137 BX137 CA137 CD137 CG137 CJ137 CM137 CP137 CS137 G138 J138 M138 P138 S138 V138 Y138 AB138 AE138 AH138 AK138 AN138 AQ138 AT138 AW138 AZ138 BC138 BF138 BI138 BL138 BO138 BR138 BU138 BX138 CA138 CD138 CG138 CJ138 CM138 CP138 CS138 G139 J139 M139 P139 S139 V139 Y139 AB139 AE139 AH139 AK139 AN139 AQ139 AT139 AW139 AZ139 BC139 BF139 BI139 BL139 BO139 BR139 BU139 BX139 CA139 CD139 CG139 CJ139 CM139 CP139 CS139 G140 J140 M140 P140 S140 V140 Y140 AB140 AE140 AH140 AK140 AN140 AQ140 AT140 AW140 AZ140 BC140 BF140 BI140 BL140 BO140 BR140 BU140 BX140 CA140 CD140 CG140 CJ140 CM140 CP140 CS140 G141 J141 M141 P141 S141 V141 Y141 AB141 AE141 AH141 AK141 AN141 AQ141 AT141 AW141 AZ141 BC141 BF141 BI141 BL141 BO141 BR141 BU141 BX141 CA141 CD141 CG141 CJ141 CM141 CP141 CS141 G142 J142 M142 P142 S142 V142 Y142 AB142 AE142 AH142 AK142 AN142 AQ142 AT142 AW142 AZ142 BC142 BF142 BI142 BL142 BO142 BR142 BU142 BX142 CA142 CD142 CG142 CJ142 CM142 CP142 CS142 G143 J143 M143 P143 S143 V143 Y143 AB143 AE143 AH143 AK143 AN143 AQ143 AT143 AW143 AZ143 BC143 BF143 BI143 BL143 BO143 BR143 BU143 BX143 CA143 CD143 CG143 CJ143 CM143 CP143 CS143 G144 J144 M144 P144 S144 V144 Y144 AB144 AE144 AH144 AK144 AN144 AQ144 AT144 AW144 AZ144 BC144 BF144 BI144 BL144 BO144 BR144 BU144 BX144 CA144 CD144 CG144 CJ144 CM144 CP144 CS144 G145 J145 M145 P145 S145 V145 Y145 AB145 AE145 AH145 AK145 AN145 AQ145 AT145 AW145 AZ145 BC145 BF145 BI145 BL145 BO145 BR145 BU145 BX145 CA145 CD145 CG145 CJ145 CM145 CP145 CS145 G146 J146 M146 P146 S146 V146 Y146 AB146 AE146 AH146 AK146 AN146 AQ146 AT146 AW146 AZ146 BC146 BF146 BI146 BL146 BO146 BR146 BU146 BX146 CA146 CD146 CG146 CJ146 CM146 CP146 CS146 G147 J147 M147 P147 S147 V147 Y147 AB147 AE147 AH147 AK147 AN147 AQ147 AT147 AW147 AZ147 BC147 BF147 BI147 BL147 BO147 BR147 BU147 BX147 CA147 CD147 CG147 CJ147 CM147 CP147 CS147 G148 J148 M148 P148 S148 V148 Y148 AB148 AE148 AH148 AK148 AN148 AQ148 AT148 AW148 AZ148 BC148 BF148 BI148 BL148 BO148 BR148 BU148 BX148 CA148 CD148 CG148 CJ148 CM148 CP148 CS148 G149 J149 M149 P149 S149 V149 Y149 AB149 AE149 AH149 AK149 AN149 AQ149 AT149 AW149 AZ149 BC149 BF149 BI149 BL149 BO149 BR149 BU149 BX149 CA149 CD149 CG149 CJ149 CM149 CP149 CS149 G150 J150 M150 P150 S150 V150 Y150 AB150 AE150 AH150 AK150 AN150 AQ150 AT150 AW150 AZ150 BC150 BF150 BI150 BL150 BO150 BR150 BU150 BX150 CA150 CD150 CG150 CJ150 CM150 CP150 CS150 G151 J151 M151 P151 S151 V151 Y151 AB151 AE151 AH151 AK151 AN151 AQ151 AT151 AW151 AZ151 BC151 BF151 BI151 BL151 BO151 BR151 BU151 BX151 CA151 CD151 CG151 CJ151 CM151 CP151 CS151 G152 J152 M152 P152 S152 V152 Y152 AB152 AE152 AH152 AK152 AN152 AQ152 AT152 AW152 AZ152 BC152 BF152 BI152 BL152 BO152 BR152 BU152 BX152 CA152 CD152 CG152 CJ152 CM152 CP152 CS152 G153 J153 M153 P153 S153 V153 Y153 AB153 AE153 AH153 AK153 AN153 AQ153 AT153 AW153 AZ153 BC153 BF153 BI153 BL153 BO153 BR153 BU153 BX153 CA153 CD153 CG153 CJ153 CM153 CP153 CS153 G154 J154 M154 P154 S154 V154 Y154 AB154 AE154 AH154 AK154 AN154 AQ154 AT154 AW154 AZ154 BC154 BF154 BI154 BL154 BO154 BR154 BU154 BX154 CA154 CD154 CG154 CJ154 CM154 CP154 CS154 G155 J155 M155 P155 S155 V155 Y155 AB155 AE155 AH155 AK155 AN155 AQ155 AT155 AW155 AZ155 BC155 BF155 BI155 BL155 BO155 BR155 BU155 BX155 CA155 CD155 CG155 CJ155 CM155 CP155 CS155 G156 J156 M156 P156 S156 V156 Y156 AB156 AE156 AH156 AK156 AN156 AQ156 AT156 AW156 AZ156 BC156 BF156 BI156 BL156 BO156 BR156 BU156 BX156 CA156 CD156 CG156 CJ156 CM156 CP156 CS156 G157 J157 M157 P157 S157 V157 Y157 AB157 AE157 AH157 AK157 AN157 AQ157 AT157 AW157 AZ157 BC157 BF157 BI157 BL157 BO157 BR157 BU157 BX157 CA157 CD157 CG157 CJ157 CM157 CP157 CS157 G158 J158 M158 P158 S158 V158 Y158 AB158 AE158 AH158 AK158 AN158 AQ158 AT158 AW158 AZ158 BC158 BF158 BI158 BL158 BO158 BR158 BU158 BX158 CA158 CD158 CG158 CJ158 CM158 CP158 CS158 G159 J159 M159 P159 S159 V159 Y159 AB159 AE159 AH159 AK159 AN159 AQ159 AT159 AW159 AZ159 BC159 BF159 BI159 BL159 BO159 BR159 BU159 BX159 CA159 CD159 CG159 CJ159 CM159 CP159 CS159 G160 J160 M160 P160 S160 V160 Y160 AB160 AE160 AH160 AK160 AN160 AQ160 AT160 AW160 AZ160 BC160 BF160 BI160 BL160 BO160 BR160 BU160 BX160 CA160 CD160 CG160 CJ160 CM160 CP160 CS160 G161 J161 M161 P161 S161 V161 Y161 AB161 AE161 AH161 AK161 AN161 AQ161 AT161 AW161 AZ161 BC161 BF161 BI161 BL161 BO161 BR161 BU161 BX161 CA161 CD161 CG161 CJ161 CM161 CP161 CS161 G162 J162 M162 P162 S162 V162 Y162 AB162 AE162 AH162 AK162 AN162 AQ162 AT162 AW162 AZ162 BC162 BF162 BI162 BL162 BO162 BR162 BU162 BX162 CA162 CD162 CG162 CJ162 CM162 CP162 CS162 G163 J163 M163 P163 S163 V163 Y163 AB163 AE163 AH163 AK163 AN163 AQ163 AT163 AW163 AZ163 BC163 BF163 BI163 BL163 BO163 BR163 BU163 BX163 CA163 CD163 CG163 CJ163 CM163 CP163 CS163 G164 J164 M164 P164 S164 V164 Y164 AB164 AE164 AH164 AK164 AN164 AQ164 AT164 AW164 AZ164 BC164 BF164 BI164 BL164 BO164 BR164 BU164 BX164 CA164 CD164 CG164 CJ164 CM164 CP164 CS164 G165 J165 M165 P165 S165 V165 Y165 AB165 AE165 AH165 AK165 AN165 AQ165 AT165 AW165 AZ165 BC165 BF165 BI165 BL165 BO165 BR165 BU165 BX165 CA165 CD165 CG165 CJ165 CM165 CP165 CS165 G166 J166 M166 P166 S166 V166 Y166 AB166 AE166 AH166 AK166 AN166 AQ166 AT166 AW166 AZ166 BC166 BF166 BI166 BL166 BO166 BR166 BU166 BX166 CA166 CD166 CG166 CJ166 CM166 CP166 CS166 G167 J167 M167 P167 S167 V167 Y167 AB167 AE167 AH167 AK167 AN167 AQ167 AT167 AW167 AZ167 BC167 BF167 BI167 BL167 BO167 BR167 BU167 BX167 CA167 CD167 CG167 CJ167 CM167 CP167 CS167 G173 J173 M173 P173 S173 V173 Y173 AB173 AE173 AH173 AK173 AN173 AQ173 AT173 AW173 AZ173 BC173 BF173 BI173 BL173 BO173 BR173 BU173 BX173 CA173 CD173 CG173 CJ173 CM173 CP173 CS173 G174 J174 M174 P174 S174 V174 Y174 AB174 AE174 AH174 AK174 AN174 AQ174 AT174 AW174 AZ174 BC174 BF174 BI174 BL174 BO174 BR174 BU174 BX174 CA174 CD174 CG174 CJ174 CM174 CP174 CS174 G175 J175 M175 P175 S175 V175 Y175 AB175 AE175 AH175 AK175 AN175 AQ175 AT175 AW175 AZ175 BC175 BF175 BI175 BL175 BO175 BR175 BU175 BX175 CA175 CD175 CG175 CJ175 CM175 CP175 CS175 G176 J176 M176 P176 S176 V176 Y176 AB176 AE176 AH176 AK176 AN176 AQ176 AT176 AW176 AZ176 BC176 BF176 BI176 BL176 BO176 BR176 BU176 BX176 CA176 CD176 CG176 CJ176 CM176 CP176 CS176 G177 J177 M177 P177 S177 V177 Y177 AB177 AE177 AH177 AK177 AN177 AQ177 AT177 AW177 AZ177 BC177 BF177 BI177 BL177 BO177 BR177 BU177 BX177 CA177 CD177 CG177 CJ177 CM177 CP177 CS177 G178 J178 M178 P178 S178 V178 Y178 AB178 AE178 AH178 AK178 AN178 AQ178 AT178 AW178 AZ178 BC178 BF178 BI178 BL178 BO178 BR178 BU178 BX178 CA178 CD178 CG178 CJ178 CM178 CP178 CS178 G179 J179 M179 P179 S179 V179 Y179 AB179 AE179 AH179 AK179 AN179 AQ179 AT179 AW179 AZ179 BC179 BF179 BI179 BL179 BO179 BR179 BU179 BX179 CA179 CD179 CG179 CJ179 CM179 CP179 CS179 G180 J180 M180 P180 S180 V180 Y180 AB180 AE180 AH180 AK180 AN180 AQ180 AT180 AW180 AZ180 BC180 BF180 BI180 BL180 BO180 BR180 BU180 BX180 CA180 CD180 CG180 CJ180 CM180 CP180 CS180 G181 J181 M181 P181 S181 V181 Y181 AB181 AE181 AH181 AK181 AN181 AQ181 AT181 AW181 AZ181 BC181 BF181 BI181 BL181 BO181 BR181 BU181 BX181 CA181 CD181 CG181 CJ181 CM181 CP181 CS181 G182 J182 M182 P182 S182 V182 Y182 AB182 AE182 AH182 AK182 AN182 AQ182 AT182 AW182 AZ182 BC182 BF182 BI182 BL182 BO182 BR182 BU182 BX182 CA182 CD182 CG182 CJ182 CM182 CP182 CS182 G183 J183 M183 P183 S183 V183 Y183 AB183 AE183 AH183 AK183 AN183 AQ183 AT183 AW183 AZ183 BC183 BF183 BI183 BL183 BO183 BR183 BU183 BX183 CA183 CD183 CG183 CJ183 CM183 CP183 CS183 G184 J184 M184 P184 S184 V184 Y184 AB184 AE184 AH184 AK184 AN184 AQ184 AT184 AW184 AZ184 BC184 BF184 BI184 BL184 BO184 BR184 BU184 BX184 CA184 CD184 CG184 CJ184 CM184 CP184 CS184 G185 J185 M185 P185 S185 V185 Y185 AB185 AE185 AH185 AK185 AN185 AQ185 AT185 AW185 AZ185 BC185 BF185 BI185 BL185 BO185 BR185 BU185 BX185 CA185 CD185 CG185 CJ185 CM185 CP185 CS185 G186 J186 M186 P186 S186 V186 Y186 AB186 AE186 AH186 AK186 AN186 AQ186 AT186 AW186 AZ186 BC186 BF186 BI186 BL186 BO186 BR186 BU186 BX186 CA186 CD186 CG186 CJ186 CM186 CP186 CS186 G187 J187 M187 P187 S187 V187 Y187 AB187 AE187 AH187 AK187 AN187 AQ187 AT187 AW187 AZ187 BC187 BF187 BI187 BL187 BO187 BR187 BU187 BX187 CA187 CD187 CG187 CJ187 CM187 CP187 CS187 G188 J188 M188 P188 S188 V188 Y188 AB188 AE188 AH188 AK188 AN188 AQ188 AT188 AW188 AZ188 BC188 BF188 BI188 BL188 BO188 BR188 BU188 BX188 CA188 CD188 CG188 CJ188 CM188 CP188 CS188 G189 J189 M189 P189 S189 V189 Y189 AB189 AE189 AH189 AK189 AN189 AQ189 AT189 AW189 AZ189 BC189 BF189 BI189 BL189 BO189 BR189 BU189 BX189 CA189 CD189 CG189 CJ189 CM189 CP189 CS189 G190 J190 M190 P190 S190 V190 Y190 AB190 AE190 AH190 AK190 AN190 AQ190 AT190 AW190 AZ190 BC190 BF190 BI190 BL190 BO190 BR190 BU190 BX190 CA190 CD190 CG190 CJ190 CM190 CP190 CS190 G191 J191 M191 P191 S191 V191 Y191 AB191 AE191 AH191 AK191 AN191 AQ191 AT191 AW191 AZ191 BC191 BF191 BI191 BL191 BO191 BR191 BU191 BX191 CA191 CD191 CG191 CJ191 CM191 CP191 CS191 G192 J192 M192 P192 S192 V192 Y192 AB192 AE192 AH192 AK192 AN192 AQ192 AT192 AW192 AZ192 BC192 BF192 BI192 BL192 BO192 BR192 BU192 BX192 CA192 CD192 CG192 CJ192 CM192 CP192 CS192 G193 J193 M193 P193 S193 V193 Y193 AB193 AE193 AH193 AK193 AN193 AQ193 AT193 AW193 AZ193 BC193 BF193 BI193 BL193 BO193 BR193 BU193 BX193 CA193 CD193 CG193 CJ193 CM193 CP193 CS193 G194 J194 M194 P194 S194 V194 Y194 AB194 AE194 AH194 AK194 AN194 AQ194 AT194 AW194 AZ194 BC194 BF194 BI194 BL194 BO194 BR194 BU194 BX194 CA194 CD194 CG194 CJ194 CM194 CP194 CS194 G195 J195 M195 P195 S195 V195 Y195 AB195 AE195 AH195 AK195 AN195 AQ195 AT195 AW195 AZ195 BC195 BF195 BI195 BL195 BO195 BR195 BU195 BX195 CA195 CD195 CG195 CJ195 CM195 CP195 CS195 G196 J196 M196 P196 S196 V196 Y196 AB196 AE196 AH196 AK196 AN196 AQ196 AT196 AW196 AZ196 BC196 BF196 BI196 BL196 BO196 BR196 BU196 BX196 CA196 CD196 CG196 CJ196 CM196 CP196 CS196 G197 J197 M197 P197 S197 V197 Y197 AB197 AE197 AH197 AK197 AN197 AQ197 AT197 AW197 AZ197 BC197 BF197 BI197 BL197 BO197 BR197 BU197 BX197 CA197 CD197 CG197 CJ197 CM197 CP197 CS197 G198 J198 M198 P198 S198 V198 Y198 AB198 AE198 AH198 AK198 AN198 AQ198 AT198 AW198 AZ198 BC198 BF198 BI198 BL198 BO198 BR198 BU198 BX198 CA198 CD198 CG198 CJ198 CM198 CP198 CS198 G199 J199 M199 P199 S199 V199 Y199 AB199 AE199 AH199 AK199 AN199 AQ199 AT199 AW199 AZ199 BC199 BF199 BI199 BL199 BO199 BR199 BU199 BX199 CA199 CD199 CG199 CJ199 CM199 CP199 CS199 G200 J200 M200 P200 S200 V200 Y200 AB200 AE200 AH200 AK200 AN200 AQ200 AT200 AW200 AZ200 BC200 BF200 BI200 BL200 BO200 BR200 BU200 BX200 CA200 CD200 CG200 CJ200 CM200 CP200 CS200 G201 J201 M201 P201 S201 V201 Y201 AB201 AE201 AH201 AK201 AN201 AQ201 AT201 AW201 AZ201 BC201 BF201 BI201 BL201 BO201 BR201 BU201 BX201 CA201 CD201 CG201 CJ201 CM201 CP201 CS201 G202 J202 M202 P202 S202 V202 Y202 AB202 AE202 AH202 AK202 AN202 AQ202 AT202 AW202 AZ202 BC202 BF202 BI202 BL202 BO202 BR202 BU202 BX202 CA202 CD202 CG202 CJ202 CM202 CP202 CS202 G203 J203 M203 P203 S203 V203 Y203 AB203 AE203 AH203 AK203 AN203 AQ203 AT203 AW203 AZ203 BC203 BF203 BI203 BL203 BO203 BR203 BU203 BX203 CA203 CD203 CG203 CJ203 CM203 CP203 CS203 G204 J204 M204 P204 S204 V204 Y204 AB204 AE204 AH204 AK204 AN204 AQ204 AT204 AW204 AZ204 BC204 BF204 BI204 BL204 BO204 BR204 BU204 BX204 CA204 CD204 CG204 CJ204 CM204 CP204 CS204 G205 J205 M205 P205 S205 V205 Y205 AB205 AE205 AH205 AK205 AN205 AQ205 AT205 AW205 AZ205 BC205 BF205 BI205 BL205 BO205 BR205 BU205 BX205 CA205 CD205 CG205 CJ205 CM205 CP205 CS205 G206 J206 M206 P206 S206 V206 Y206 AB206 AE206 AH206 AK206 AN206 AQ206 AT206 AW206 AZ206 BC206 BF206 BI206 BL206 BO206 BR206 BU206 BX206 CA206 CD206 CG206 CJ206 CM206 CP206 CS206 G207 J207 M207 P207 S207 V207 Y207 AB207 AE207 AH207 AK207 AN207 AQ207 AT207 AW207 AZ207 BC207 BF207 BI207 BL207 BO207 BR207 BU207 BX207 CA207 CD207 CG207 CJ207 CM207 CP207 CS207 G208 J208 M208 P208 S208 V208 Y208 AB208 AE208 AH208 AK208 AN208 AQ208 AT208 AW208 AZ208 BC208 BF208 BI208 BL208 BO208 BR208 BU208 BX208 CA208 CD208 CG208 CJ208 CM208 CP208 CS208 G209 J209 M209 P209 S209 V209 Y209 AB209 AE209 AH209 AK209 AN209 AQ209 AT209 AW209 AZ209 BC209 BF209 BI209 BL209 BO209 BR209 BU209 BX209 CA209 CD209 CG209 CJ209 CM209 CP209 CS209">
    <cfRule type="cellIs" dxfId="2" priority="1" operator="equal" stopIfTrue="1">
      <formula>H135</formula>
    </cfRule>
    <cfRule type="cellIs" dxfId="3" priority="2" operator="greaterThan" stopIfTrue="1">
      <formula>H135</formula>
    </cfRule>
  </conditionalFormatting>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HJ37"/>
  <sheetViews>
    <sheetView workbookViewId="0" showGridLines="0" defaultGridColor="1"/>
  </sheetViews>
  <sheetFormatPr defaultColWidth="8.83333" defaultRowHeight="14.25" customHeight="1" outlineLevelRow="0" outlineLevelCol="0"/>
  <cols>
    <col min="1" max="1" width="6.5" style="137" customWidth="1"/>
    <col min="2" max="2" width="7.5" style="137" customWidth="1"/>
    <col min="3" max="3" width="6.5" style="137" customWidth="1"/>
    <col min="4" max="4" width="6.5" style="137" customWidth="1"/>
    <col min="5" max="5" width="6.5" style="137" customWidth="1"/>
    <col min="6" max="6" width="6.5" style="137" customWidth="1"/>
    <col min="7" max="7" width="6.5" style="137" customWidth="1"/>
    <col min="8" max="8" width="6.5" style="137" customWidth="1"/>
    <col min="9" max="9" width="6.5" style="137" customWidth="1"/>
    <col min="10" max="10" width="6.5" style="137" customWidth="1"/>
    <col min="11" max="11" width="6.5" style="137" customWidth="1"/>
    <col min="12" max="12" width="6.5" style="137" customWidth="1"/>
    <col min="13" max="13" width="6.5" style="137" customWidth="1"/>
    <col min="14" max="14" width="6.5" style="137" customWidth="1"/>
    <col min="15" max="15" width="6.5" style="137" customWidth="1"/>
    <col min="16" max="16" width="6.5" style="137" customWidth="1"/>
    <col min="17" max="17" width="6.5" style="137" customWidth="1"/>
    <col min="18" max="18" width="6.5" style="137" customWidth="1"/>
    <col min="19" max="19" width="6.5" style="137" customWidth="1"/>
    <col min="20" max="20" width="6.5" style="137" customWidth="1"/>
    <col min="21" max="21" width="6.5" style="137" customWidth="1"/>
    <col min="22" max="22" width="6.5" style="137" customWidth="1"/>
    <col min="23" max="23" width="6.5" style="137" customWidth="1"/>
    <col min="24" max="24" width="6.5" style="137" customWidth="1"/>
    <col min="25" max="25" width="6.5" style="137" customWidth="1"/>
    <col min="26" max="26" width="6.5" style="137" customWidth="1"/>
    <col min="27" max="27" width="6.5" style="137" customWidth="1"/>
    <col min="28" max="28" width="6.5" style="137" customWidth="1"/>
    <col min="29" max="29" width="6.5" style="137" customWidth="1"/>
    <col min="30" max="30" width="6.5" style="137" customWidth="1"/>
    <col min="31" max="31" width="6.5" style="137" customWidth="1"/>
    <col min="32" max="32" width="6.5" style="137" customWidth="1"/>
    <col min="33" max="33" width="6.5" style="137" customWidth="1"/>
    <col min="34" max="34" width="6.5" style="137" customWidth="1"/>
    <col min="35" max="35" width="6.5" style="137" customWidth="1"/>
    <col min="36" max="36" width="6.5" style="137" customWidth="1"/>
    <col min="37" max="37" width="6.5" style="137" customWidth="1"/>
    <col min="38" max="38" width="6.5" style="137" customWidth="1"/>
    <col min="39" max="39" width="6.5" style="137" customWidth="1"/>
    <col min="40" max="40" width="6.5" style="137" customWidth="1"/>
    <col min="41" max="41" width="6.5" style="137" customWidth="1"/>
    <col min="42" max="42" width="6.5" style="137" customWidth="1"/>
    <col min="43" max="43" width="6.5" style="137" customWidth="1"/>
    <col min="44" max="44" width="6.5" style="137" customWidth="1"/>
    <col min="45" max="45" width="6.5" style="137" customWidth="1"/>
    <col min="46" max="46" width="6.5" style="137" customWidth="1"/>
    <col min="47" max="47" width="6.5" style="137" customWidth="1"/>
    <col min="48" max="48" width="6.5" style="137" customWidth="1"/>
    <col min="49" max="49" width="6.5" style="137" customWidth="1"/>
    <col min="50" max="50" width="6.5" style="137" customWidth="1"/>
    <col min="51" max="51" width="6.5" style="137" customWidth="1"/>
    <col min="52" max="52" width="6.5" style="137" customWidth="1"/>
    <col min="53" max="53" width="6.5" style="137" customWidth="1"/>
    <col min="54" max="54" width="6.5" style="137" customWidth="1"/>
    <col min="55" max="55" width="6.5" style="137" customWidth="1"/>
    <col min="56" max="56" width="6.5" style="137" customWidth="1"/>
    <col min="57" max="57" width="6.5" style="137" customWidth="1"/>
    <col min="58" max="58" width="6.5" style="137" customWidth="1"/>
    <col min="59" max="59" width="6.5" style="137" customWidth="1"/>
    <col min="60" max="60" width="6.5" style="137" customWidth="1"/>
    <col min="61" max="61" width="6.5" style="137" customWidth="1"/>
    <col min="62" max="62" width="6.5" style="137" customWidth="1"/>
    <col min="63" max="63" width="6.5" style="137" customWidth="1"/>
    <col min="64" max="64" width="6.5" style="137" customWidth="1"/>
    <col min="65" max="65" width="6.5" style="137" customWidth="1"/>
    <col min="66" max="66" width="6.5" style="137" customWidth="1"/>
    <col min="67" max="67" width="6.5" style="137" customWidth="1"/>
    <col min="68" max="68" width="6.5" style="137" customWidth="1"/>
    <col min="69" max="69" width="6.5" style="137" customWidth="1"/>
    <col min="70" max="70" width="6.5" style="137" customWidth="1"/>
    <col min="71" max="71" width="6.5" style="137" customWidth="1"/>
    <col min="72" max="72" width="6.5" style="137" customWidth="1"/>
    <col min="73" max="73" width="6.5" style="137" customWidth="1"/>
    <col min="74" max="74" width="6.5" style="137" customWidth="1"/>
    <col min="75" max="75" width="6.5" style="137" customWidth="1"/>
    <col min="76" max="76" width="6.5" style="137" customWidth="1"/>
    <col min="77" max="77" width="6.5" style="137" customWidth="1"/>
    <col min="78" max="78" width="6.5" style="137" customWidth="1"/>
    <col min="79" max="79" width="6.5" style="137" customWidth="1"/>
    <col min="80" max="80" width="6.5" style="137" customWidth="1"/>
    <col min="81" max="81" width="6.5" style="137" customWidth="1"/>
    <col min="82" max="82" width="6.5" style="137" customWidth="1"/>
    <col min="83" max="83" width="6.5" style="137" customWidth="1"/>
    <col min="84" max="84" width="6.5" style="137" customWidth="1"/>
    <col min="85" max="85" width="6.5" style="137" customWidth="1"/>
    <col min="86" max="86" width="6.5" style="137" customWidth="1"/>
    <col min="87" max="87" width="6.5" style="137" customWidth="1"/>
    <col min="88" max="88" width="6.5" style="137" customWidth="1"/>
    <col min="89" max="89" width="6.5" style="137" customWidth="1"/>
    <col min="90" max="90" width="6.5" style="137" customWidth="1"/>
    <col min="91" max="91" width="6.5" style="137" customWidth="1"/>
    <col min="92" max="92" width="6.5" style="137" customWidth="1"/>
    <col min="93" max="93" width="6.5" style="137" customWidth="1"/>
    <col min="94" max="94" width="6.5" style="137" customWidth="1"/>
    <col min="95" max="95" width="6.5" style="137" customWidth="1"/>
    <col min="96" max="96" width="6.5" style="137" customWidth="1"/>
    <col min="97" max="97" width="6.5" style="137" customWidth="1"/>
    <col min="98" max="98" width="6.5" style="137" customWidth="1"/>
    <col min="99" max="99" width="6.5" style="137" customWidth="1"/>
    <col min="100" max="100" width="6.5" style="137" customWidth="1"/>
    <col min="101" max="101" width="6.5" style="137" customWidth="1"/>
    <col min="102" max="102" width="6.5" style="137" customWidth="1"/>
    <col min="103" max="103" width="6.5" style="137" customWidth="1"/>
    <col min="104" max="104" width="6.5" style="137" customWidth="1"/>
    <col min="105" max="105" width="6.5" style="137" customWidth="1"/>
    <col min="106" max="106" width="6.5" style="137" customWidth="1"/>
    <col min="107" max="107" width="6.5" style="137" customWidth="1"/>
    <col min="108" max="108" width="6.5" style="137" customWidth="1"/>
    <col min="109" max="109" width="6.5" style="137" customWidth="1"/>
    <col min="110" max="110" width="6.5" style="137" customWidth="1"/>
    <col min="111" max="111" width="6.5" style="137" customWidth="1"/>
    <col min="112" max="112" width="6.5" style="137" customWidth="1"/>
    <col min="113" max="113" width="6.5" style="137" customWidth="1"/>
    <col min="114" max="114" width="6.5" style="137" customWidth="1"/>
    <col min="115" max="115" width="6.5" style="137" customWidth="1"/>
    <col min="116" max="116" width="6.5" style="137" customWidth="1"/>
    <col min="117" max="117" width="6.5" style="137" customWidth="1"/>
    <col min="118" max="118" width="6.5" style="137" customWidth="1"/>
    <col min="119" max="119" width="6.5" style="137" customWidth="1"/>
    <col min="120" max="120" width="6.5" style="137" customWidth="1"/>
    <col min="121" max="121" width="6.5" style="137" customWidth="1"/>
    <col min="122" max="122" width="6.5" style="137" customWidth="1"/>
    <col min="123" max="123" width="6.5" style="137" customWidth="1"/>
    <col min="124" max="124" width="6.5" style="137" customWidth="1"/>
    <col min="125" max="125" width="6.5" style="137" customWidth="1"/>
    <col min="126" max="126" width="6.5" style="137" customWidth="1"/>
    <col min="127" max="127" width="6.5" style="137" customWidth="1"/>
    <col min="128" max="128" width="6.5" style="137" customWidth="1"/>
    <col min="129" max="129" width="6.5" style="137" customWidth="1"/>
    <col min="130" max="130" width="6.5" style="137" customWidth="1"/>
    <col min="131" max="131" width="6.5" style="137" customWidth="1"/>
    <col min="132" max="132" width="6.5" style="137" customWidth="1"/>
    <col min="133" max="133" width="6.5" style="137" customWidth="1"/>
    <col min="134" max="134" width="6.5" style="137" customWidth="1"/>
    <col min="135" max="135" width="6.5" style="137" customWidth="1"/>
    <col min="136" max="136" width="6.5" style="137" customWidth="1"/>
    <col min="137" max="137" width="6.5" style="137" customWidth="1"/>
    <col min="138" max="138" width="6.5" style="137" customWidth="1"/>
    <col min="139" max="139" width="6.5" style="137" customWidth="1"/>
    <col min="140" max="140" width="6.5" style="137" customWidth="1"/>
    <col min="141" max="141" width="6.5" style="137" customWidth="1"/>
    <col min="142" max="142" width="6.5" style="137" customWidth="1"/>
    <col min="143" max="143" width="6.5" style="137" customWidth="1"/>
    <col min="144" max="144" width="6.5" style="137" customWidth="1"/>
    <col min="145" max="145" width="6.5" style="137" customWidth="1"/>
    <col min="146" max="146" width="6.5" style="137" customWidth="1"/>
    <col min="147" max="147" width="6.5" style="137" customWidth="1"/>
    <col min="148" max="148" width="6.5" style="137" customWidth="1"/>
    <col min="149" max="149" width="6.5" style="137" customWidth="1"/>
    <col min="150" max="150" width="6.5" style="137" customWidth="1"/>
    <col min="151" max="151" width="6.5" style="137" customWidth="1"/>
    <col min="152" max="152" width="6.5" style="137" customWidth="1"/>
    <col min="153" max="153" width="6.5" style="137" customWidth="1"/>
    <col min="154" max="154" width="6.5" style="137" customWidth="1"/>
    <col min="155" max="155" width="6.5" style="137" customWidth="1"/>
    <col min="156" max="156" width="6.5" style="137" customWidth="1"/>
    <col min="157" max="157" width="6.5" style="137" customWidth="1"/>
    <col min="158" max="158" width="6.5" style="137" customWidth="1"/>
    <col min="159" max="159" width="6.5" style="137" customWidth="1"/>
    <col min="160" max="160" width="6.5" style="137" customWidth="1"/>
    <col min="161" max="161" width="6.5" style="137" customWidth="1"/>
    <col min="162" max="162" width="6.5" style="137" customWidth="1"/>
    <col min="163" max="163" width="6.5" style="137" customWidth="1"/>
    <col min="164" max="164" width="6.5" style="137" customWidth="1"/>
    <col min="165" max="165" width="6.5" style="137" customWidth="1"/>
    <col min="166" max="166" width="6.5" style="137" customWidth="1"/>
    <col min="167" max="167" width="6.5" style="137" customWidth="1"/>
    <col min="168" max="168" width="6.5" style="137" customWidth="1"/>
    <col min="169" max="169" width="6.5" style="137" customWidth="1"/>
    <col min="170" max="170" width="6.5" style="137" customWidth="1"/>
    <col min="171" max="171" width="6.5" style="137" customWidth="1"/>
    <col min="172" max="172" width="6.5" style="137" customWidth="1"/>
    <col min="173" max="173" width="6.5" style="137" customWidth="1"/>
    <col min="174" max="174" width="6.5" style="137" customWidth="1"/>
    <col min="175" max="175" width="6.5" style="137" customWidth="1"/>
    <col min="176" max="176" width="6.5" style="137" customWidth="1"/>
    <col min="177" max="177" width="6.5" style="137" customWidth="1"/>
    <col min="178" max="178" width="6.5" style="137" customWidth="1"/>
    <col min="179" max="179" width="6.5" style="137" customWidth="1"/>
    <col min="180" max="180" width="6.5" style="137" customWidth="1"/>
    <col min="181" max="181" width="6.5" style="137" customWidth="1"/>
    <col min="182" max="182" width="6.5" style="137" customWidth="1"/>
    <col min="183" max="183" width="6.5" style="137" customWidth="1"/>
    <col min="184" max="184" width="6.5" style="137" customWidth="1"/>
    <col min="185" max="185" width="6.5" style="137" customWidth="1"/>
    <col min="186" max="186" width="6.5" style="137" customWidth="1"/>
    <col min="187" max="187" width="6.5" style="137" customWidth="1"/>
    <col min="188" max="188" width="6.5" style="137" customWidth="1"/>
    <col min="189" max="189" width="6.5" style="137" customWidth="1"/>
    <col min="190" max="190" width="6.5" style="137" customWidth="1"/>
    <col min="191" max="191" width="6.5" style="137" customWidth="1"/>
    <col min="192" max="192" width="6.5" style="137" customWidth="1"/>
    <col min="193" max="193" width="6.5" style="137" customWidth="1"/>
    <col min="194" max="194" width="6.5" style="137" customWidth="1"/>
    <col min="195" max="195" width="6.5" style="137" customWidth="1"/>
    <col min="196" max="196" width="6.5" style="137" customWidth="1"/>
    <col min="197" max="197" width="6.5" style="137" customWidth="1"/>
    <col min="198" max="198" width="6.5" style="137" customWidth="1"/>
    <col min="199" max="199" width="6.5" style="137" customWidth="1"/>
    <col min="200" max="200" width="6.5" style="137" customWidth="1"/>
    <col min="201" max="201" width="6.5" style="137" customWidth="1"/>
    <col min="202" max="202" width="6.5" style="137" customWidth="1"/>
    <col min="203" max="203" width="6.5" style="137" customWidth="1"/>
    <col min="204" max="204" width="6.5" style="137" customWidth="1"/>
    <col min="205" max="205" width="6.5" style="137" customWidth="1"/>
    <col min="206" max="206" width="6.5" style="137" customWidth="1"/>
    <col min="207" max="207" width="6.5" style="137" customWidth="1"/>
    <col min="208" max="208" width="6.5" style="137" customWidth="1"/>
    <col min="209" max="209" width="6.5" style="137" customWidth="1"/>
    <col min="210" max="210" width="6.5" style="137" customWidth="1"/>
    <col min="211" max="211" width="6.5" style="137" customWidth="1"/>
    <col min="212" max="212" width="6.5" style="137" customWidth="1"/>
    <col min="213" max="213" width="6.5" style="137" customWidth="1"/>
    <col min="214" max="214" width="6.5" style="137" customWidth="1"/>
    <col min="215" max="215" width="6.5" style="137" customWidth="1"/>
    <col min="216" max="216" width="6.5" style="137" customWidth="1"/>
    <col min="217" max="217" width="6.5" style="137" customWidth="1"/>
    <col min="218" max="218" width="6.5" style="137" customWidth="1"/>
    <col min="219" max="256" width="8.85156" style="137" customWidth="1"/>
  </cols>
  <sheetData>
    <row r="1" ht="15" customHeight="1">
      <c r="A1" s="138">
        <v>95</v>
      </c>
      <c r="B1" s="139">
        <v>41729</v>
      </c>
      <c r="C1" t="s" s="140">
        <v>190</v>
      </c>
      <c r="D1" s="141"/>
      <c r="E1" s="141"/>
      <c r="F1" s="141"/>
      <c r="G1" s="141"/>
      <c r="H1" s="141"/>
      <c r="I1" s="142">
        <v>41730</v>
      </c>
      <c r="J1" t="s" s="140">
        <v>191</v>
      </c>
      <c r="K1" s="141"/>
      <c r="L1" s="141"/>
      <c r="M1" s="141"/>
      <c r="N1" s="141"/>
      <c r="O1" s="141"/>
      <c r="P1" s="142">
        <v>41731</v>
      </c>
      <c r="Q1" t="s" s="140">
        <v>192</v>
      </c>
      <c r="R1" s="141"/>
      <c r="S1" s="141"/>
      <c r="T1" s="141"/>
      <c r="U1" s="141"/>
      <c r="V1" s="141"/>
      <c r="W1" s="142">
        <v>41732</v>
      </c>
      <c r="X1" t="s" s="140">
        <v>193</v>
      </c>
      <c r="Y1" s="141"/>
      <c r="Z1" s="141"/>
      <c r="AA1" s="141"/>
      <c r="AB1" s="141"/>
      <c r="AC1" s="141"/>
      <c r="AD1" s="142">
        <v>41733</v>
      </c>
      <c r="AE1" t="s" s="140">
        <v>194</v>
      </c>
      <c r="AF1" s="141"/>
      <c r="AG1" s="141"/>
      <c r="AH1" s="141"/>
      <c r="AI1" s="141"/>
      <c r="AJ1" s="141"/>
      <c r="AK1" s="142">
        <v>41734</v>
      </c>
      <c r="AL1" t="s" s="140">
        <v>195</v>
      </c>
      <c r="AM1" s="141"/>
      <c r="AN1" s="141"/>
      <c r="AO1" s="141"/>
      <c r="AP1" s="141"/>
      <c r="AQ1" s="141"/>
      <c r="AR1" s="142">
        <v>41735</v>
      </c>
      <c r="AS1" t="s" s="140">
        <v>196</v>
      </c>
      <c r="AT1" s="141"/>
      <c r="AU1" s="141"/>
      <c r="AV1" s="141"/>
      <c r="AW1" s="141"/>
      <c r="AX1" s="141"/>
      <c r="AY1" s="142">
        <v>41736</v>
      </c>
      <c r="AZ1" t="s" s="140">
        <v>190</v>
      </c>
      <c r="BA1" s="141"/>
      <c r="BB1" s="141"/>
      <c r="BC1" s="141"/>
      <c r="BD1" s="141"/>
      <c r="BE1" s="141"/>
      <c r="BF1" s="142">
        <v>41737</v>
      </c>
      <c r="BG1" t="s" s="140">
        <v>191</v>
      </c>
      <c r="BH1" s="141"/>
      <c r="BI1" s="141"/>
      <c r="BJ1" s="141"/>
      <c r="BK1" s="141"/>
      <c r="BL1" s="141"/>
      <c r="BM1" s="142">
        <v>41738</v>
      </c>
      <c r="BN1" t="s" s="140">
        <v>192</v>
      </c>
      <c r="BO1" s="141"/>
      <c r="BP1" s="141"/>
      <c r="BQ1" s="141"/>
      <c r="BR1" s="141"/>
      <c r="BS1" s="141"/>
      <c r="BT1" s="142">
        <v>41739</v>
      </c>
      <c r="BU1" t="s" s="140">
        <v>193</v>
      </c>
      <c r="BV1" s="141"/>
      <c r="BW1" s="141"/>
      <c r="BX1" s="141"/>
      <c r="BY1" s="141"/>
      <c r="BZ1" s="141"/>
      <c r="CA1" s="142">
        <v>41740</v>
      </c>
      <c r="CB1" t="s" s="140">
        <v>194</v>
      </c>
      <c r="CC1" s="141"/>
      <c r="CD1" s="141"/>
      <c r="CE1" s="141"/>
      <c r="CF1" s="141"/>
      <c r="CG1" s="141"/>
      <c r="CH1" s="142">
        <v>41741</v>
      </c>
      <c r="CI1" t="s" s="140">
        <v>195</v>
      </c>
      <c r="CJ1" s="141"/>
      <c r="CK1" s="141"/>
      <c r="CL1" s="141"/>
      <c r="CM1" s="141"/>
      <c r="CN1" s="141"/>
      <c r="CO1" s="142">
        <v>41742</v>
      </c>
      <c r="CP1" t="s" s="140">
        <v>196</v>
      </c>
      <c r="CQ1" s="141"/>
      <c r="CR1" s="141"/>
      <c r="CS1" s="141"/>
      <c r="CT1" s="141"/>
      <c r="CU1" s="141"/>
      <c r="CV1" s="142">
        <v>41743</v>
      </c>
      <c r="CW1" t="s" s="140">
        <v>190</v>
      </c>
      <c r="CX1" s="141"/>
      <c r="CY1" s="141"/>
      <c r="CZ1" s="141"/>
      <c r="DA1" s="141"/>
      <c r="DB1" s="141"/>
      <c r="DC1" s="142">
        <v>41744</v>
      </c>
      <c r="DD1" t="s" s="140">
        <v>191</v>
      </c>
      <c r="DE1" s="141"/>
      <c r="DF1" s="141"/>
      <c r="DG1" s="141"/>
      <c r="DH1" s="141"/>
      <c r="DI1" s="141"/>
      <c r="DJ1" s="142">
        <v>41745</v>
      </c>
      <c r="DK1" t="s" s="140">
        <v>192</v>
      </c>
      <c r="DL1" s="141"/>
      <c r="DM1" s="141"/>
      <c r="DN1" s="141"/>
      <c r="DO1" s="141"/>
      <c r="DP1" s="141"/>
      <c r="DQ1" s="142">
        <v>41746</v>
      </c>
      <c r="DR1" t="s" s="140">
        <v>193</v>
      </c>
      <c r="DS1" s="141"/>
      <c r="DT1" s="141"/>
      <c r="DU1" s="141"/>
      <c r="DV1" s="141"/>
      <c r="DW1" s="141"/>
      <c r="DX1" s="142">
        <v>41747</v>
      </c>
      <c r="DY1" t="s" s="140">
        <v>194</v>
      </c>
      <c r="DZ1" s="141"/>
      <c r="EA1" s="141"/>
      <c r="EB1" s="141"/>
      <c r="EC1" s="141"/>
      <c r="ED1" s="141"/>
      <c r="EE1" s="142">
        <v>41748</v>
      </c>
      <c r="EF1" t="s" s="140">
        <v>195</v>
      </c>
      <c r="EG1" s="141"/>
      <c r="EH1" s="141"/>
      <c r="EI1" s="141"/>
      <c r="EJ1" s="141"/>
      <c r="EK1" s="141"/>
      <c r="EL1" s="142">
        <v>41749</v>
      </c>
      <c r="EM1" t="s" s="140">
        <v>196</v>
      </c>
      <c r="EN1" s="141"/>
      <c r="EO1" s="141"/>
      <c r="EP1" s="141"/>
      <c r="EQ1" s="141"/>
      <c r="ER1" s="141"/>
      <c r="ES1" s="142">
        <v>41750</v>
      </c>
      <c r="ET1" t="s" s="140">
        <v>190</v>
      </c>
      <c r="EU1" s="141"/>
      <c r="EV1" s="141"/>
      <c r="EW1" s="141"/>
      <c r="EX1" s="141"/>
      <c r="EY1" s="141"/>
      <c r="EZ1" s="142">
        <v>41751</v>
      </c>
      <c r="FA1" t="s" s="140">
        <v>191</v>
      </c>
      <c r="FB1" s="141"/>
      <c r="FC1" s="141"/>
      <c r="FD1" s="141"/>
      <c r="FE1" s="141"/>
      <c r="FF1" s="141"/>
      <c r="FG1" s="142">
        <v>41752</v>
      </c>
      <c r="FH1" t="s" s="140">
        <v>192</v>
      </c>
      <c r="FI1" s="141"/>
      <c r="FJ1" s="141"/>
      <c r="FK1" s="141"/>
      <c r="FL1" s="141"/>
      <c r="FM1" s="141"/>
      <c r="FN1" s="142">
        <v>41753</v>
      </c>
      <c r="FO1" t="s" s="140">
        <v>193</v>
      </c>
      <c r="FP1" s="141"/>
      <c r="FQ1" s="141"/>
      <c r="FR1" s="141"/>
      <c r="FS1" s="141"/>
      <c r="FT1" s="141"/>
      <c r="FU1" s="142">
        <v>41754</v>
      </c>
      <c r="FV1" t="s" s="140">
        <v>194</v>
      </c>
      <c r="FW1" s="141"/>
      <c r="FX1" s="141"/>
      <c r="FY1" s="141"/>
      <c r="FZ1" s="141"/>
      <c r="GA1" s="141"/>
      <c r="GB1" s="142">
        <v>41755</v>
      </c>
      <c r="GC1" t="s" s="140">
        <v>195</v>
      </c>
      <c r="GD1" s="141"/>
      <c r="GE1" s="141"/>
      <c r="GF1" s="141"/>
      <c r="GG1" s="141"/>
      <c r="GH1" s="141"/>
      <c r="GI1" s="142">
        <v>41756</v>
      </c>
      <c r="GJ1" t="s" s="140">
        <v>196</v>
      </c>
      <c r="GK1" s="141"/>
      <c r="GL1" s="141"/>
      <c r="GM1" s="141"/>
      <c r="GN1" s="141"/>
      <c r="GO1" s="143"/>
      <c r="GP1" s="144">
        <v>41757</v>
      </c>
      <c r="GQ1" t="s" s="140">
        <v>190</v>
      </c>
      <c r="GR1" s="141"/>
      <c r="GS1" s="141"/>
      <c r="GT1" s="141"/>
      <c r="GU1" s="141"/>
      <c r="GV1" s="143"/>
      <c r="GW1" s="144">
        <v>41758</v>
      </c>
      <c r="GX1" t="s" s="140">
        <v>197</v>
      </c>
      <c r="GY1" s="141"/>
      <c r="GZ1" s="141"/>
      <c r="HA1" s="141"/>
      <c r="HB1" s="141"/>
      <c r="HC1" s="143"/>
      <c r="HD1" s="145"/>
      <c r="HE1" s="146"/>
      <c r="HF1" s="141"/>
      <c r="HG1" s="141"/>
      <c r="HH1" s="141"/>
      <c r="HI1" s="141"/>
      <c r="HJ1" s="141"/>
    </row>
    <row r="2" ht="11" customHeight="1">
      <c r="A2" s="147"/>
      <c r="B2" s="148">
        <v>41365</v>
      </c>
      <c r="C2" t="s" s="149">
        <v>198</v>
      </c>
      <c r="D2" s="141"/>
      <c r="E2" s="141"/>
      <c r="F2" s="141"/>
      <c r="G2" s="141"/>
      <c r="H2" s="143"/>
      <c r="I2" s="148">
        <v>41366</v>
      </c>
      <c r="J2" t="s" s="149">
        <v>197</v>
      </c>
      <c r="K2" s="141"/>
      <c r="L2" s="141"/>
      <c r="M2" s="141"/>
      <c r="N2" s="141"/>
      <c r="O2" s="143"/>
      <c r="P2" s="148">
        <v>41367</v>
      </c>
      <c r="Q2" t="s" s="149">
        <v>199</v>
      </c>
      <c r="R2" s="141"/>
      <c r="S2" s="141"/>
      <c r="T2" s="141"/>
      <c r="U2" s="141"/>
      <c r="V2" s="143"/>
      <c r="W2" s="148">
        <v>41368</v>
      </c>
      <c r="X2" t="s" s="149">
        <v>200</v>
      </c>
      <c r="Y2" s="141"/>
      <c r="Z2" s="141"/>
      <c r="AA2" s="141"/>
      <c r="AB2" s="141"/>
      <c r="AC2" s="143"/>
      <c r="AD2" s="148">
        <v>41369</v>
      </c>
      <c r="AE2" t="s" s="149">
        <v>201</v>
      </c>
      <c r="AF2" s="141"/>
      <c r="AG2" s="141"/>
      <c r="AH2" s="141"/>
      <c r="AI2" s="141"/>
      <c r="AJ2" s="143"/>
      <c r="AK2" s="148">
        <v>41370</v>
      </c>
      <c r="AL2" t="s" s="149">
        <v>202</v>
      </c>
      <c r="AM2" s="141"/>
      <c r="AN2" s="141"/>
      <c r="AO2" s="141"/>
      <c r="AP2" s="141"/>
      <c r="AQ2" s="143"/>
      <c r="AR2" s="148">
        <v>41371</v>
      </c>
      <c r="AS2" t="s" s="149">
        <v>203</v>
      </c>
      <c r="AT2" s="141"/>
      <c r="AU2" s="141"/>
      <c r="AV2" s="141"/>
      <c r="AW2" s="141"/>
      <c r="AX2" s="143"/>
      <c r="AY2" s="148">
        <v>41372</v>
      </c>
      <c r="AZ2" t="s" s="149">
        <v>198</v>
      </c>
      <c r="BA2" s="141"/>
      <c r="BB2" s="141"/>
      <c r="BC2" s="141"/>
      <c r="BD2" s="141"/>
      <c r="BE2" s="143"/>
      <c r="BF2" s="148">
        <v>41373</v>
      </c>
      <c r="BG2" t="s" s="149">
        <v>197</v>
      </c>
      <c r="BH2" s="141"/>
      <c r="BI2" s="141"/>
      <c r="BJ2" s="141"/>
      <c r="BK2" s="141"/>
      <c r="BL2" s="143"/>
      <c r="BM2" s="148">
        <v>41374</v>
      </c>
      <c r="BN2" t="s" s="149">
        <v>199</v>
      </c>
      <c r="BO2" s="141"/>
      <c r="BP2" s="141"/>
      <c r="BQ2" s="141"/>
      <c r="BR2" s="141"/>
      <c r="BS2" s="143"/>
      <c r="BT2" s="148">
        <v>41375</v>
      </c>
      <c r="BU2" t="s" s="149">
        <v>200</v>
      </c>
      <c r="BV2" s="141"/>
      <c r="BW2" s="141"/>
      <c r="BX2" s="141"/>
      <c r="BY2" s="141"/>
      <c r="BZ2" s="143"/>
      <c r="CA2" s="148">
        <v>41376</v>
      </c>
      <c r="CB2" t="s" s="149">
        <v>201</v>
      </c>
      <c r="CC2" s="141"/>
      <c r="CD2" s="141"/>
      <c r="CE2" s="141"/>
      <c r="CF2" s="141"/>
      <c r="CG2" s="143"/>
      <c r="CH2" s="148">
        <v>41377</v>
      </c>
      <c r="CI2" t="s" s="149">
        <v>202</v>
      </c>
      <c r="CJ2" s="141"/>
      <c r="CK2" s="141"/>
      <c r="CL2" s="141"/>
      <c r="CM2" s="141"/>
      <c r="CN2" s="143"/>
      <c r="CO2" s="148">
        <v>41378</v>
      </c>
      <c r="CP2" t="s" s="149">
        <v>203</v>
      </c>
      <c r="CQ2" s="141"/>
      <c r="CR2" s="141"/>
      <c r="CS2" s="141"/>
      <c r="CT2" s="141"/>
      <c r="CU2" s="143"/>
      <c r="CV2" s="148">
        <v>41379</v>
      </c>
      <c r="CW2" t="s" s="149">
        <v>198</v>
      </c>
      <c r="CX2" s="141"/>
      <c r="CY2" s="141"/>
      <c r="CZ2" s="141"/>
      <c r="DA2" s="141"/>
      <c r="DB2" s="143"/>
      <c r="DC2" s="148">
        <v>41380</v>
      </c>
      <c r="DD2" t="s" s="149">
        <v>197</v>
      </c>
      <c r="DE2" s="141"/>
      <c r="DF2" s="141"/>
      <c r="DG2" s="141"/>
      <c r="DH2" s="141"/>
      <c r="DI2" s="143"/>
      <c r="DJ2" s="148">
        <v>41381</v>
      </c>
      <c r="DK2" t="s" s="149">
        <v>199</v>
      </c>
      <c r="DL2" s="141"/>
      <c r="DM2" s="141"/>
      <c r="DN2" s="141"/>
      <c r="DO2" s="141"/>
      <c r="DP2" s="143"/>
      <c r="DQ2" s="148">
        <v>41382</v>
      </c>
      <c r="DR2" t="s" s="149">
        <v>200</v>
      </c>
      <c r="DS2" s="141"/>
      <c r="DT2" s="141"/>
      <c r="DU2" s="141"/>
      <c r="DV2" s="141"/>
      <c r="DW2" s="143"/>
      <c r="DX2" s="148">
        <v>41383</v>
      </c>
      <c r="DY2" t="s" s="149">
        <v>201</v>
      </c>
      <c r="DZ2" s="141"/>
      <c r="EA2" s="141"/>
      <c r="EB2" s="141"/>
      <c r="EC2" s="141"/>
      <c r="ED2" s="143"/>
      <c r="EE2" s="148">
        <v>41384</v>
      </c>
      <c r="EF2" t="s" s="149">
        <v>202</v>
      </c>
      <c r="EG2" s="141"/>
      <c r="EH2" s="141"/>
      <c r="EI2" s="141"/>
      <c r="EJ2" s="141"/>
      <c r="EK2" s="143"/>
      <c r="EL2" s="148">
        <v>41385</v>
      </c>
      <c r="EM2" t="s" s="149">
        <v>203</v>
      </c>
      <c r="EN2" s="141"/>
      <c r="EO2" s="141"/>
      <c r="EP2" s="141"/>
      <c r="EQ2" s="141"/>
      <c r="ER2" s="143"/>
      <c r="ES2" s="148">
        <v>41386</v>
      </c>
      <c r="ET2" t="s" s="149">
        <v>198</v>
      </c>
      <c r="EU2" s="141"/>
      <c r="EV2" s="141"/>
      <c r="EW2" s="141"/>
      <c r="EX2" s="141"/>
      <c r="EY2" s="143"/>
      <c r="EZ2" s="148">
        <v>41387</v>
      </c>
      <c r="FA2" t="s" s="149">
        <v>197</v>
      </c>
      <c r="FB2" s="141"/>
      <c r="FC2" s="141"/>
      <c r="FD2" s="141"/>
      <c r="FE2" s="141"/>
      <c r="FF2" s="143"/>
      <c r="FG2" s="148">
        <v>41388</v>
      </c>
      <c r="FH2" t="s" s="149">
        <v>199</v>
      </c>
      <c r="FI2" s="141"/>
      <c r="FJ2" s="141"/>
      <c r="FK2" s="141"/>
      <c r="FL2" s="141"/>
      <c r="FM2" s="143"/>
      <c r="FN2" s="148">
        <v>41389</v>
      </c>
      <c r="FO2" t="s" s="149">
        <v>200</v>
      </c>
      <c r="FP2" s="141"/>
      <c r="FQ2" s="141"/>
      <c r="FR2" s="141"/>
      <c r="FS2" s="141"/>
      <c r="FT2" s="143"/>
      <c r="FU2" s="148">
        <v>41390</v>
      </c>
      <c r="FV2" t="s" s="149">
        <v>201</v>
      </c>
      <c r="FW2" s="141"/>
      <c r="FX2" s="141"/>
      <c r="FY2" s="141"/>
      <c r="FZ2" s="141"/>
      <c r="GA2" s="143"/>
      <c r="GB2" s="148">
        <v>41391</v>
      </c>
      <c r="GC2" t="s" s="149">
        <v>202</v>
      </c>
      <c r="GD2" s="141"/>
      <c r="GE2" s="141"/>
      <c r="GF2" s="141"/>
      <c r="GG2" s="141"/>
      <c r="GH2" s="143"/>
      <c r="GI2" s="148">
        <v>41392</v>
      </c>
      <c r="GJ2" t="s" s="149">
        <v>203</v>
      </c>
      <c r="GK2" s="141"/>
      <c r="GL2" s="141"/>
      <c r="GM2" s="141"/>
      <c r="GN2" s="141"/>
      <c r="GO2" s="143"/>
      <c r="GP2" s="144">
        <v>41393</v>
      </c>
      <c r="GQ2" t="s" s="140">
        <v>198</v>
      </c>
      <c r="GR2" s="141"/>
      <c r="GS2" s="141"/>
      <c r="GT2" s="141"/>
      <c r="GU2" s="141"/>
      <c r="GV2" s="143"/>
      <c r="GW2" s="144">
        <v>41393</v>
      </c>
      <c r="GX2" t="s" s="140">
        <v>191</v>
      </c>
      <c r="GY2" s="141"/>
      <c r="GZ2" s="141"/>
      <c r="HA2" s="141"/>
      <c r="HB2" s="141"/>
      <c r="HC2" s="143"/>
      <c r="HD2" s="145"/>
      <c r="HE2" s="146"/>
      <c r="HF2" s="141"/>
      <c r="HG2" s="141"/>
      <c r="HH2" s="141"/>
      <c r="HI2" s="141"/>
      <c r="HJ2" s="141"/>
    </row>
    <row r="3" ht="19" customHeight="1">
      <c r="A3" s="150"/>
      <c r="B3" t="s" s="151">
        <v>204</v>
      </c>
      <c r="C3" s="152"/>
      <c r="D3" t="s" s="153">
        <v>205</v>
      </c>
      <c r="E3" t="s" s="153">
        <v>206</v>
      </c>
      <c r="F3" t="s" s="153">
        <v>207</v>
      </c>
      <c r="G3" t="s" s="153">
        <v>208</v>
      </c>
      <c r="H3" t="s" s="153">
        <v>209</v>
      </c>
      <c r="I3" t="s" s="154">
        <v>204</v>
      </c>
      <c r="J3" s="152"/>
      <c r="K3" t="s" s="153">
        <v>205</v>
      </c>
      <c r="L3" t="s" s="153">
        <v>206</v>
      </c>
      <c r="M3" t="s" s="153">
        <v>207</v>
      </c>
      <c r="N3" t="s" s="153">
        <v>208</v>
      </c>
      <c r="O3" t="s" s="153">
        <v>209</v>
      </c>
      <c r="P3" t="s" s="154">
        <v>204</v>
      </c>
      <c r="Q3" s="152"/>
      <c r="R3" t="s" s="153">
        <v>205</v>
      </c>
      <c r="S3" t="s" s="153">
        <v>206</v>
      </c>
      <c r="T3" t="s" s="153">
        <v>207</v>
      </c>
      <c r="U3" t="s" s="153">
        <v>208</v>
      </c>
      <c r="V3" t="s" s="153">
        <v>209</v>
      </c>
      <c r="W3" t="s" s="154">
        <v>204</v>
      </c>
      <c r="X3" s="152"/>
      <c r="Y3" t="s" s="153">
        <v>205</v>
      </c>
      <c r="Z3" t="s" s="153">
        <v>206</v>
      </c>
      <c r="AA3" t="s" s="153">
        <v>207</v>
      </c>
      <c r="AB3" t="s" s="153">
        <v>208</v>
      </c>
      <c r="AC3" t="s" s="153">
        <v>209</v>
      </c>
      <c r="AD3" t="s" s="151">
        <v>204</v>
      </c>
      <c r="AE3" s="152"/>
      <c r="AF3" t="s" s="153">
        <v>205</v>
      </c>
      <c r="AG3" t="s" s="153">
        <v>206</v>
      </c>
      <c r="AH3" t="s" s="153">
        <v>207</v>
      </c>
      <c r="AI3" t="s" s="153">
        <v>208</v>
      </c>
      <c r="AJ3" t="s" s="153">
        <v>209</v>
      </c>
      <c r="AK3" t="s" s="151">
        <v>204</v>
      </c>
      <c r="AL3" s="152"/>
      <c r="AM3" t="s" s="153">
        <v>205</v>
      </c>
      <c r="AN3" t="s" s="153">
        <v>206</v>
      </c>
      <c r="AO3" t="s" s="153">
        <v>207</v>
      </c>
      <c r="AP3" t="s" s="153">
        <v>208</v>
      </c>
      <c r="AQ3" t="s" s="153">
        <v>209</v>
      </c>
      <c r="AR3" t="s" s="151">
        <v>204</v>
      </c>
      <c r="AS3" s="152"/>
      <c r="AT3" t="s" s="153">
        <v>205</v>
      </c>
      <c r="AU3" t="s" s="153">
        <v>206</v>
      </c>
      <c r="AV3" t="s" s="153">
        <v>207</v>
      </c>
      <c r="AW3" t="s" s="153">
        <v>208</v>
      </c>
      <c r="AX3" t="s" s="153">
        <v>209</v>
      </c>
      <c r="AY3" t="s" s="151">
        <v>204</v>
      </c>
      <c r="AZ3" s="152"/>
      <c r="BA3" t="s" s="153">
        <v>205</v>
      </c>
      <c r="BB3" t="s" s="153">
        <v>206</v>
      </c>
      <c r="BC3" t="s" s="153">
        <v>207</v>
      </c>
      <c r="BD3" t="s" s="153">
        <v>208</v>
      </c>
      <c r="BE3" t="s" s="153">
        <v>209</v>
      </c>
      <c r="BF3" t="s" s="151">
        <v>204</v>
      </c>
      <c r="BG3" s="152"/>
      <c r="BH3" t="s" s="153">
        <v>205</v>
      </c>
      <c r="BI3" t="s" s="153">
        <v>206</v>
      </c>
      <c r="BJ3" t="s" s="153">
        <v>207</v>
      </c>
      <c r="BK3" t="s" s="153">
        <v>208</v>
      </c>
      <c r="BL3" t="s" s="153">
        <v>209</v>
      </c>
      <c r="BM3" t="s" s="151">
        <v>204</v>
      </c>
      <c r="BN3" s="152"/>
      <c r="BO3" t="s" s="153">
        <v>205</v>
      </c>
      <c r="BP3" t="s" s="153">
        <v>206</v>
      </c>
      <c r="BQ3" t="s" s="153">
        <v>207</v>
      </c>
      <c r="BR3" t="s" s="153">
        <v>208</v>
      </c>
      <c r="BS3" t="s" s="153">
        <v>209</v>
      </c>
      <c r="BT3" t="s" s="151">
        <v>204</v>
      </c>
      <c r="BU3" s="152"/>
      <c r="BV3" t="s" s="153">
        <v>205</v>
      </c>
      <c r="BW3" t="s" s="153">
        <v>206</v>
      </c>
      <c r="BX3" t="s" s="153">
        <v>207</v>
      </c>
      <c r="BY3" t="s" s="153">
        <v>208</v>
      </c>
      <c r="BZ3" t="s" s="153">
        <v>209</v>
      </c>
      <c r="CA3" t="s" s="151">
        <v>204</v>
      </c>
      <c r="CB3" s="152"/>
      <c r="CC3" t="s" s="153">
        <v>205</v>
      </c>
      <c r="CD3" t="s" s="153">
        <v>206</v>
      </c>
      <c r="CE3" t="s" s="153">
        <v>207</v>
      </c>
      <c r="CF3" t="s" s="153">
        <v>208</v>
      </c>
      <c r="CG3" t="s" s="153">
        <v>209</v>
      </c>
      <c r="CH3" t="s" s="151">
        <v>204</v>
      </c>
      <c r="CI3" s="152"/>
      <c r="CJ3" t="s" s="153">
        <v>205</v>
      </c>
      <c r="CK3" t="s" s="153">
        <v>206</v>
      </c>
      <c r="CL3" t="s" s="153">
        <v>207</v>
      </c>
      <c r="CM3" t="s" s="153">
        <v>208</v>
      </c>
      <c r="CN3" t="s" s="153">
        <v>209</v>
      </c>
      <c r="CO3" t="s" s="151">
        <v>204</v>
      </c>
      <c r="CP3" s="152"/>
      <c r="CQ3" t="s" s="153">
        <v>205</v>
      </c>
      <c r="CR3" t="s" s="153">
        <v>206</v>
      </c>
      <c r="CS3" t="s" s="153">
        <v>207</v>
      </c>
      <c r="CT3" t="s" s="153">
        <v>208</v>
      </c>
      <c r="CU3" t="s" s="153">
        <v>209</v>
      </c>
      <c r="CV3" t="s" s="151">
        <v>204</v>
      </c>
      <c r="CW3" s="152"/>
      <c r="CX3" t="s" s="153">
        <v>205</v>
      </c>
      <c r="CY3" t="s" s="153">
        <v>206</v>
      </c>
      <c r="CZ3" t="s" s="153">
        <v>207</v>
      </c>
      <c r="DA3" t="s" s="153">
        <v>208</v>
      </c>
      <c r="DB3" t="s" s="153">
        <v>209</v>
      </c>
      <c r="DC3" t="s" s="151">
        <v>204</v>
      </c>
      <c r="DD3" s="152"/>
      <c r="DE3" t="s" s="153">
        <v>205</v>
      </c>
      <c r="DF3" t="s" s="153">
        <v>206</v>
      </c>
      <c r="DG3" t="s" s="153">
        <v>207</v>
      </c>
      <c r="DH3" t="s" s="153">
        <v>208</v>
      </c>
      <c r="DI3" t="s" s="153">
        <v>209</v>
      </c>
      <c r="DJ3" t="s" s="151">
        <v>204</v>
      </c>
      <c r="DK3" s="152"/>
      <c r="DL3" t="s" s="153">
        <v>205</v>
      </c>
      <c r="DM3" t="s" s="153">
        <v>206</v>
      </c>
      <c r="DN3" t="s" s="153">
        <v>207</v>
      </c>
      <c r="DO3" t="s" s="153">
        <v>208</v>
      </c>
      <c r="DP3" t="s" s="153">
        <v>209</v>
      </c>
      <c r="DQ3" t="s" s="151">
        <v>204</v>
      </c>
      <c r="DR3" s="152"/>
      <c r="DS3" t="s" s="153">
        <v>205</v>
      </c>
      <c r="DT3" t="s" s="153">
        <v>206</v>
      </c>
      <c r="DU3" t="s" s="153">
        <v>207</v>
      </c>
      <c r="DV3" t="s" s="153">
        <v>208</v>
      </c>
      <c r="DW3" t="s" s="153">
        <v>209</v>
      </c>
      <c r="DX3" t="s" s="151">
        <v>204</v>
      </c>
      <c r="DY3" s="152"/>
      <c r="DZ3" t="s" s="153">
        <v>205</v>
      </c>
      <c r="EA3" t="s" s="153">
        <v>206</v>
      </c>
      <c r="EB3" t="s" s="153">
        <v>207</v>
      </c>
      <c r="EC3" t="s" s="153">
        <v>208</v>
      </c>
      <c r="ED3" t="s" s="153">
        <v>209</v>
      </c>
      <c r="EE3" t="s" s="151">
        <v>204</v>
      </c>
      <c r="EF3" s="152"/>
      <c r="EG3" t="s" s="153">
        <v>205</v>
      </c>
      <c r="EH3" t="s" s="153">
        <v>206</v>
      </c>
      <c r="EI3" t="s" s="153">
        <v>207</v>
      </c>
      <c r="EJ3" t="s" s="153">
        <v>208</v>
      </c>
      <c r="EK3" t="s" s="153">
        <v>209</v>
      </c>
      <c r="EL3" t="s" s="151">
        <v>204</v>
      </c>
      <c r="EM3" s="152"/>
      <c r="EN3" t="s" s="153">
        <v>205</v>
      </c>
      <c r="EO3" t="s" s="153">
        <v>206</v>
      </c>
      <c r="EP3" t="s" s="153">
        <v>207</v>
      </c>
      <c r="EQ3" t="s" s="153">
        <v>208</v>
      </c>
      <c r="ER3" t="s" s="153">
        <v>209</v>
      </c>
      <c r="ES3" t="s" s="151">
        <v>204</v>
      </c>
      <c r="ET3" s="152"/>
      <c r="EU3" t="s" s="153">
        <v>205</v>
      </c>
      <c r="EV3" t="s" s="153">
        <v>206</v>
      </c>
      <c r="EW3" t="s" s="153">
        <v>207</v>
      </c>
      <c r="EX3" t="s" s="153">
        <v>208</v>
      </c>
      <c r="EY3" t="s" s="153">
        <v>209</v>
      </c>
      <c r="EZ3" t="s" s="151">
        <v>204</v>
      </c>
      <c r="FA3" s="152"/>
      <c r="FB3" t="s" s="153">
        <v>205</v>
      </c>
      <c r="FC3" t="s" s="153">
        <v>206</v>
      </c>
      <c r="FD3" t="s" s="153">
        <v>207</v>
      </c>
      <c r="FE3" t="s" s="153">
        <v>208</v>
      </c>
      <c r="FF3" t="s" s="153">
        <v>209</v>
      </c>
      <c r="FG3" t="s" s="151">
        <v>204</v>
      </c>
      <c r="FH3" s="152"/>
      <c r="FI3" t="s" s="153">
        <v>205</v>
      </c>
      <c r="FJ3" t="s" s="153">
        <v>206</v>
      </c>
      <c r="FK3" t="s" s="153">
        <v>207</v>
      </c>
      <c r="FL3" t="s" s="153">
        <v>208</v>
      </c>
      <c r="FM3" t="s" s="153">
        <v>209</v>
      </c>
      <c r="FN3" t="s" s="151">
        <v>204</v>
      </c>
      <c r="FO3" s="152"/>
      <c r="FP3" t="s" s="153">
        <v>205</v>
      </c>
      <c r="FQ3" t="s" s="153">
        <v>206</v>
      </c>
      <c r="FR3" t="s" s="153">
        <v>207</v>
      </c>
      <c r="FS3" t="s" s="153">
        <v>208</v>
      </c>
      <c r="FT3" t="s" s="153">
        <v>209</v>
      </c>
      <c r="FU3" t="s" s="151">
        <v>204</v>
      </c>
      <c r="FV3" s="152"/>
      <c r="FW3" t="s" s="153">
        <v>205</v>
      </c>
      <c r="FX3" t="s" s="153">
        <v>206</v>
      </c>
      <c r="FY3" t="s" s="153">
        <v>207</v>
      </c>
      <c r="FZ3" t="s" s="153">
        <v>208</v>
      </c>
      <c r="GA3" t="s" s="153">
        <v>209</v>
      </c>
      <c r="GB3" t="s" s="151">
        <v>204</v>
      </c>
      <c r="GC3" s="152"/>
      <c r="GD3" t="s" s="153">
        <v>205</v>
      </c>
      <c r="GE3" t="s" s="153">
        <v>206</v>
      </c>
      <c r="GF3" t="s" s="153">
        <v>207</v>
      </c>
      <c r="GG3" t="s" s="153">
        <v>208</v>
      </c>
      <c r="GH3" t="s" s="153">
        <v>209</v>
      </c>
      <c r="GI3" t="s" s="151">
        <v>204</v>
      </c>
      <c r="GJ3" s="152"/>
      <c r="GK3" t="s" s="153">
        <v>205</v>
      </c>
      <c r="GL3" t="s" s="153">
        <v>206</v>
      </c>
      <c r="GM3" t="s" s="153">
        <v>207</v>
      </c>
      <c r="GN3" t="s" s="153">
        <v>208</v>
      </c>
      <c r="GO3" t="s" s="153">
        <v>209</v>
      </c>
      <c r="GP3" t="s" s="151">
        <v>204</v>
      </c>
      <c r="GQ3" s="152"/>
      <c r="GR3" t="s" s="153">
        <v>205</v>
      </c>
      <c r="GS3" t="s" s="153">
        <v>206</v>
      </c>
      <c r="GT3" t="s" s="153">
        <v>207</v>
      </c>
      <c r="GU3" t="s" s="153">
        <v>208</v>
      </c>
      <c r="GV3" t="s" s="153">
        <v>209</v>
      </c>
      <c r="GW3" t="s" s="151">
        <v>204</v>
      </c>
      <c r="GX3" s="152"/>
      <c r="GY3" t="s" s="153">
        <v>205</v>
      </c>
      <c r="GZ3" t="s" s="153">
        <v>206</v>
      </c>
      <c r="HA3" t="s" s="153">
        <v>207</v>
      </c>
      <c r="HB3" t="s" s="153">
        <v>208</v>
      </c>
      <c r="HC3" t="s" s="153">
        <v>209</v>
      </c>
      <c r="HD3" s="155"/>
      <c r="HE3" s="152"/>
      <c r="HF3" s="156"/>
      <c r="HG3" s="156"/>
      <c r="HH3" s="156"/>
      <c r="HI3" s="156"/>
      <c r="HJ3" s="156"/>
    </row>
    <row r="4" ht="14" customHeight="1">
      <c r="A4" t="s" s="151">
        <v>210</v>
      </c>
      <c r="B4" s="157">
        <v>29</v>
      </c>
      <c r="C4" s="158">
        <v>27.55</v>
      </c>
      <c r="D4" s="159">
        <v>3.673333333333333</v>
      </c>
      <c r="E4" s="159">
        <v>62.7</v>
      </c>
      <c r="F4" s="159">
        <v>4.18</v>
      </c>
      <c r="G4" s="159">
        <v>202.35</v>
      </c>
      <c r="H4" s="159">
        <v>6.744999999999999</v>
      </c>
      <c r="I4" s="160">
        <v>14</v>
      </c>
      <c r="J4" s="158">
        <v>13.3</v>
      </c>
      <c r="K4" s="159">
        <v>1.773333333333333</v>
      </c>
      <c r="L4" s="159">
        <v>51.3</v>
      </c>
      <c r="M4" s="159">
        <v>3.42</v>
      </c>
      <c r="N4" s="159">
        <v>146.3</v>
      </c>
      <c r="O4" s="159">
        <v>4.876666666666667</v>
      </c>
      <c r="P4" s="160">
        <v>29</v>
      </c>
      <c r="Q4" s="158">
        <v>27.55</v>
      </c>
      <c r="R4" s="159">
        <v>3.673333333333333</v>
      </c>
      <c r="S4" s="159">
        <v>86.44999999999999</v>
      </c>
      <c r="T4" s="159">
        <v>5.763333333333333</v>
      </c>
      <c r="U4" s="159">
        <v>205.2</v>
      </c>
      <c r="V4" s="159">
        <v>6.84</v>
      </c>
      <c r="W4" s="160">
        <v>39</v>
      </c>
      <c r="X4" s="158">
        <v>37.05</v>
      </c>
      <c r="Y4" s="159">
        <v>4.94</v>
      </c>
      <c r="Z4" s="159">
        <v>104.5</v>
      </c>
      <c r="AA4" s="159">
        <v>6.966666666666667</v>
      </c>
      <c r="AB4" s="159">
        <v>261.25</v>
      </c>
      <c r="AC4" s="159">
        <v>8.708333333333334</v>
      </c>
      <c r="AD4" s="157">
        <v>38</v>
      </c>
      <c r="AE4" s="158">
        <v>36.1</v>
      </c>
      <c r="AF4" s="159">
        <v>4.813333333333333</v>
      </c>
      <c r="AG4" s="159">
        <v>101.65</v>
      </c>
      <c r="AH4" s="159">
        <v>6.776666666666667</v>
      </c>
      <c r="AI4" s="159">
        <v>210.9</v>
      </c>
      <c r="AJ4" s="159">
        <v>7.03</v>
      </c>
      <c r="AK4" s="157">
        <v>38</v>
      </c>
      <c r="AL4" s="158">
        <v>36.1</v>
      </c>
      <c r="AM4" s="159">
        <v>4.813333333333333</v>
      </c>
      <c r="AN4" s="159">
        <v>88.35000000000001</v>
      </c>
      <c r="AO4" s="159">
        <v>5.890000000000001</v>
      </c>
      <c r="AP4" s="159">
        <v>254.6</v>
      </c>
      <c r="AQ4" s="159">
        <v>8.486666666666668</v>
      </c>
      <c r="AR4" s="157">
        <v>39</v>
      </c>
      <c r="AS4" s="158">
        <v>37.05</v>
      </c>
      <c r="AT4" s="159">
        <v>4.94</v>
      </c>
      <c r="AU4" s="159">
        <v>103.55</v>
      </c>
      <c r="AV4" s="159">
        <v>6.903333333333334</v>
      </c>
      <c r="AW4" s="159">
        <v>294.5</v>
      </c>
      <c r="AX4" s="159">
        <v>9.816666666666666</v>
      </c>
      <c r="AY4" s="157">
        <v>28</v>
      </c>
      <c r="AZ4" s="158">
        <v>26.6</v>
      </c>
      <c r="BA4" s="159">
        <v>3.546666666666667</v>
      </c>
      <c r="BB4" s="159">
        <v>73.15000000000001</v>
      </c>
      <c r="BC4" s="159">
        <v>4.876666666666667</v>
      </c>
      <c r="BD4" s="159">
        <v>230.85</v>
      </c>
      <c r="BE4" s="159">
        <v>7.695000000000001</v>
      </c>
      <c r="BF4" s="157">
        <v>27</v>
      </c>
      <c r="BG4" s="158">
        <v>25.65</v>
      </c>
      <c r="BH4" s="159">
        <v>3.42</v>
      </c>
      <c r="BI4" s="159">
        <v>76.95</v>
      </c>
      <c r="BJ4" s="159">
        <v>5.13</v>
      </c>
      <c r="BK4" s="159">
        <v>171</v>
      </c>
      <c r="BL4" s="159">
        <v>5.7</v>
      </c>
      <c r="BM4" s="157">
        <v>35</v>
      </c>
      <c r="BN4" s="158">
        <v>33.25</v>
      </c>
      <c r="BO4" s="159">
        <v>4.433333333333334</v>
      </c>
      <c r="BP4" s="159">
        <v>100.7</v>
      </c>
      <c r="BQ4" s="159">
        <v>6.713333333333334</v>
      </c>
      <c r="BR4" s="159">
        <v>252.7</v>
      </c>
      <c r="BS4" s="159">
        <v>8.423333333333334</v>
      </c>
      <c r="BT4" s="157">
        <v>25</v>
      </c>
      <c r="BU4" s="158">
        <v>23.75</v>
      </c>
      <c r="BV4" s="159">
        <v>3.166666666666667</v>
      </c>
      <c r="BW4" s="159">
        <v>72.2</v>
      </c>
      <c r="BX4" s="159">
        <v>4.813333333333333</v>
      </c>
      <c r="BY4" s="159">
        <v>209</v>
      </c>
      <c r="BZ4" s="159">
        <v>6.966666666666667</v>
      </c>
      <c r="CA4" s="157">
        <v>27</v>
      </c>
      <c r="CB4" s="158">
        <v>25.65</v>
      </c>
      <c r="CC4" s="159">
        <v>3.42</v>
      </c>
      <c r="CD4" s="159">
        <v>77.90000000000001</v>
      </c>
      <c r="CE4" s="159">
        <v>5.193333333333333</v>
      </c>
      <c r="CF4" s="159">
        <v>215.65</v>
      </c>
      <c r="CG4" s="159">
        <v>7.188333333333334</v>
      </c>
      <c r="CH4" s="157">
        <v>40</v>
      </c>
      <c r="CI4" s="158">
        <v>38</v>
      </c>
      <c r="CJ4" s="159">
        <v>5.066666666666666</v>
      </c>
      <c r="CK4" s="159">
        <v>110.2</v>
      </c>
      <c r="CL4" s="159">
        <v>7.346666666666667</v>
      </c>
      <c r="CM4" s="159">
        <v>265.05</v>
      </c>
      <c r="CN4" s="159">
        <v>8.835000000000001</v>
      </c>
      <c r="CO4" s="157">
        <v>36</v>
      </c>
      <c r="CP4" s="158">
        <v>34.2</v>
      </c>
      <c r="CQ4" s="159">
        <v>4.56</v>
      </c>
      <c r="CR4" s="159">
        <v>102.6</v>
      </c>
      <c r="CS4" s="159">
        <v>6.84</v>
      </c>
      <c r="CT4" s="159">
        <v>266.95</v>
      </c>
      <c r="CU4" s="159">
        <v>8.898333333333333</v>
      </c>
      <c r="CV4" s="157">
        <v>14</v>
      </c>
      <c r="CW4" s="158">
        <v>13.3</v>
      </c>
      <c r="CX4" s="159">
        <v>1.773333333333333</v>
      </c>
      <c r="CY4" s="159">
        <v>42.75</v>
      </c>
      <c r="CZ4" s="159">
        <v>2.85</v>
      </c>
      <c r="DA4" s="159">
        <v>135.85</v>
      </c>
      <c r="DB4" s="159">
        <v>4.528333333333333</v>
      </c>
      <c r="DC4" s="157">
        <v>8</v>
      </c>
      <c r="DD4" s="158">
        <v>7.600000000000001</v>
      </c>
      <c r="DE4" s="159">
        <v>1.013333333333333</v>
      </c>
      <c r="DF4" s="159">
        <v>32.3</v>
      </c>
      <c r="DG4" s="159">
        <v>2.153333333333333</v>
      </c>
      <c r="DH4" s="159">
        <v>99.75</v>
      </c>
      <c r="DI4" s="159">
        <v>3.325</v>
      </c>
      <c r="DJ4" s="157">
        <v>27</v>
      </c>
      <c r="DK4" s="158">
        <v>25.65</v>
      </c>
      <c r="DL4" s="159">
        <v>3.42</v>
      </c>
      <c r="DM4" s="159">
        <v>71.25</v>
      </c>
      <c r="DN4" s="159">
        <v>4.75</v>
      </c>
      <c r="DO4" s="159">
        <v>242.25</v>
      </c>
      <c r="DP4" s="159">
        <v>8.074999999999999</v>
      </c>
      <c r="DQ4" s="157">
        <v>30</v>
      </c>
      <c r="DR4" s="158">
        <v>28.5</v>
      </c>
      <c r="DS4" s="159">
        <v>3.8</v>
      </c>
      <c r="DT4" s="159">
        <v>91.2</v>
      </c>
      <c r="DU4" s="159">
        <v>6.08</v>
      </c>
      <c r="DV4" s="159">
        <v>229.9</v>
      </c>
      <c r="DW4" s="159">
        <v>7.663333333333333</v>
      </c>
      <c r="DX4" s="157">
        <v>14</v>
      </c>
      <c r="DY4" s="158">
        <v>13.3</v>
      </c>
      <c r="DZ4" s="159">
        <v>1.773333333333333</v>
      </c>
      <c r="EA4" s="159">
        <v>47.5</v>
      </c>
      <c r="EB4" s="159">
        <v>3.166666666666667</v>
      </c>
      <c r="EC4" s="159">
        <v>130.15</v>
      </c>
      <c r="ED4" s="159">
        <v>4.338333333333333</v>
      </c>
      <c r="EE4" s="157">
        <v>33</v>
      </c>
      <c r="EF4" s="158">
        <v>31.35</v>
      </c>
      <c r="EG4" s="159">
        <v>4.180000000000001</v>
      </c>
      <c r="EH4" s="159">
        <v>95</v>
      </c>
      <c r="EI4" s="159">
        <v>6.333333333333333</v>
      </c>
      <c r="EJ4" s="159">
        <v>249.85</v>
      </c>
      <c r="EK4" s="159">
        <v>8.328333333333335</v>
      </c>
      <c r="EL4" s="157">
        <v>37</v>
      </c>
      <c r="EM4" s="158">
        <v>35.15</v>
      </c>
      <c r="EN4" s="159">
        <v>4.686666666666667</v>
      </c>
      <c r="EO4" s="159">
        <v>125.4</v>
      </c>
      <c r="EP4" s="159">
        <v>8.360000000000001</v>
      </c>
      <c r="EQ4" s="159">
        <v>347.7</v>
      </c>
      <c r="ER4" s="159">
        <v>11.59</v>
      </c>
      <c r="ES4" s="157">
        <v>27</v>
      </c>
      <c r="ET4" s="158">
        <v>25.65</v>
      </c>
      <c r="EU4" s="159">
        <v>3.42</v>
      </c>
      <c r="EV4" s="159">
        <v>86.45</v>
      </c>
      <c r="EW4" s="159">
        <v>5.763333333333334</v>
      </c>
      <c r="EX4" s="159">
        <v>229.9</v>
      </c>
      <c r="EY4" s="159">
        <v>7.663333333333332</v>
      </c>
      <c r="EZ4" s="157">
        <v>37</v>
      </c>
      <c r="FA4" s="158">
        <v>35.15</v>
      </c>
      <c r="FB4" s="159">
        <v>4.686666666666667</v>
      </c>
      <c r="FC4" s="159">
        <v>84.55</v>
      </c>
      <c r="FD4" s="159">
        <v>5.636666666666667</v>
      </c>
      <c r="FE4" s="159">
        <v>197.6</v>
      </c>
      <c r="FF4" s="159">
        <v>6.586666666666667</v>
      </c>
      <c r="FG4" s="157">
        <v>26</v>
      </c>
      <c r="FH4" s="158">
        <v>24.7</v>
      </c>
      <c r="FI4" s="159">
        <v>3.293333333333333</v>
      </c>
      <c r="FJ4" s="159">
        <v>84.55</v>
      </c>
      <c r="FK4" s="159">
        <v>5.636666666666667</v>
      </c>
      <c r="FL4" s="159">
        <v>227.05</v>
      </c>
      <c r="FM4" s="159">
        <v>7.568333333333333</v>
      </c>
      <c r="FN4" s="157">
        <v>48</v>
      </c>
      <c r="FO4" s="158">
        <v>45.6</v>
      </c>
      <c r="FP4" s="159">
        <v>6.08</v>
      </c>
      <c r="FQ4" s="159">
        <v>124.45</v>
      </c>
      <c r="FR4" s="159">
        <v>8.296666666666665</v>
      </c>
      <c r="FS4" s="159">
        <v>313.5</v>
      </c>
      <c r="FT4" s="159">
        <v>10.45</v>
      </c>
      <c r="FU4" s="157">
        <v>40</v>
      </c>
      <c r="FV4" s="158">
        <v>38</v>
      </c>
      <c r="FW4" s="159">
        <v>5.066666666666666</v>
      </c>
      <c r="FX4" s="159">
        <v>109.25</v>
      </c>
      <c r="FY4" s="159">
        <v>7.283333333333333</v>
      </c>
      <c r="FZ4" s="159">
        <v>278.35</v>
      </c>
      <c r="GA4" s="159">
        <v>9.278333333333334</v>
      </c>
      <c r="GB4" s="157">
        <v>40</v>
      </c>
      <c r="GC4" s="158">
        <v>38</v>
      </c>
      <c r="GD4" s="159">
        <v>5.066666666666666</v>
      </c>
      <c r="GE4" s="159">
        <v>109.25</v>
      </c>
      <c r="GF4" s="159">
        <v>7.283333333333333</v>
      </c>
      <c r="GG4" s="159">
        <v>278.35</v>
      </c>
      <c r="GH4" s="159">
        <v>9.278333333333334</v>
      </c>
      <c r="GI4" s="157">
        <v>36</v>
      </c>
      <c r="GJ4" s="158">
        <v>34.2</v>
      </c>
      <c r="GK4" s="159">
        <v>4.56</v>
      </c>
      <c r="GL4" s="159">
        <v>95</v>
      </c>
      <c r="GM4" s="159">
        <v>6.333333333333333</v>
      </c>
      <c r="GN4" s="159">
        <v>232.75</v>
      </c>
      <c r="GO4" s="159">
        <v>7.758333333333334</v>
      </c>
      <c r="GP4" s="157">
        <v>45</v>
      </c>
      <c r="GQ4" s="158">
        <v>42.75</v>
      </c>
      <c r="GR4" s="159">
        <v>5.7</v>
      </c>
      <c r="GS4" s="159">
        <v>112.1</v>
      </c>
      <c r="GT4" s="159">
        <v>7.473333333333333</v>
      </c>
      <c r="GU4" s="159">
        <v>272.65</v>
      </c>
      <c r="GV4" s="159">
        <v>9.088333333333333</v>
      </c>
      <c r="GW4" s="157">
        <v>29</v>
      </c>
      <c r="GX4" s="158">
        <v>27.55</v>
      </c>
      <c r="GY4" s="159">
        <v>3.673333333333333</v>
      </c>
      <c r="GZ4" s="159">
        <v>88.34999999999999</v>
      </c>
      <c r="HA4" s="159">
        <v>5.89</v>
      </c>
      <c r="HB4" s="159">
        <v>241.3</v>
      </c>
      <c r="HC4" s="159">
        <v>8.043333333333333</v>
      </c>
      <c r="HD4" s="161"/>
      <c r="HE4" s="158"/>
      <c r="HF4" s="159"/>
      <c r="HG4" s="159"/>
      <c r="HH4" s="159"/>
      <c r="HI4" s="159"/>
      <c r="HJ4" s="159"/>
    </row>
    <row r="5" ht="14" customHeight="1">
      <c r="A5" t="s" s="151">
        <v>211</v>
      </c>
      <c r="B5" s="157">
        <v>75</v>
      </c>
      <c r="C5" s="158">
        <v>71.25</v>
      </c>
      <c r="D5" s="159">
        <v>9.5</v>
      </c>
      <c r="E5" s="159">
        <v>139.65</v>
      </c>
      <c r="F5" s="159">
        <v>9.309999999999999</v>
      </c>
      <c r="G5" s="159"/>
      <c r="H5" s="159">
        <v>9.309999999999999</v>
      </c>
      <c r="I5" s="160">
        <v>51</v>
      </c>
      <c r="J5" s="158">
        <v>48.45</v>
      </c>
      <c r="K5" s="159">
        <v>6.46</v>
      </c>
      <c r="L5" s="159">
        <v>95</v>
      </c>
      <c r="M5" s="159">
        <v>6.333333333333333</v>
      </c>
      <c r="N5" s="159"/>
      <c r="O5" s="159">
        <v>6.333333333333333</v>
      </c>
      <c r="P5" s="160">
        <v>58</v>
      </c>
      <c r="Q5" s="158">
        <v>55.09999999999999</v>
      </c>
      <c r="R5" s="159">
        <v>7.346666666666666</v>
      </c>
      <c r="S5" s="159">
        <v>118.75</v>
      </c>
      <c r="T5" s="159">
        <v>7.916666666666667</v>
      </c>
      <c r="U5" s="159"/>
      <c r="V5" s="159">
        <v>7.916666666666667</v>
      </c>
      <c r="W5" s="160">
        <v>82</v>
      </c>
      <c r="X5" s="158">
        <v>77.89999999999999</v>
      </c>
      <c r="Y5" s="159">
        <v>10.38666666666666</v>
      </c>
      <c r="Z5" s="159">
        <v>156.75</v>
      </c>
      <c r="AA5" s="159">
        <v>10.45</v>
      </c>
      <c r="AB5" s="159"/>
      <c r="AC5" s="159">
        <v>10.45</v>
      </c>
      <c r="AD5" s="157">
        <v>52</v>
      </c>
      <c r="AE5" s="158">
        <v>49.4</v>
      </c>
      <c r="AF5" s="159">
        <v>6.586666666666667</v>
      </c>
      <c r="AG5" s="159">
        <v>109.25</v>
      </c>
      <c r="AH5" s="159">
        <v>7.283333333333333</v>
      </c>
      <c r="AI5" s="159"/>
      <c r="AJ5" s="159">
        <v>7.283333333333333</v>
      </c>
      <c r="AK5" s="157">
        <v>86</v>
      </c>
      <c r="AL5" s="158">
        <v>81.7</v>
      </c>
      <c r="AM5" s="159">
        <v>10.89333333333333</v>
      </c>
      <c r="AN5" s="159">
        <v>166.25</v>
      </c>
      <c r="AO5" s="159">
        <v>11.08333333333333</v>
      </c>
      <c r="AP5" s="159"/>
      <c r="AQ5" s="159">
        <v>11.08333333333333</v>
      </c>
      <c r="AR5" s="157">
        <v>105</v>
      </c>
      <c r="AS5" s="158">
        <v>99.75</v>
      </c>
      <c r="AT5" s="159">
        <v>13.3</v>
      </c>
      <c r="AU5" s="159">
        <v>190.95</v>
      </c>
      <c r="AV5" s="159">
        <v>12.73</v>
      </c>
      <c r="AW5" s="159"/>
      <c r="AX5" s="159">
        <v>12.73</v>
      </c>
      <c r="AY5" s="157">
        <v>60</v>
      </c>
      <c r="AZ5" s="158">
        <v>57</v>
      </c>
      <c r="BA5" s="159">
        <v>7.6</v>
      </c>
      <c r="BB5" s="159">
        <v>157.7</v>
      </c>
      <c r="BC5" s="159">
        <v>10.51333333333333</v>
      </c>
      <c r="BD5" s="159"/>
      <c r="BE5" s="159">
        <v>10.51333333333333</v>
      </c>
      <c r="BF5" s="157">
        <v>45</v>
      </c>
      <c r="BG5" s="158">
        <v>42.75</v>
      </c>
      <c r="BH5" s="159">
        <v>5.7</v>
      </c>
      <c r="BI5" s="159">
        <v>94.05000000000001</v>
      </c>
      <c r="BJ5" s="159">
        <v>6.27</v>
      </c>
      <c r="BK5" s="159"/>
      <c r="BL5" s="159">
        <v>6.27</v>
      </c>
      <c r="BM5" s="157">
        <v>78</v>
      </c>
      <c r="BN5" s="158">
        <v>74.10000000000001</v>
      </c>
      <c r="BO5" s="159">
        <v>9.880000000000001</v>
      </c>
      <c r="BP5" s="159">
        <v>152</v>
      </c>
      <c r="BQ5" s="159">
        <v>10.13333333333333</v>
      </c>
      <c r="BR5" s="159"/>
      <c r="BS5" s="159">
        <v>10.13333333333333</v>
      </c>
      <c r="BT5" s="157">
        <v>68</v>
      </c>
      <c r="BU5" s="158">
        <v>64.60000000000001</v>
      </c>
      <c r="BV5" s="159">
        <v>8.613333333333335</v>
      </c>
      <c r="BW5" s="159">
        <v>136.8</v>
      </c>
      <c r="BX5" s="159">
        <v>9.120000000000001</v>
      </c>
      <c r="BY5" s="159"/>
      <c r="BZ5" s="159">
        <v>9.120000000000001</v>
      </c>
      <c r="CA5" s="157">
        <v>71</v>
      </c>
      <c r="CB5" s="158">
        <v>67.45</v>
      </c>
      <c r="CC5" s="159">
        <v>8.993333333333334</v>
      </c>
      <c r="CD5" s="159">
        <v>137.75</v>
      </c>
      <c r="CE5" s="159">
        <v>9.183333333333334</v>
      </c>
      <c r="CF5" s="159"/>
      <c r="CG5" s="159">
        <v>9.183333333333334</v>
      </c>
      <c r="CH5" s="157">
        <v>64</v>
      </c>
      <c r="CI5" s="158">
        <v>60.8</v>
      </c>
      <c r="CJ5" s="159">
        <v>8.106666666666667</v>
      </c>
      <c r="CK5" s="159">
        <v>154.85</v>
      </c>
      <c r="CL5" s="159">
        <v>10.32333333333333</v>
      </c>
      <c r="CM5" s="159"/>
      <c r="CN5" s="159">
        <v>10.32333333333333</v>
      </c>
      <c r="CO5" s="157">
        <v>89</v>
      </c>
      <c r="CP5" s="158">
        <v>84.55</v>
      </c>
      <c r="CQ5" s="159">
        <v>11.27333333333333</v>
      </c>
      <c r="CR5" s="159">
        <v>164.35</v>
      </c>
      <c r="CS5" s="159">
        <v>10.95666666666667</v>
      </c>
      <c r="CT5" s="159"/>
      <c r="CU5" s="159">
        <v>10.95666666666667</v>
      </c>
      <c r="CV5" s="157">
        <v>48</v>
      </c>
      <c r="CW5" s="158">
        <v>45.6</v>
      </c>
      <c r="CX5" s="159">
        <v>6.08</v>
      </c>
      <c r="CY5" s="159">
        <v>93.09999999999999</v>
      </c>
      <c r="CZ5" s="159">
        <v>6.206666666666666</v>
      </c>
      <c r="DA5" s="159"/>
      <c r="DB5" s="159">
        <v>6.206666666666666</v>
      </c>
      <c r="DC5" s="157">
        <v>32</v>
      </c>
      <c r="DD5" s="158">
        <v>30.4</v>
      </c>
      <c r="DE5" s="159">
        <v>4.053333333333334</v>
      </c>
      <c r="DF5" s="159">
        <v>67.45</v>
      </c>
      <c r="DG5" s="159">
        <v>4.496666666666667</v>
      </c>
      <c r="DH5" s="159"/>
      <c r="DI5" s="159">
        <v>4.496666666666667</v>
      </c>
      <c r="DJ5" s="157">
        <v>86</v>
      </c>
      <c r="DK5" s="158">
        <v>81.7</v>
      </c>
      <c r="DL5" s="159">
        <v>10.89333333333333</v>
      </c>
      <c r="DM5" s="159">
        <v>171</v>
      </c>
      <c r="DN5" s="159">
        <v>11.4</v>
      </c>
      <c r="DO5" s="159"/>
      <c r="DP5" s="159">
        <v>11.4</v>
      </c>
      <c r="DQ5" s="157">
        <v>66</v>
      </c>
      <c r="DR5" s="158">
        <v>62.7</v>
      </c>
      <c r="DS5" s="159">
        <v>8.360000000000001</v>
      </c>
      <c r="DT5" s="159">
        <v>138.7</v>
      </c>
      <c r="DU5" s="159">
        <v>9.246666666666666</v>
      </c>
      <c r="DV5" s="159"/>
      <c r="DW5" s="159">
        <v>9.246666666666666</v>
      </c>
      <c r="DX5" s="157">
        <v>41</v>
      </c>
      <c r="DY5" s="158">
        <v>38.95</v>
      </c>
      <c r="DZ5" s="159">
        <v>5.193333333333332</v>
      </c>
      <c r="EA5" s="159">
        <v>82.65000000000001</v>
      </c>
      <c r="EB5" s="159">
        <v>5.510000000000001</v>
      </c>
      <c r="EC5" s="159"/>
      <c r="ED5" s="159">
        <v>5.510000000000001</v>
      </c>
      <c r="EE5" s="157">
        <v>74</v>
      </c>
      <c r="EF5" s="158">
        <v>70.3</v>
      </c>
      <c r="EG5" s="159">
        <v>9.373333333333333</v>
      </c>
      <c r="EH5" s="159">
        <v>154.85</v>
      </c>
      <c r="EI5" s="159">
        <v>10.32333333333333</v>
      </c>
      <c r="EJ5" s="159"/>
      <c r="EK5" s="159">
        <v>10.32333333333333</v>
      </c>
      <c r="EL5" s="157">
        <v>123</v>
      </c>
      <c r="EM5" s="158">
        <v>116.85</v>
      </c>
      <c r="EN5" s="159">
        <v>15.58</v>
      </c>
      <c r="EO5" s="159">
        <v>222.3</v>
      </c>
      <c r="EP5" s="159">
        <v>14.82</v>
      </c>
      <c r="EQ5" s="159"/>
      <c r="ER5" s="159">
        <v>14.82</v>
      </c>
      <c r="ES5" s="157">
        <v>69</v>
      </c>
      <c r="ET5" s="158">
        <v>65.55</v>
      </c>
      <c r="EU5" s="159">
        <v>8.74</v>
      </c>
      <c r="EV5" s="159">
        <v>143.45</v>
      </c>
      <c r="EW5" s="159">
        <v>9.563333333333333</v>
      </c>
      <c r="EX5" s="159"/>
      <c r="EY5" s="159">
        <v>9.563333333333333</v>
      </c>
      <c r="EZ5" s="157">
        <v>56</v>
      </c>
      <c r="FA5" s="158">
        <v>53.2</v>
      </c>
      <c r="FB5" s="159">
        <v>7.093333333333334</v>
      </c>
      <c r="FC5" s="159">
        <v>113.05</v>
      </c>
      <c r="FD5" s="159">
        <v>7.536666666666667</v>
      </c>
      <c r="FE5" s="159"/>
      <c r="FF5" s="159">
        <v>7.536666666666667</v>
      </c>
      <c r="FG5" s="157">
        <v>74</v>
      </c>
      <c r="FH5" s="158">
        <v>70.3</v>
      </c>
      <c r="FI5" s="159">
        <v>9.373333333333333</v>
      </c>
      <c r="FJ5" s="159">
        <v>142.5</v>
      </c>
      <c r="FK5" s="159">
        <v>9.5</v>
      </c>
      <c r="FL5" s="159"/>
      <c r="FM5" s="159">
        <v>9.5</v>
      </c>
      <c r="FN5" s="157">
        <v>97</v>
      </c>
      <c r="FO5" s="158">
        <v>92.14999999999999</v>
      </c>
      <c r="FP5" s="159">
        <v>12.28666666666667</v>
      </c>
      <c r="FQ5" s="159">
        <v>189.05</v>
      </c>
      <c r="FR5" s="159">
        <v>12.60333333333333</v>
      </c>
      <c r="FS5" s="159"/>
      <c r="FT5" s="159">
        <v>12.60333333333333</v>
      </c>
      <c r="FU5" s="157">
        <v>85</v>
      </c>
      <c r="FV5" s="158">
        <v>80.75</v>
      </c>
      <c r="FW5" s="159">
        <v>10.76666666666667</v>
      </c>
      <c r="FX5" s="159">
        <v>169.1</v>
      </c>
      <c r="FY5" s="159">
        <v>11.27333333333334</v>
      </c>
      <c r="FZ5" s="159"/>
      <c r="GA5" s="159">
        <v>11.27333333333334</v>
      </c>
      <c r="GB5" s="157">
        <v>85</v>
      </c>
      <c r="GC5" s="158">
        <v>80.75</v>
      </c>
      <c r="GD5" s="159">
        <v>10.76666666666667</v>
      </c>
      <c r="GE5" s="159">
        <v>169.1</v>
      </c>
      <c r="GF5" s="159">
        <v>11.27333333333334</v>
      </c>
      <c r="GG5" s="159"/>
      <c r="GH5" s="159">
        <v>11.27333333333334</v>
      </c>
      <c r="GI5" s="157">
        <v>64</v>
      </c>
      <c r="GJ5" s="158">
        <v>60.8</v>
      </c>
      <c r="GK5" s="159">
        <v>8.106666666666667</v>
      </c>
      <c r="GL5" s="159">
        <v>137.75</v>
      </c>
      <c r="GM5" s="159">
        <v>9.183333333333334</v>
      </c>
      <c r="GN5" s="159"/>
      <c r="GO5" s="159">
        <v>9.183333333333334</v>
      </c>
      <c r="GP5" s="157">
        <v>81</v>
      </c>
      <c r="GQ5" s="158">
        <v>76.95</v>
      </c>
      <c r="GR5" s="159">
        <v>10.26</v>
      </c>
      <c r="GS5" s="159">
        <v>160.55</v>
      </c>
      <c r="GT5" s="159">
        <v>10.70333333333333</v>
      </c>
      <c r="GU5" s="159"/>
      <c r="GV5" s="159">
        <v>10.70333333333333</v>
      </c>
      <c r="GW5" s="157">
        <v>73</v>
      </c>
      <c r="GX5" s="158">
        <v>69.34999999999999</v>
      </c>
      <c r="GY5" s="159">
        <v>9.246666666666666</v>
      </c>
      <c r="GZ5" s="159">
        <v>152.95</v>
      </c>
      <c r="HA5" s="159">
        <v>10.19666666666667</v>
      </c>
      <c r="HB5" s="159"/>
      <c r="HC5" s="159">
        <v>10.19666666666667</v>
      </c>
      <c r="HD5" s="155"/>
      <c r="HE5" s="158"/>
      <c r="HF5" s="159"/>
      <c r="HG5" s="159"/>
      <c r="HH5" s="159"/>
      <c r="HI5" s="159"/>
      <c r="HJ5" s="159"/>
    </row>
    <row r="6" ht="14" customHeight="1">
      <c r="A6" t="s" s="151">
        <v>212</v>
      </c>
      <c r="B6" s="157">
        <v>75</v>
      </c>
      <c r="C6" s="158">
        <v>71.25</v>
      </c>
      <c r="D6" s="159">
        <v>9.5</v>
      </c>
      <c r="E6" s="159">
        <v>167.2</v>
      </c>
      <c r="F6" s="159">
        <v>11.14666666666667</v>
      </c>
      <c r="G6" s="159">
        <v>419.9</v>
      </c>
      <c r="H6" s="159">
        <v>13.99666666666667</v>
      </c>
      <c r="I6" s="160">
        <v>62</v>
      </c>
      <c r="J6" s="158">
        <v>58.9</v>
      </c>
      <c r="K6" s="159">
        <v>7.853333333333333</v>
      </c>
      <c r="L6" s="159">
        <v>131.1</v>
      </c>
      <c r="M6" s="159">
        <v>8.74</v>
      </c>
      <c r="N6" s="159">
        <v>316.35</v>
      </c>
      <c r="O6" s="159">
        <v>10.545</v>
      </c>
      <c r="P6" s="160">
        <v>70</v>
      </c>
      <c r="Q6" s="158">
        <v>66.5</v>
      </c>
      <c r="R6" s="159">
        <v>8.866666666666667</v>
      </c>
      <c r="S6" s="159">
        <v>155.8</v>
      </c>
      <c r="T6" s="159">
        <v>10.38666666666667</v>
      </c>
      <c r="U6" s="159">
        <v>356.25</v>
      </c>
      <c r="V6" s="159">
        <v>11.875</v>
      </c>
      <c r="W6" s="160">
        <v>74</v>
      </c>
      <c r="X6" s="158">
        <v>70.3</v>
      </c>
      <c r="Y6" s="159">
        <v>9.373333333333333</v>
      </c>
      <c r="Z6" s="159">
        <v>153.9</v>
      </c>
      <c r="AA6" s="159">
        <v>10.26</v>
      </c>
      <c r="AB6" s="159">
        <v>367.65</v>
      </c>
      <c r="AC6" s="159">
        <v>12.255</v>
      </c>
      <c r="AD6" s="157">
        <v>79</v>
      </c>
      <c r="AE6" s="158">
        <v>75.05</v>
      </c>
      <c r="AF6" s="159">
        <v>10.00666666666667</v>
      </c>
      <c r="AG6" s="159">
        <v>151.05</v>
      </c>
      <c r="AH6" s="159">
        <v>10.07</v>
      </c>
      <c r="AI6" s="159">
        <v>354.35</v>
      </c>
      <c r="AJ6" s="159">
        <v>11.81166666666667</v>
      </c>
      <c r="AK6" s="157">
        <v>75</v>
      </c>
      <c r="AL6" s="158">
        <v>71.25</v>
      </c>
      <c r="AM6" s="159">
        <v>9.5</v>
      </c>
      <c r="AN6" s="159">
        <v>159.6</v>
      </c>
      <c r="AO6" s="159">
        <v>10.64</v>
      </c>
      <c r="AP6" s="159">
        <v>399</v>
      </c>
      <c r="AQ6" s="159">
        <v>13.3</v>
      </c>
      <c r="AR6" s="157">
        <v>134</v>
      </c>
      <c r="AS6" s="158">
        <v>127.3</v>
      </c>
      <c r="AT6" s="159">
        <v>16.97333333333334</v>
      </c>
      <c r="AU6" s="159">
        <v>252.7</v>
      </c>
      <c r="AV6" s="159">
        <v>16.84666666666667</v>
      </c>
      <c r="AW6" s="159">
        <v>535.8000000000001</v>
      </c>
      <c r="AX6" s="159">
        <v>17.86</v>
      </c>
      <c r="AY6" s="157">
        <v>100</v>
      </c>
      <c r="AZ6" s="158">
        <v>95</v>
      </c>
      <c r="BA6" s="159">
        <v>12.66666666666667</v>
      </c>
      <c r="BB6" s="159">
        <v>204.25</v>
      </c>
      <c r="BC6" s="159">
        <v>13.61666666666667</v>
      </c>
      <c r="BD6" s="159">
        <v>490.2</v>
      </c>
      <c r="BE6" s="159">
        <v>16.34</v>
      </c>
      <c r="BF6" s="157">
        <v>78</v>
      </c>
      <c r="BG6" s="158">
        <v>74.10000000000001</v>
      </c>
      <c r="BH6" s="159">
        <v>9.880000000000001</v>
      </c>
      <c r="BI6" s="159">
        <v>145.35</v>
      </c>
      <c r="BJ6" s="159">
        <v>9.690000000000001</v>
      </c>
      <c r="BK6" s="159">
        <v>316.35</v>
      </c>
      <c r="BL6" s="159">
        <v>10.545</v>
      </c>
      <c r="BM6" s="157">
        <v>86</v>
      </c>
      <c r="BN6" s="158">
        <v>81.7</v>
      </c>
      <c r="BO6" s="159">
        <v>10.89333333333333</v>
      </c>
      <c r="BP6" s="159">
        <v>166.25</v>
      </c>
      <c r="BQ6" s="159">
        <v>11.08333333333333</v>
      </c>
      <c r="BR6" s="159">
        <v>399</v>
      </c>
      <c r="BS6" s="159">
        <v>13.3</v>
      </c>
      <c r="BT6" s="157">
        <v>89</v>
      </c>
      <c r="BU6" s="158">
        <v>84.55</v>
      </c>
      <c r="BV6" s="159">
        <v>11.27333333333333</v>
      </c>
      <c r="BW6" s="159">
        <v>168.15</v>
      </c>
      <c r="BX6" s="159">
        <v>11.21</v>
      </c>
      <c r="BY6" s="159">
        <v>398.05</v>
      </c>
      <c r="BZ6" s="159">
        <v>13.26833333333333</v>
      </c>
      <c r="CA6" s="157">
        <v>75</v>
      </c>
      <c r="CB6" s="158">
        <v>71.25</v>
      </c>
      <c r="CC6" s="159">
        <v>9.5</v>
      </c>
      <c r="CD6" s="159">
        <v>168.15</v>
      </c>
      <c r="CE6" s="159">
        <v>11.21</v>
      </c>
      <c r="CF6" s="159">
        <v>321.1</v>
      </c>
      <c r="CG6" s="159">
        <v>10.70333333333333</v>
      </c>
      <c r="CH6" s="157">
        <v>79</v>
      </c>
      <c r="CI6" s="158">
        <v>75.05</v>
      </c>
      <c r="CJ6" s="159">
        <v>10.00666666666667</v>
      </c>
      <c r="CK6" s="159">
        <v>168.15</v>
      </c>
      <c r="CL6" s="159">
        <v>11.21</v>
      </c>
      <c r="CM6" s="159">
        <v>361.9499999999999</v>
      </c>
      <c r="CN6" s="159">
        <v>12.065</v>
      </c>
      <c r="CO6" s="157">
        <v>105</v>
      </c>
      <c r="CP6" s="158">
        <v>99.75</v>
      </c>
      <c r="CQ6" s="159">
        <v>13.3</v>
      </c>
      <c r="CR6" s="159">
        <v>223.25</v>
      </c>
      <c r="CS6" s="159">
        <v>14.88333333333333</v>
      </c>
      <c r="CT6" s="159">
        <v>493.05</v>
      </c>
      <c r="CU6" s="159">
        <v>16.435</v>
      </c>
      <c r="CV6" s="157">
        <v>74</v>
      </c>
      <c r="CW6" s="158">
        <v>70.3</v>
      </c>
      <c r="CX6" s="159">
        <v>9.373333333333333</v>
      </c>
      <c r="CY6" s="159">
        <v>139.65</v>
      </c>
      <c r="CZ6" s="159">
        <v>9.309999999999999</v>
      </c>
      <c r="DA6" s="159">
        <v>285</v>
      </c>
      <c r="DB6" s="159">
        <v>9.5</v>
      </c>
      <c r="DC6" s="157">
        <v>47</v>
      </c>
      <c r="DD6" s="158">
        <v>44.65</v>
      </c>
      <c r="DE6" s="159">
        <v>5.953333333333333</v>
      </c>
      <c r="DF6" s="159">
        <v>101.65</v>
      </c>
      <c r="DG6" s="159">
        <v>6.776666666666667</v>
      </c>
      <c r="DH6" s="159">
        <v>235.6</v>
      </c>
      <c r="DI6" s="159">
        <v>7.853333333333334</v>
      </c>
      <c r="DJ6" s="157">
        <v>80</v>
      </c>
      <c r="DK6" s="158">
        <v>76</v>
      </c>
      <c r="DL6" s="159">
        <v>10.13333333333333</v>
      </c>
      <c r="DM6" s="159">
        <v>167.2</v>
      </c>
      <c r="DN6" s="159">
        <v>11.14666666666667</v>
      </c>
      <c r="DO6" s="159">
        <v>375.25</v>
      </c>
      <c r="DP6" s="159">
        <v>12.50833333333333</v>
      </c>
      <c r="DQ6" s="157">
        <v>95</v>
      </c>
      <c r="DR6" s="158">
        <v>90.25</v>
      </c>
      <c r="DS6" s="159">
        <v>12.03333333333333</v>
      </c>
      <c r="DT6" s="159">
        <v>189.05</v>
      </c>
      <c r="DU6" s="159">
        <v>12.60333333333333</v>
      </c>
      <c r="DV6" s="159">
        <v>439.85</v>
      </c>
      <c r="DW6" s="159">
        <v>14.66166666666667</v>
      </c>
      <c r="DX6" s="157">
        <v>88</v>
      </c>
      <c r="DY6" s="158">
        <v>83.59999999999999</v>
      </c>
      <c r="DZ6" s="159">
        <v>11.14666666666667</v>
      </c>
      <c r="EA6" s="159">
        <v>210.9</v>
      </c>
      <c r="EB6" s="159">
        <v>14.06</v>
      </c>
      <c r="EC6" s="159">
        <v>455.05</v>
      </c>
      <c r="ED6" s="159">
        <v>15.16833333333333</v>
      </c>
      <c r="EE6" s="157">
        <v>96</v>
      </c>
      <c r="EF6" s="158">
        <v>91.2</v>
      </c>
      <c r="EG6" s="159">
        <v>12.16</v>
      </c>
      <c r="EH6" s="159">
        <v>198.55</v>
      </c>
      <c r="EI6" s="159">
        <v>13.23666666666667</v>
      </c>
      <c r="EJ6" s="159">
        <v>432.25</v>
      </c>
      <c r="EK6" s="159">
        <v>14.40833333333333</v>
      </c>
      <c r="EL6" s="157">
        <v>103</v>
      </c>
      <c r="EM6" s="158">
        <v>97.85000000000001</v>
      </c>
      <c r="EN6" s="159">
        <v>13.04666666666667</v>
      </c>
      <c r="EO6" s="159">
        <v>225.15</v>
      </c>
      <c r="EP6" s="159">
        <v>15.01</v>
      </c>
      <c r="EQ6" s="159">
        <v>507.3000000000001</v>
      </c>
      <c r="ER6" s="159">
        <v>16.91</v>
      </c>
      <c r="ES6" s="157">
        <v>110</v>
      </c>
      <c r="ET6" s="158">
        <v>104.5</v>
      </c>
      <c r="EU6" s="159">
        <v>13.93333333333334</v>
      </c>
      <c r="EV6" s="159">
        <v>212.8</v>
      </c>
      <c r="EW6" s="159">
        <v>14.18666666666667</v>
      </c>
      <c r="EX6" s="159">
        <v>456</v>
      </c>
      <c r="EY6" s="159">
        <v>15.2</v>
      </c>
      <c r="EZ6" s="157">
        <v>75</v>
      </c>
      <c r="FA6" s="158">
        <v>71.25</v>
      </c>
      <c r="FB6" s="159">
        <v>9.5</v>
      </c>
      <c r="FC6" s="159">
        <v>148.2</v>
      </c>
      <c r="FD6" s="159">
        <v>9.879999999999999</v>
      </c>
      <c r="FE6" s="159">
        <v>334.4</v>
      </c>
      <c r="FF6" s="159">
        <v>11.14666666666667</v>
      </c>
      <c r="FG6" s="157">
        <v>87</v>
      </c>
      <c r="FH6" s="158">
        <v>82.65000000000001</v>
      </c>
      <c r="FI6" s="159">
        <v>11.02</v>
      </c>
      <c r="FJ6" s="159">
        <v>175.75</v>
      </c>
      <c r="FK6" s="159">
        <v>11.71666666666667</v>
      </c>
      <c r="FL6" s="159">
        <v>392.35</v>
      </c>
      <c r="FM6" s="159">
        <v>13.07833333333333</v>
      </c>
      <c r="FN6" s="157">
        <v>109</v>
      </c>
      <c r="FO6" s="158">
        <v>103.55</v>
      </c>
      <c r="FP6" s="159">
        <v>13.80666666666667</v>
      </c>
      <c r="FQ6" s="159">
        <v>201.4</v>
      </c>
      <c r="FR6" s="159">
        <v>13.42666666666667</v>
      </c>
      <c r="FS6" s="159">
        <v>435.1</v>
      </c>
      <c r="FT6" s="159">
        <v>14.50333333333333</v>
      </c>
      <c r="FU6" s="157">
        <v>74</v>
      </c>
      <c r="FV6" s="158">
        <v>70.3</v>
      </c>
      <c r="FW6" s="159">
        <v>9.373333333333333</v>
      </c>
      <c r="FX6" s="159">
        <v>171</v>
      </c>
      <c r="FY6" s="159">
        <v>11.4</v>
      </c>
      <c r="FZ6" s="159">
        <v>377.15</v>
      </c>
      <c r="GA6" s="159">
        <v>12.57166666666667</v>
      </c>
      <c r="GB6" s="157">
        <v>74</v>
      </c>
      <c r="GC6" s="158">
        <v>70.3</v>
      </c>
      <c r="GD6" s="159">
        <v>9.373333333333333</v>
      </c>
      <c r="GE6" s="159">
        <v>171</v>
      </c>
      <c r="GF6" s="159">
        <v>11.4</v>
      </c>
      <c r="GG6" s="159">
        <v>377.15</v>
      </c>
      <c r="GH6" s="159">
        <v>12.57166666666667</v>
      </c>
      <c r="GI6" s="157">
        <v>90</v>
      </c>
      <c r="GJ6" s="158">
        <v>85.5</v>
      </c>
      <c r="GK6" s="159">
        <v>11.4</v>
      </c>
      <c r="GL6" s="159">
        <v>170.05</v>
      </c>
      <c r="GM6" s="159">
        <v>11.33666666666667</v>
      </c>
      <c r="GN6" s="159">
        <v>375.25</v>
      </c>
      <c r="GO6" s="159">
        <v>12.50833333333333</v>
      </c>
      <c r="GP6" s="157">
        <v>101</v>
      </c>
      <c r="GQ6" s="158">
        <v>95.95</v>
      </c>
      <c r="GR6" s="159">
        <v>12.79333333333333</v>
      </c>
      <c r="GS6" s="159">
        <v>222.3</v>
      </c>
      <c r="GT6" s="159">
        <v>14.82</v>
      </c>
      <c r="GU6" s="159">
        <v>475</v>
      </c>
      <c r="GV6" s="159">
        <v>15.83333333333333</v>
      </c>
      <c r="GW6" s="157">
        <v>87</v>
      </c>
      <c r="GX6" s="158">
        <v>82.65000000000001</v>
      </c>
      <c r="GY6" s="159">
        <v>11.02</v>
      </c>
      <c r="GZ6" s="159">
        <v>188.1</v>
      </c>
      <c r="HA6" s="159">
        <v>12.54</v>
      </c>
      <c r="HB6" s="159">
        <v>396.15</v>
      </c>
      <c r="HC6" s="159">
        <v>13.205</v>
      </c>
      <c r="HD6" s="155"/>
      <c r="HE6" s="158"/>
      <c r="HF6" s="159"/>
      <c r="HG6" s="159"/>
      <c r="HH6" s="159"/>
      <c r="HI6" s="159"/>
      <c r="HJ6" s="159"/>
    </row>
    <row r="7" ht="14" customHeight="1">
      <c r="A7" t="s" s="151">
        <v>213</v>
      </c>
      <c r="B7" s="157">
        <v>131</v>
      </c>
      <c r="C7" s="158">
        <v>124.45</v>
      </c>
      <c r="D7" s="159">
        <v>16.59333333333333</v>
      </c>
      <c r="E7" s="159">
        <v>252.7</v>
      </c>
      <c r="F7" s="159">
        <v>16.84666666666667</v>
      </c>
      <c r="G7" s="159"/>
      <c r="H7" s="159">
        <v>16.84666666666667</v>
      </c>
      <c r="I7" s="160">
        <v>92</v>
      </c>
      <c r="J7" s="158">
        <v>87.40000000000001</v>
      </c>
      <c r="K7" s="159">
        <v>11.65333333333333</v>
      </c>
      <c r="L7" s="159">
        <v>185.25</v>
      </c>
      <c r="M7" s="159">
        <v>12.35</v>
      </c>
      <c r="N7" s="159"/>
      <c r="O7" s="159">
        <v>12.35</v>
      </c>
      <c r="P7" s="160">
        <v>104</v>
      </c>
      <c r="Q7" s="158">
        <v>98.8</v>
      </c>
      <c r="R7" s="159">
        <v>13.17333333333333</v>
      </c>
      <c r="S7" s="159">
        <v>200.45</v>
      </c>
      <c r="T7" s="159">
        <v>13.36333333333333</v>
      </c>
      <c r="U7" s="159"/>
      <c r="V7" s="159">
        <v>13.36333333333333</v>
      </c>
      <c r="W7" s="160">
        <v>101</v>
      </c>
      <c r="X7" s="158">
        <v>95.95</v>
      </c>
      <c r="Y7" s="159">
        <v>12.79333333333333</v>
      </c>
      <c r="Z7" s="159">
        <v>213.75</v>
      </c>
      <c r="AA7" s="159">
        <v>14.25</v>
      </c>
      <c r="AB7" s="159"/>
      <c r="AC7" s="159">
        <v>14.25</v>
      </c>
      <c r="AD7" s="157">
        <v>110</v>
      </c>
      <c r="AE7" s="158">
        <v>104.5</v>
      </c>
      <c r="AF7" s="159">
        <v>13.93333333333334</v>
      </c>
      <c r="AG7" s="159">
        <v>203.3</v>
      </c>
      <c r="AH7" s="159">
        <v>13.55333333333333</v>
      </c>
      <c r="AI7" s="159"/>
      <c r="AJ7" s="159">
        <v>13.55333333333333</v>
      </c>
      <c r="AK7" s="157">
        <v>137</v>
      </c>
      <c r="AL7" s="158">
        <v>130.15</v>
      </c>
      <c r="AM7" s="159">
        <v>17.35333333333334</v>
      </c>
      <c r="AN7" s="159">
        <v>239.4</v>
      </c>
      <c r="AO7" s="159">
        <v>15.96</v>
      </c>
      <c r="AP7" s="159"/>
      <c r="AQ7" s="159">
        <v>15.96</v>
      </c>
      <c r="AR7" s="157">
        <v>135</v>
      </c>
      <c r="AS7" s="158">
        <v>128.25</v>
      </c>
      <c r="AT7" s="159">
        <v>17.1</v>
      </c>
      <c r="AU7" s="159">
        <v>283.1</v>
      </c>
      <c r="AV7" s="159">
        <v>18.87333333333333</v>
      </c>
      <c r="AW7" s="159"/>
      <c r="AX7" s="159">
        <v>18.87333333333333</v>
      </c>
      <c r="AY7" s="157">
        <v>155</v>
      </c>
      <c r="AZ7" s="158">
        <v>147.25</v>
      </c>
      <c r="BA7" s="159">
        <v>19.63333333333333</v>
      </c>
      <c r="BB7" s="159">
        <v>285.95</v>
      </c>
      <c r="BC7" s="159">
        <v>19.06333333333333</v>
      </c>
      <c r="BD7" s="159"/>
      <c r="BE7" s="159">
        <v>19.06333333333333</v>
      </c>
      <c r="BF7" s="157">
        <v>88</v>
      </c>
      <c r="BG7" s="158">
        <v>83.59999999999999</v>
      </c>
      <c r="BH7" s="159">
        <v>11.14666666666667</v>
      </c>
      <c r="BI7" s="159">
        <v>171</v>
      </c>
      <c r="BJ7" s="159">
        <v>11.4</v>
      </c>
      <c r="BK7" s="159"/>
      <c r="BL7" s="159">
        <v>11.4</v>
      </c>
      <c r="BM7" s="157">
        <v>117</v>
      </c>
      <c r="BN7" s="158">
        <v>111.15</v>
      </c>
      <c r="BO7" s="159">
        <v>14.82</v>
      </c>
      <c r="BP7" s="159">
        <v>232.75</v>
      </c>
      <c r="BQ7" s="159">
        <v>15.51666666666667</v>
      </c>
      <c r="BR7" s="159"/>
      <c r="BS7" s="159">
        <v>15.51666666666667</v>
      </c>
      <c r="BT7" s="157">
        <v>125</v>
      </c>
      <c r="BU7" s="158">
        <v>118.75</v>
      </c>
      <c r="BV7" s="159">
        <v>15.83333333333333</v>
      </c>
      <c r="BW7" s="159">
        <v>229.9</v>
      </c>
      <c r="BX7" s="159">
        <v>15.32666666666666</v>
      </c>
      <c r="BY7" s="159"/>
      <c r="BZ7" s="159">
        <v>15.32666666666666</v>
      </c>
      <c r="CA7" s="157">
        <v>61</v>
      </c>
      <c r="CB7" s="158">
        <v>57.95</v>
      </c>
      <c r="CC7" s="159">
        <v>7.726666666666666</v>
      </c>
      <c r="CD7" s="159">
        <v>152.95</v>
      </c>
      <c r="CE7" s="159">
        <v>10.19666666666667</v>
      </c>
      <c r="CF7" s="159"/>
      <c r="CG7" s="159">
        <v>10.19666666666667</v>
      </c>
      <c r="CH7" s="157">
        <v>102</v>
      </c>
      <c r="CI7" s="158">
        <v>96.90000000000001</v>
      </c>
      <c r="CJ7" s="159">
        <v>12.92</v>
      </c>
      <c r="CK7" s="159">
        <v>193.8</v>
      </c>
      <c r="CL7" s="159">
        <v>12.92</v>
      </c>
      <c r="CM7" s="159"/>
      <c r="CN7" s="159">
        <v>12.92</v>
      </c>
      <c r="CO7" s="157">
        <v>124</v>
      </c>
      <c r="CP7" s="158">
        <v>117.8</v>
      </c>
      <c r="CQ7" s="159">
        <v>15.70666666666667</v>
      </c>
      <c r="CR7" s="159">
        <v>269.8</v>
      </c>
      <c r="CS7" s="159">
        <v>17.98666666666667</v>
      </c>
      <c r="CT7" s="159"/>
      <c r="CU7" s="159">
        <v>17.98666666666667</v>
      </c>
      <c r="CV7" s="157">
        <v>63</v>
      </c>
      <c r="CW7" s="158">
        <v>59.85</v>
      </c>
      <c r="CX7" s="159">
        <v>7.98</v>
      </c>
      <c r="CY7" s="159">
        <v>145.35</v>
      </c>
      <c r="CZ7" s="159">
        <v>9.69</v>
      </c>
      <c r="DA7" s="159"/>
      <c r="DB7" s="159">
        <v>9.69</v>
      </c>
      <c r="DC7" s="157">
        <v>73</v>
      </c>
      <c r="DD7" s="158">
        <v>69.34999999999999</v>
      </c>
      <c r="DE7" s="159">
        <v>9.246666666666666</v>
      </c>
      <c r="DF7" s="159">
        <v>133.95</v>
      </c>
      <c r="DG7" s="159">
        <v>8.93</v>
      </c>
      <c r="DH7" s="159"/>
      <c r="DI7" s="159">
        <v>8.93</v>
      </c>
      <c r="DJ7" s="157">
        <v>100</v>
      </c>
      <c r="DK7" s="158">
        <v>95</v>
      </c>
      <c r="DL7" s="159">
        <v>12.66666666666667</v>
      </c>
      <c r="DM7" s="159">
        <v>208.05</v>
      </c>
      <c r="DN7" s="159">
        <v>13.87</v>
      </c>
      <c r="DO7" s="159"/>
      <c r="DP7" s="159">
        <v>13.87</v>
      </c>
      <c r="DQ7" s="157">
        <v>135</v>
      </c>
      <c r="DR7" s="158">
        <v>128.25</v>
      </c>
      <c r="DS7" s="159">
        <v>17.1</v>
      </c>
      <c r="DT7" s="159">
        <v>250.8</v>
      </c>
      <c r="DU7" s="159">
        <v>16.72</v>
      </c>
      <c r="DV7" s="159"/>
      <c r="DW7" s="159">
        <v>16.72</v>
      </c>
      <c r="DX7" s="157">
        <v>129</v>
      </c>
      <c r="DY7" s="158">
        <v>122.55</v>
      </c>
      <c r="DZ7" s="159">
        <v>16.34</v>
      </c>
      <c r="EA7" s="159">
        <v>244.15</v>
      </c>
      <c r="EB7" s="159">
        <v>16.27666666666667</v>
      </c>
      <c r="EC7" s="159"/>
      <c r="ED7" s="159">
        <v>16.27666666666667</v>
      </c>
      <c r="EE7" s="157">
        <v>119</v>
      </c>
      <c r="EF7" s="158">
        <v>113.05</v>
      </c>
      <c r="EG7" s="159">
        <v>15.07333333333333</v>
      </c>
      <c r="EH7" s="159">
        <v>233.7</v>
      </c>
      <c r="EI7" s="159">
        <v>15.58</v>
      </c>
      <c r="EJ7" s="159"/>
      <c r="EK7" s="159">
        <v>15.58</v>
      </c>
      <c r="EL7" s="157">
        <v>127</v>
      </c>
      <c r="EM7" s="158">
        <v>120.65</v>
      </c>
      <c r="EN7" s="159">
        <v>16.08666666666667</v>
      </c>
      <c r="EO7" s="159">
        <v>282.15</v>
      </c>
      <c r="EP7" s="159">
        <v>18.81</v>
      </c>
      <c r="EQ7" s="159"/>
      <c r="ER7" s="159">
        <v>18.81</v>
      </c>
      <c r="ES7" s="157">
        <v>121</v>
      </c>
      <c r="ET7" s="158">
        <v>114.95</v>
      </c>
      <c r="EU7" s="159">
        <v>15.32666666666667</v>
      </c>
      <c r="EV7" s="159">
        <v>243.2</v>
      </c>
      <c r="EW7" s="159">
        <v>16.21333333333333</v>
      </c>
      <c r="EX7" s="159"/>
      <c r="EY7" s="159">
        <v>16.21333333333333</v>
      </c>
      <c r="EZ7" s="157">
        <v>98</v>
      </c>
      <c r="FA7" s="158">
        <v>93.09999999999999</v>
      </c>
      <c r="FB7" s="159">
        <v>12.41333333333333</v>
      </c>
      <c r="FC7" s="159">
        <v>186.2</v>
      </c>
      <c r="FD7" s="159">
        <v>12.41333333333333</v>
      </c>
      <c r="FE7" s="159"/>
      <c r="FF7" s="159">
        <v>12.41333333333333</v>
      </c>
      <c r="FG7" s="157">
        <v>124</v>
      </c>
      <c r="FH7" s="158">
        <v>117.8</v>
      </c>
      <c r="FI7" s="159">
        <v>15.70666666666667</v>
      </c>
      <c r="FJ7" s="159">
        <v>216.6</v>
      </c>
      <c r="FK7" s="159">
        <v>14.44</v>
      </c>
      <c r="FL7" s="159"/>
      <c r="FM7" s="159">
        <v>14.44</v>
      </c>
      <c r="FN7" s="157">
        <v>121</v>
      </c>
      <c r="FO7" s="158">
        <v>114.95</v>
      </c>
      <c r="FP7" s="159">
        <v>15.32666666666667</v>
      </c>
      <c r="FQ7" s="159">
        <v>233.7</v>
      </c>
      <c r="FR7" s="159">
        <v>15.58</v>
      </c>
      <c r="FS7" s="159"/>
      <c r="FT7" s="159">
        <v>15.58</v>
      </c>
      <c r="FU7" s="157">
        <v>91</v>
      </c>
      <c r="FV7" s="158">
        <v>86.45</v>
      </c>
      <c r="FW7" s="159">
        <v>11.52666666666667</v>
      </c>
      <c r="FX7" s="159">
        <v>206.15</v>
      </c>
      <c r="FY7" s="159">
        <v>13.74333333333333</v>
      </c>
      <c r="FZ7" s="159"/>
      <c r="GA7" s="159">
        <v>13.74333333333333</v>
      </c>
      <c r="GB7" s="157">
        <v>91</v>
      </c>
      <c r="GC7" s="158">
        <v>86.45</v>
      </c>
      <c r="GD7" s="159">
        <v>11.52666666666667</v>
      </c>
      <c r="GE7" s="159">
        <v>206.15</v>
      </c>
      <c r="GF7" s="159">
        <v>13.74333333333333</v>
      </c>
      <c r="GG7" s="159"/>
      <c r="GH7" s="159">
        <v>13.74333333333333</v>
      </c>
      <c r="GI7" s="157">
        <v>101</v>
      </c>
      <c r="GJ7" s="158">
        <v>95.95</v>
      </c>
      <c r="GK7" s="159">
        <v>12.79333333333333</v>
      </c>
      <c r="GL7" s="159">
        <v>205.2</v>
      </c>
      <c r="GM7" s="159">
        <v>13.68</v>
      </c>
      <c r="GN7" s="159"/>
      <c r="GO7" s="159">
        <v>13.68</v>
      </c>
      <c r="GP7" s="157">
        <v>126</v>
      </c>
      <c r="GQ7" s="158">
        <v>119.7</v>
      </c>
      <c r="GR7" s="159">
        <v>15.96</v>
      </c>
      <c r="GS7" s="159">
        <v>252.7</v>
      </c>
      <c r="GT7" s="159">
        <v>16.84666666666667</v>
      </c>
      <c r="GU7" s="159"/>
      <c r="GV7" s="159">
        <v>16.84666666666667</v>
      </c>
      <c r="GW7" s="157">
        <v>119</v>
      </c>
      <c r="GX7" s="158">
        <v>113.05</v>
      </c>
      <c r="GY7" s="159">
        <v>15.07333333333333</v>
      </c>
      <c r="GZ7" s="159">
        <v>208.05</v>
      </c>
      <c r="HA7" s="159">
        <v>13.87</v>
      </c>
      <c r="HB7" s="159"/>
      <c r="HC7" s="159">
        <v>13.87</v>
      </c>
      <c r="HD7" s="155"/>
      <c r="HE7" s="158"/>
      <c r="HF7" s="159"/>
      <c r="HG7" s="159"/>
      <c r="HH7" s="159"/>
      <c r="HI7" s="159"/>
      <c r="HJ7" s="159"/>
    </row>
    <row r="8" ht="14" customHeight="1">
      <c r="A8" t="s" s="151">
        <v>214</v>
      </c>
      <c r="B8" s="157">
        <v>133</v>
      </c>
      <c r="C8" s="158">
        <v>126.35</v>
      </c>
      <c r="D8" s="159">
        <v>16.84666666666667</v>
      </c>
      <c r="E8" s="159">
        <v>247.95</v>
      </c>
      <c r="F8" s="159">
        <v>16.53</v>
      </c>
      <c r="G8" s="159">
        <v>559.55</v>
      </c>
      <c r="H8" s="159">
        <v>18.65166666666666</v>
      </c>
      <c r="I8" s="160">
        <v>84</v>
      </c>
      <c r="J8" s="158">
        <v>79.8</v>
      </c>
      <c r="K8" s="159">
        <v>10.64</v>
      </c>
      <c r="L8" s="159">
        <v>175.75</v>
      </c>
      <c r="M8" s="159">
        <v>11.71666666666667</v>
      </c>
      <c r="N8" s="159">
        <v>400.9</v>
      </c>
      <c r="O8" s="159">
        <v>13.36333333333334</v>
      </c>
      <c r="P8" s="160">
        <v>97</v>
      </c>
      <c r="Q8" s="158">
        <v>92.14999999999999</v>
      </c>
      <c r="R8" s="159">
        <v>12.28666666666667</v>
      </c>
      <c r="S8" s="159">
        <v>216.6</v>
      </c>
      <c r="T8" s="159">
        <v>14.44</v>
      </c>
      <c r="U8" s="159">
        <v>447.45</v>
      </c>
      <c r="V8" s="159">
        <v>14.915</v>
      </c>
      <c r="W8" s="160">
        <v>126</v>
      </c>
      <c r="X8" s="158">
        <v>119.7</v>
      </c>
      <c r="Y8" s="159">
        <v>15.96</v>
      </c>
      <c r="Z8" s="159">
        <v>230.85</v>
      </c>
      <c r="AA8" s="159">
        <v>15.39</v>
      </c>
      <c r="AB8" s="159">
        <v>499.7</v>
      </c>
      <c r="AC8" s="159">
        <v>16.65666666666667</v>
      </c>
      <c r="AD8" s="157">
        <v>129</v>
      </c>
      <c r="AE8" s="158">
        <v>122.55</v>
      </c>
      <c r="AF8" s="159">
        <v>16.34</v>
      </c>
      <c r="AG8" s="159">
        <v>256.5</v>
      </c>
      <c r="AH8" s="159">
        <v>17.1</v>
      </c>
      <c r="AI8" s="159">
        <v>524.4</v>
      </c>
      <c r="AJ8" s="159">
        <v>17.48</v>
      </c>
      <c r="AK8" s="157">
        <v>116</v>
      </c>
      <c r="AL8" s="158">
        <v>110.2</v>
      </c>
      <c r="AM8" s="159">
        <v>14.69333333333333</v>
      </c>
      <c r="AN8" s="159">
        <v>214.7</v>
      </c>
      <c r="AO8" s="159">
        <v>14.31333333333333</v>
      </c>
      <c r="AP8" s="159">
        <v>461.7</v>
      </c>
      <c r="AQ8" s="159">
        <v>15.39</v>
      </c>
      <c r="AR8" s="157">
        <v>143</v>
      </c>
      <c r="AS8" s="158">
        <v>135.85</v>
      </c>
      <c r="AT8" s="159">
        <v>18.11333333333333</v>
      </c>
      <c r="AU8" s="159">
        <v>285.95</v>
      </c>
      <c r="AV8" s="159">
        <v>19.06333333333333</v>
      </c>
      <c r="AW8" s="159">
        <v>638.4</v>
      </c>
      <c r="AX8" s="159">
        <v>21.28</v>
      </c>
      <c r="AY8" s="157">
        <v>142</v>
      </c>
      <c r="AZ8" s="158">
        <v>134.9</v>
      </c>
      <c r="BA8" s="159">
        <v>17.98666666666667</v>
      </c>
      <c r="BB8" s="159">
        <v>289.75</v>
      </c>
      <c r="BC8" s="159">
        <v>19.31666666666667</v>
      </c>
      <c r="BD8" s="159">
        <v>626.0500000000001</v>
      </c>
      <c r="BE8" s="159">
        <v>20.86833333333334</v>
      </c>
      <c r="BF8" s="157">
        <v>122</v>
      </c>
      <c r="BG8" s="158">
        <v>115.9</v>
      </c>
      <c r="BH8" s="159">
        <v>15.45333333333333</v>
      </c>
      <c r="BI8" s="159">
        <v>208.05</v>
      </c>
      <c r="BJ8" s="159">
        <v>13.87</v>
      </c>
      <c r="BK8" s="159">
        <v>423.7</v>
      </c>
      <c r="BL8" s="159">
        <v>14.12333333333333</v>
      </c>
      <c r="BM8" s="157">
        <v>133</v>
      </c>
      <c r="BN8" s="158">
        <v>126.35</v>
      </c>
      <c r="BO8" s="159">
        <v>16.84666666666667</v>
      </c>
      <c r="BP8" s="159">
        <v>261.25</v>
      </c>
      <c r="BQ8" s="159">
        <v>17.41666666666667</v>
      </c>
      <c r="BR8" s="159">
        <v>519.65</v>
      </c>
      <c r="BS8" s="159">
        <v>17.32166666666667</v>
      </c>
      <c r="BT8" s="157">
        <v>124</v>
      </c>
      <c r="BU8" s="158">
        <v>117.8</v>
      </c>
      <c r="BV8" s="159">
        <v>15.70666666666667</v>
      </c>
      <c r="BW8" s="159">
        <v>221.35</v>
      </c>
      <c r="BX8" s="159">
        <v>14.75666666666667</v>
      </c>
      <c r="BY8" s="159">
        <v>493.05</v>
      </c>
      <c r="BZ8" s="159">
        <v>16.435</v>
      </c>
      <c r="CA8" s="157">
        <v>108</v>
      </c>
      <c r="CB8" s="158">
        <v>102.6</v>
      </c>
      <c r="CC8" s="159">
        <v>13.68</v>
      </c>
      <c r="CD8" s="159">
        <v>215.65</v>
      </c>
      <c r="CE8" s="159">
        <v>14.37666666666667</v>
      </c>
      <c r="CF8" s="159">
        <v>423.7</v>
      </c>
      <c r="CG8" s="159">
        <v>14.12333333333333</v>
      </c>
      <c r="CH8" s="157">
        <v>107</v>
      </c>
      <c r="CI8" s="158">
        <v>101.65</v>
      </c>
      <c r="CJ8" s="159">
        <v>13.55333333333333</v>
      </c>
      <c r="CK8" s="159">
        <v>203.3</v>
      </c>
      <c r="CL8" s="159">
        <v>13.55333333333333</v>
      </c>
      <c r="CM8" s="159">
        <v>432.25</v>
      </c>
      <c r="CN8" s="159">
        <v>14.40833333333333</v>
      </c>
      <c r="CO8" s="157">
        <v>126</v>
      </c>
      <c r="CP8" s="158">
        <v>119.7</v>
      </c>
      <c r="CQ8" s="159">
        <v>15.96</v>
      </c>
      <c r="CR8" s="159">
        <v>235.6</v>
      </c>
      <c r="CS8" s="159">
        <v>15.70666666666667</v>
      </c>
      <c r="CT8" s="159">
        <v>509.2</v>
      </c>
      <c r="CU8" s="159">
        <v>16.97333333333333</v>
      </c>
      <c r="CV8" s="157">
        <v>102</v>
      </c>
      <c r="CW8" s="158">
        <v>96.90000000000001</v>
      </c>
      <c r="CX8" s="159">
        <v>12.92</v>
      </c>
      <c r="CY8" s="159">
        <v>190.95</v>
      </c>
      <c r="CZ8" s="159">
        <v>12.73</v>
      </c>
      <c r="DA8" s="159">
        <v>447.4499999999999</v>
      </c>
      <c r="DB8" s="159">
        <v>14.915</v>
      </c>
      <c r="DC8" s="157">
        <v>72</v>
      </c>
      <c r="DD8" s="158">
        <v>68.39999999999999</v>
      </c>
      <c r="DE8" s="159">
        <v>9.119999999999999</v>
      </c>
      <c r="DF8" s="159">
        <v>151.05</v>
      </c>
      <c r="DG8" s="159">
        <v>10.07</v>
      </c>
      <c r="DH8" s="159">
        <v>331.55</v>
      </c>
      <c r="DI8" s="159">
        <v>11.05166666666667</v>
      </c>
      <c r="DJ8" s="157">
        <v>120</v>
      </c>
      <c r="DK8" s="158">
        <v>114</v>
      </c>
      <c r="DL8" s="159">
        <v>15.2</v>
      </c>
      <c r="DM8" s="159">
        <v>221.35</v>
      </c>
      <c r="DN8" s="159">
        <v>14.75666666666667</v>
      </c>
      <c r="DO8" s="159">
        <v>495.9</v>
      </c>
      <c r="DP8" s="159">
        <v>16.53</v>
      </c>
      <c r="DQ8" s="157">
        <v>118</v>
      </c>
      <c r="DR8" s="158">
        <v>112.1</v>
      </c>
      <c r="DS8" s="159">
        <v>14.94666666666667</v>
      </c>
      <c r="DT8" s="159">
        <v>240.35</v>
      </c>
      <c r="DU8" s="159">
        <v>16.02333333333333</v>
      </c>
      <c r="DV8" s="159">
        <v>519.65</v>
      </c>
      <c r="DW8" s="159">
        <v>17.32166666666667</v>
      </c>
      <c r="DX8" s="157">
        <v>133</v>
      </c>
      <c r="DY8" s="158">
        <v>126.35</v>
      </c>
      <c r="DZ8" s="159">
        <v>16.84666666666667</v>
      </c>
      <c r="EA8" s="159">
        <v>239.4</v>
      </c>
      <c r="EB8" s="159">
        <v>15.96</v>
      </c>
      <c r="EC8" s="159">
        <v>471.2</v>
      </c>
      <c r="ED8" s="159">
        <v>15.70666666666667</v>
      </c>
      <c r="EE8" s="157">
        <v>157</v>
      </c>
      <c r="EF8" s="158">
        <v>149.15</v>
      </c>
      <c r="EG8" s="159">
        <v>19.88666666666667</v>
      </c>
      <c r="EH8" s="159">
        <v>270.75</v>
      </c>
      <c r="EI8" s="159">
        <v>18.05</v>
      </c>
      <c r="EJ8" s="159">
        <v>542.45</v>
      </c>
      <c r="EK8" s="159">
        <v>18.08166666666667</v>
      </c>
      <c r="EL8" s="157">
        <v>156</v>
      </c>
      <c r="EM8" s="158">
        <v>148.2</v>
      </c>
      <c r="EN8" s="159">
        <v>19.76</v>
      </c>
      <c r="EO8" s="159">
        <v>293.55</v>
      </c>
      <c r="EP8" s="159">
        <v>19.57</v>
      </c>
      <c r="EQ8" s="159">
        <v>605.15</v>
      </c>
      <c r="ER8" s="159">
        <v>20.17166666666667</v>
      </c>
      <c r="ES8" s="157">
        <v>146</v>
      </c>
      <c r="ET8" s="158">
        <v>138.7</v>
      </c>
      <c r="EU8" s="159">
        <v>18.49333333333333</v>
      </c>
      <c r="EV8" s="159">
        <v>274.55</v>
      </c>
      <c r="EW8" s="159">
        <v>18.30333333333333</v>
      </c>
      <c r="EX8" s="159">
        <v>586.15</v>
      </c>
      <c r="EY8" s="159">
        <v>19.53833333333333</v>
      </c>
      <c r="EZ8" s="157">
        <v>109</v>
      </c>
      <c r="FA8" s="158">
        <v>103.55</v>
      </c>
      <c r="FB8" s="159">
        <v>13.80666666666667</v>
      </c>
      <c r="FC8" s="159">
        <v>222.3</v>
      </c>
      <c r="FD8" s="159">
        <v>14.82</v>
      </c>
      <c r="FE8" s="159">
        <v>504.45</v>
      </c>
      <c r="FF8" s="159">
        <v>16.815</v>
      </c>
      <c r="FG8" s="157">
        <v>124</v>
      </c>
      <c r="FH8" s="158">
        <v>117.8</v>
      </c>
      <c r="FI8" s="159">
        <v>15.70666666666667</v>
      </c>
      <c r="FJ8" s="159">
        <v>240.35</v>
      </c>
      <c r="FK8" s="159">
        <v>16.02333333333333</v>
      </c>
      <c r="FL8" s="159">
        <v>516.8</v>
      </c>
      <c r="FM8" s="159">
        <v>17.22666666666667</v>
      </c>
      <c r="FN8" s="157">
        <v>117</v>
      </c>
      <c r="FO8" s="158">
        <v>111.15</v>
      </c>
      <c r="FP8" s="159">
        <v>14.82</v>
      </c>
      <c r="FQ8" s="159">
        <v>230.85</v>
      </c>
      <c r="FR8" s="159">
        <v>15.39</v>
      </c>
      <c r="FS8" s="159">
        <v>518.7</v>
      </c>
      <c r="FT8" s="159">
        <v>17.29</v>
      </c>
      <c r="FU8" s="157">
        <v>121</v>
      </c>
      <c r="FV8" s="158">
        <v>114.95</v>
      </c>
      <c r="FW8" s="159">
        <v>15.32666666666667</v>
      </c>
      <c r="FX8" s="159">
        <v>250.8</v>
      </c>
      <c r="FY8" s="159">
        <v>16.72</v>
      </c>
      <c r="FZ8" s="159">
        <v>493.05</v>
      </c>
      <c r="GA8" s="159">
        <v>16.435</v>
      </c>
      <c r="GB8" s="157">
        <v>121</v>
      </c>
      <c r="GC8" s="158">
        <v>114.95</v>
      </c>
      <c r="GD8" s="159">
        <v>15.32666666666667</v>
      </c>
      <c r="GE8" s="159">
        <v>250.8</v>
      </c>
      <c r="GF8" s="159">
        <v>16.72</v>
      </c>
      <c r="GG8" s="159">
        <v>493.05</v>
      </c>
      <c r="GH8" s="159">
        <v>16.435</v>
      </c>
      <c r="GI8" s="157">
        <v>121</v>
      </c>
      <c r="GJ8" s="158">
        <v>114.95</v>
      </c>
      <c r="GK8" s="159">
        <v>15.32666666666667</v>
      </c>
      <c r="GL8" s="159">
        <v>232.75</v>
      </c>
      <c r="GM8" s="159">
        <v>15.51666666666667</v>
      </c>
      <c r="GN8" s="159">
        <v>484.5</v>
      </c>
      <c r="GO8" s="159">
        <v>16.15</v>
      </c>
      <c r="GP8" s="157">
        <v>126</v>
      </c>
      <c r="GQ8" s="158">
        <v>119.7</v>
      </c>
      <c r="GR8" s="159">
        <v>15.96</v>
      </c>
      <c r="GS8" s="159">
        <v>224.2</v>
      </c>
      <c r="GT8" s="159">
        <v>14.94666666666667</v>
      </c>
      <c r="GU8" s="159">
        <v>478.8</v>
      </c>
      <c r="GV8" s="159">
        <v>15.96</v>
      </c>
      <c r="GW8" s="157">
        <v>101</v>
      </c>
      <c r="GX8" s="158">
        <v>95.95</v>
      </c>
      <c r="GY8" s="159">
        <v>12.79333333333333</v>
      </c>
      <c r="GZ8" s="159">
        <v>238.45</v>
      </c>
      <c r="HA8" s="159">
        <v>15.89666666666667</v>
      </c>
      <c r="HB8" s="159">
        <v>508.25</v>
      </c>
      <c r="HC8" s="159">
        <v>16.94166666666667</v>
      </c>
      <c r="HD8" s="155"/>
      <c r="HE8" s="158"/>
      <c r="HF8" s="159"/>
      <c r="HG8" s="159"/>
      <c r="HH8" s="159"/>
      <c r="HI8" s="159"/>
      <c r="HJ8" s="159"/>
    </row>
    <row r="9" ht="14" customHeight="1">
      <c r="A9" t="s" s="151">
        <v>215</v>
      </c>
      <c r="B9" s="157">
        <v>141</v>
      </c>
      <c r="C9" s="158">
        <v>133.95</v>
      </c>
      <c r="D9" s="159">
        <v>17.86</v>
      </c>
      <c r="E9" s="159">
        <v>311.6</v>
      </c>
      <c r="F9" s="159">
        <v>20.77333333333333</v>
      </c>
      <c r="G9" s="159"/>
      <c r="H9" s="159">
        <v>20.77333333333333</v>
      </c>
      <c r="I9" s="160">
        <v>113</v>
      </c>
      <c r="J9" s="158">
        <v>107.35</v>
      </c>
      <c r="K9" s="159">
        <v>14.31333333333333</v>
      </c>
      <c r="L9" s="159">
        <v>225.15</v>
      </c>
      <c r="M9" s="159">
        <v>15.01</v>
      </c>
      <c r="N9" s="159"/>
      <c r="O9" s="159">
        <v>15.01</v>
      </c>
      <c r="P9" s="160">
        <v>110</v>
      </c>
      <c r="Q9" s="158">
        <v>104.5</v>
      </c>
      <c r="R9" s="159">
        <v>13.93333333333334</v>
      </c>
      <c r="S9" s="159">
        <v>230.85</v>
      </c>
      <c r="T9" s="159">
        <v>15.39</v>
      </c>
      <c r="U9" s="159"/>
      <c r="V9" s="159">
        <v>15.39</v>
      </c>
      <c r="W9" s="160">
        <v>137</v>
      </c>
      <c r="X9" s="158">
        <v>130.15</v>
      </c>
      <c r="Y9" s="159">
        <v>17.35333333333334</v>
      </c>
      <c r="Z9" s="159">
        <v>268.85</v>
      </c>
      <c r="AA9" s="159">
        <v>17.92333333333334</v>
      </c>
      <c r="AB9" s="159"/>
      <c r="AC9" s="159">
        <v>17.92333333333334</v>
      </c>
      <c r="AD9" s="157">
        <v>130</v>
      </c>
      <c r="AE9" s="158">
        <v>123.5</v>
      </c>
      <c r="AF9" s="159">
        <v>16.46666666666667</v>
      </c>
      <c r="AG9" s="159">
        <v>267.9</v>
      </c>
      <c r="AH9" s="159">
        <v>17.86</v>
      </c>
      <c r="AI9" s="159"/>
      <c r="AJ9" s="159">
        <v>17.86</v>
      </c>
      <c r="AK9" s="157">
        <v>125</v>
      </c>
      <c r="AL9" s="158">
        <v>118.75</v>
      </c>
      <c r="AM9" s="159">
        <v>15.83333333333333</v>
      </c>
      <c r="AN9" s="159">
        <v>247</v>
      </c>
      <c r="AO9" s="159">
        <v>16.46666666666667</v>
      </c>
      <c r="AP9" s="159"/>
      <c r="AQ9" s="159">
        <v>16.46666666666667</v>
      </c>
      <c r="AR9" s="157">
        <v>165</v>
      </c>
      <c r="AS9" s="158">
        <v>156.75</v>
      </c>
      <c r="AT9" s="159">
        <v>20.9</v>
      </c>
      <c r="AU9" s="159">
        <v>352.45</v>
      </c>
      <c r="AV9" s="159">
        <v>23.49666666666667</v>
      </c>
      <c r="AW9" s="159"/>
      <c r="AX9" s="159">
        <v>23.49666666666667</v>
      </c>
      <c r="AY9" s="157">
        <v>181</v>
      </c>
      <c r="AZ9" s="158">
        <v>171.95</v>
      </c>
      <c r="BA9" s="159">
        <v>22.92666666666667</v>
      </c>
      <c r="BB9" s="159">
        <v>336.3</v>
      </c>
      <c r="BC9" s="159">
        <v>22.42</v>
      </c>
      <c r="BD9" s="159"/>
      <c r="BE9" s="159">
        <v>22.42</v>
      </c>
      <c r="BF9" s="157">
        <v>116</v>
      </c>
      <c r="BG9" s="158">
        <v>110.2</v>
      </c>
      <c r="BH9" s="159">
        <v>14.69333333333333</v>
      </c>
      <c r="BI9" s="159">
        <v>215.65</v>
      </c>
      <c r="BJ9" s="159">
        <v>14.37666666666667</v>
      </c>
      <c r="BK9" s="159"/>
      <c r="BL9" s="159">
        <v>14.37666666666667</v>
      </c>
      <c r="BM9" s="157">
        <v>137</v>
      </c>
      <c r="BN9" s="158">
        <v>130.15</v>
      </c>
      <c r="BO9" s="159">
        <v>17.35333333333334</v>
      </c>
      <c r="BP9" s="159">
        <v>258.4</v>
      </c>
      <c r="BQ9" s="159">
        <v>17.22666666666667</v>
      </c>
      <c r="BR9" s="159"/>
      <c r="BS9" s="159">
        <v>17.22666666666667</v>
      </c>
      <c r="BT9" s="157">
        <v>135</v>
      </c>
      <c r="BU9" s="158">
        <v>128.25</v>
      </c>
      <c r="BV9" s="159">
        <v>17.1</v>
      </c>
      <c r="BW9" s="159">
        <v>271.7</v>
      </c>
      <c r="BX9" s="159">
        <v>18.11333333333333</v>
      </c>
      <c r="BY9" s="159"/>
      <c r="BZ9" s="159">
        <v>18.11333333333333</v>
      </c>
      <c r="CA9" s="157">
        <v>107</v>
      </c>
      <c r="CB9" s="158">
        <v>101.65</v>
      </c>
      <c r="CC9" s="159">
        <v>13.55333333333333</v>
      </c>
      <c r="CD9" s="159">
        <v>208.05</v>
      </c>
      <c r="CE9" s="159">
        <v>13.87</v>
      </c>
      <c r="CF9" s="159"/>
      <c r="CG9" s="159">
        <v>13.87</v>
      </c>
      <c r="CH9" s="157">
        <v>120</v>
      </c>
      <c r="CI9" s="158">
        <v>114</v>
      </c>
      <c r="CJ9" s="159">
        <v>15.2</v>
      </c>
      <c r="CK9" s="159">
        <v>228.95</v>
      </c>
      <c r="CL9" s="159">
        <v>15.26333333333333</v>
      </c>
      <c r="CM9" s="159"/>
      <c r="CN9" s="159">
        <v>15.26333333333333</v>
      </c>
      <c r="CO9" s="157">
        <v>128</v>
      </c>
      <c r="CP9" s="158">
        <v>121.6</v>
      </c>
      <c r="CQ9" s="159">
        <v>16.21333333333333</v>
      </c>
      <c r="CR9" s="159">
        <v>273.6</v>
      </c>
      <c r="CS9" s="159">
        <v>18.24</v>
      </c>
      <c r="CT9" s="159"/>
      <c r="CU9" s="159">
        <v>18.24</v>
      </c>
      <c r="CV9" s="157">
        <v>123</v>
      </c>
      <c r="CW9" s="158">
        <v>116.85</v>
      </c>
      <c r="CX9" s="159">
        <v>15.58</v>
      </c>
      <c r="CY9" s="159">
        <v>256.5</v>
      </c>
      <c r="CZ9" s="159">
        <v>17.1</v>
      </c>
      <c r="DA9" s="159"/>
      <c r="DB9" s="159">
        <v>17.1</v>
      </c>
      <c r="DC9" s="157">
        <v>81</v>
      </c>
      <c r="DD9" s="158">
        <v>76.95</v>
      </c>
      <c r="DE9" s="159">
        <v>10.26</v>
      </c>
      <c r="DF9" s="159">
        <v>180.5</v>
      </c>
      <c r="DG9" s="159">
        <v>12.03333333333333</v>
      </c>
      <c r="DH9" s="159"/>
      <c r="DI9" s="159">
        <v>12.03333333333333</v>
      </c>
      <c r="DJ9" s="157">
        <v>146</v>
      </c>
      <c r="DK9" s="158">
        <v>138.7</v>
      </c>
      <c r="DL9" s="159">
        <v>18.49333333333333</v>
      </c>
      <c r="DM9" s="159">
        <v>274.55</v>
      </c>
      <c r="DN9" s="159">
        <v>18.30333333333333</v>
      </c>
      <c r="DO9" s="159"/>
      <c r="DP9" s="159">
        <v>18.30333333333333</v>
      </c>
      <c r="DQ9" s="157">
        <v>157</v>
      </c>
      <c r="DR9" s="158">
        <v>149.15</v>
      </c>
      <c r="DS9" s="159">
        <v>19.88666666666667</v>
      </c>
      <c r="DT9" s="159">
        <v>279.3</v>
      </c>
      <c r="DU9" s="159">
        <v>18.62</v>
      </c>
      <c r="DV9" s="159"/>
      <c r="DW9" s="159">
        <v>18.62</v>
      </c>
      <c r="DX9" s="157">
        <v>112</v>
      </c>
      <c r="DY9" s="158">
        <v>106.4</v>
      </c>
      <c r="DZ9" s="159">
        <v>14.18666666666667</v>
      </c>
      <c r="EA9" s="159">
        <v>231.8</v>
      </c>
      <c r="EB9" s="159">
        <v>15.45333333333333</v>
      </c>
      <c r="EC9" s="159"/>
      <c r="ED9" s="159">
        <v>15.45333333333333</v>
      </c>
      <c r="EE9" s="157">
        <v>141</v>
      </c>
      <c r="EF9" s="158">
        <v>133.95</v>
      </c>
      <c r="EG9" s="159">
        <v>17.86</v>
      </c>
      <c r="EH9" s="159">
        <v>271.7</v>
      </c>
      <c r="EI9" s="159">
        <v>18.11333333333333</v>
      </c>
      <c r="EJ9" s="159"/>
      <c r="EK9" s="159">
        <v>18.11333333333333</v>
      </c>
      <c r="EL9" s="157">
        <v>168</v>
      </c>
      <c r="EM9" s="158">
        <v>159.6</v>
      </c>
      <c r="EN9" s="159">
        <v>21.28</v>
      </c>
      <c r="EO9" s="159">
        <v>311.6</v>
      </c>
      <c r="EP9" s="159">
        <v>20.77333333333333</v>
      </c>
      <c r="EQ9" s="159"/>
      <c r="ER9" s="159">
        <v>20.77333333333333</v>
      </c>
      <c r="ES9" s="157">
        <v>156</v>
      </c>
      <c r="ET9" s="158">
        <v>148.2</v>
      </c>
      <c r="EU9" s="159">
        <v>19.76</v>
      </c>
      <c r="EV9" s="159">
        <v>311.6</v>
      </c>
      <c r="EW9" s="159">
        <v>20.77333333333333</v>
      </c>
      <c r="EX9" s="159"/>
      <c r="EY9" s="159">
        <v>20.77333333333333</v>
      </c>
      <c r="EZ9" s="157">
        <v>135</v>
      </c>
      <c r="FA9" s="158">
        <v>128.25</v>
      </c>
      <c r="FB9" s="159">
        <v>17.1</v>
      </c>
      <c r="FC9" s="159">
        <v>282.15</v>
      </c>
      <c r="FD9" s="159">
        <v>18.81</v>
      </c>
      <c r="FE9" s="159"/>
      <c r="FF9" s="159">
        <v>18.81</v>
      </c>
      <c r="FG9" s="157">
        <v>148</v>
      </c>
      <c r="FH9" s="158">
        <v>140.6</v>
      </c>
      <c r="FI9" s="159">
        <v>18.74666666666667</v>
      </c>
      <c r="FJ9" s="159">
        <v>276.45</v>
      </c>
      <c r="FK9" s="159">
        <v>18.43</v>
      </c>
      <c r="FL9" s="159"/>
      <c r="FM9" s="159">
        <v>18.43</v>
      </c>
      <c r="FN9" s="157">
        <v>157</v>
      </c>
      <c r="FO9" s="158">
        <v>149.15</v>
      </c>
      <c r="FP9" s="159">
        <v>19.88666666666667</v>
      </c>
      <c r="FQ9" s="159">
        <v>287.85</v>
      </c>
      <c r="FR9" s="159">
        <v>19.19</v>
      </c>
      <c r="FS9" s="159"/>
      <c r="FT9" s="159">
        <v>19.19</v>
      </c>
      <c r="FU9" s="157">
        <v>125</v>
      </c>
      <c r="FV9" s="158">
        <v>118.75</v>
      </c>
      <c r="FW9" s="159">
        <v>15.83333333333333</v>
      </c>
      <c r="FX9" s="159">
        <v>242.25</v>
      </c>
      <c r="FY9" s="159">
        <v>16.15</v>
      </c>
      <c r="FZ9" s="159"/>
      <c r="GA9" s="159">
        <v>16.15</v>
      </c>
      <c r="GB9" s="157">
        <v>125</v>
      </c>
      <c r="GC9" s="158">
        <v>118.75</v>
      </c>
      <c r="GD9" s="159">
        <v>15.83333333333333</v>
      </c>
      <c r="GE9" s="159">
        <v>242.25</v>
      </c>
      <c r="GF9" s="159">
        <v>16.15</v>
      </c>
      <c r="GG9" s="159"/>
      <c r="GH9" s="159">
        <v>16.15</v>
      </c>
      <c r="GI9" s="157">
        <v>141</v>
      </c>
      <c r="GJ9" s="158">
        <v>133.95</v>
      </c>
      <c r="GK9" s="159">
        <v>17.86</v>
      </c>
      <c r="GL9" s="159">
        <v>251.75</v>
      </c>
      <c r="GM9" s="159">
        <v>16.78333333333333</v>
      </c>
      <c r="GN9" s="159"/>
      <c r="GO9" s="159">
        <v>16.78333333333333</v>
      </c>
      <c r="GP9" s="157">
        <v>116</v>
      </c>
      <c r="GQ9" s="158">
        <v>110.2</v>
      </c>
      <c r="GR9" s="159">
        <v>14.69333333333333</v>
      </c>
      <c r="GS9" s="159">
        <v>254.6</v>
      </c>
      <c r="GT9" s="159">
        <v>16.97333333333333</v>
      </c>
      <c r="GU9" s="159"/>
      <c r="GV9" s="159">
        <v>16.97333333333333</v>
      </c>
      <c r="GW9" s="157">
        <v>156</v>
      </c>
      <c r="GX9" s="158">
        <v>148.2</v>
      </c>
      <c r="GY9" s="159">
        <v>19.76</v>
      </c>
      <c r="GZ9" s="159">
        <v>269.8</v>
      </c>
      <c r="HA9" s="159">
        <v>17.98666666666667</v>
      </c>
      <c r="HB9" s="159"/>
      <c r="HC9" s="159">
        <v>17.98666666666667</v>
      </c>
      <c r="HD9" s="155"/>
      <c r="HE9" s="158"/>
      <c r="HF9" s="159"/>
      <c r="HG9" s="159"/>
      <c r="HH9" s="159"/>
      <c r="HI9" s="159"/>
      <c r="HJ9" s="159"/>
    </row>
    <row r="10" ht="14" customHeight="1">
      <c r="A10" t="s" s="151">
        <v>216</v>
      </c>
      <c r="B10" s="157">
        <v>158</v>
      </c>
      <c r="C10" s="158">
        <v>150.1</v>
      </c>
      <c r="D10" s="159">
        <v>20.01333333333333</v>
      </c>
      <c r="E10" s="159">
        <v>341.05</v>
      </c>
      <c r="F10" s="159">
        <v>22.73666666666666</v>
      </c>
      <c r="G10" s="159">
        <v>720.0999999999999</v>
      </c>
      <c r="H10" s="159">
        <v>24.00333333333333</v>
      </c>
      <c r="I10" s="160">
        <v>110</v>
      </c>
      <c r="J10" s="158">
        <v>104.5</v>
      </c>
      <c r="K10" s="159">
        <v>13.93333333333334</v>
      </c>
      <c r="L10" s="159">
        <v>210.9</v>
      </c>
      <c r="M10" s="159">
        <v>14.06</v>
      </c>
      <c r="N10" s="159">
        <v>494.95</v>
      </c>
      <c r="O10" s="159">
        <v>16.49833333333333</v>
      </c>
      <c r="P10" s="160">
        <v>135</v>
      </c>
      <c r="Q10" s="158">
        <v>128.25</v>
      </c>
      <c r="R10" s="159">
        <v>17.1</v>
      </c>
      <c r="S10" s="159">
        <v>288.8</v>
      </c>
      <c r="T10" s="159">
        <v>19.25333333333333</v>
      </c>
      <c r="U10" s="159">
        <v>569.9999999999999</v>
      </c>
      <c r="V10" s="159">
        <v>19</v>
      </c>
      <c r="W10" s="160">
        <v>159</v>
      </c>
      <c r="X10" s="158">
        <v>151.05</v>
      </c>
      <c r="Y10" s="159">
        <v>20.14</v>
      </c>
      <c r="Z10" s="159">
        <v>296.4</v>
      </c>
      <c r="AA10" s="159">
        <v>19.76</v>
      </c>
      <c r="AB10" s="159">
        <v>579.5</v>
      </c>
      <c r="AC10" s="159">
        <v>19.31666666666667</v>
      </c>
      <c r="AD10" s="157">
        <v>126</v>
      </c>
      <c r="AE10" s="158">
        <v>119.7</v>
      </c>
      <c r="AF10" s="159">
        <v>15.96</v>
      </c>
      <c r="AG10" s="159">
        <v>269.8</v>
      </c>
      <c r="AH10" s="159">
        <v>17.98666666666667</v>
      </c>
      <c r="AI10" s="159">
        <v>591.8499999999999</v>
      </c>
      <c r="AJ10" s="159">
        <v>19.72833333333333</v>
      </c>
      <c r="AK10" s="157">
        <v>125</v>
      </c>
      <c r="AL10" s="158">
        <v>118.75</v>
      </c>
      <c r="AM10" s="159">
        <v>15.83333333333333</v>
      </c>
      <c r="AN10" s="159">
        <v>235.6</v>
      </c>
      <c r="AO10" s="159">
        <v>15.70666666666667</v>
      </c>
      <c r="AP10" s="159">
        <v>544.3499999999999</v>
      </c>
      <c r="AQ10" s="159">
        <v>18.145</v>
      </c>
      <c r="AR10" s="157">
        <v>190</v>
      </c>
      <c r="AS10" s="158">
        <v>180.5</v>
      </c>
      <c r="AT10" s="159">
        <v>24.06666666666667</v>
      </c>
      <c r="AU10" s="159">
        <v>375.25</v>
      </c>
      <c r="AV10" s="159">
        <v>25.01666666666667</v>
      </c>
      <c r="AW10" s="159">
        <v>761.9</v>
      </c>
      <c r="AX10" s="159">
        <v>25.39666666666666</v>
      </c>
      <c r="AY10" s="157">
        <v>160</v>
      </c>
      <c r="AZ10" s="158">
        <v>152</v>
      </c>
      <c r="BA10" s="159">
        <v>20.26666666666667</v>
      </c>
      <c r="BB10" s="159">
        <v>341.05</v>
      </c>
      <c r="BC10" s="159">
        <v>22.73666666666667</v>
      </c>
      <c r="BD10" s="159">
        <v>755.25</v>
      </c>
      <c r="BE10" s="159">
        <v>25.175</v>
      </c>
      <c r="BF10" s="157">
        <v>123</v>
      </c>
      <c r="BG10" s="158">
        <v>116.85</v>
      </c>
      <c r="BH10" s="159">
        <v>15.58</v>
      </c>
      <c r="BI10" s="159">
        <v>253.65</v>
      </c>
      <c r="BJ10" s="159">
        <v>16.91</v>
      </c>
      <c r="BK10" s="159">
        <v>543.4</v>
      </c>
      <c r="BL10" s="159">
        <v>18.11333333333333</v>
      </c>
      <c r="BM10" s="157">
        <v>143</v>
      </c>
      <c r="BN10" s="158">
        <v>135.85</v>
      </c>
      <c r="BO10" s="159">
        <v>18.11333333333333</v>
      </c>
      <c r="BP10" s="159">
        <v>285</v>
      </c>
      <c r="BQ10" s="159">
        <v>19</v>
      </c>
      <c r="BR10" s="159">
        <v>598.5</v>
      </c>
      <c r="BS10" s="159">
        <v>19.95</v>
      </c>
      <c r="BT10" s="157">
        <v>155</v>
      </c>
      <c r="BU10" s="158">
        <v>147.25</v>
      </c>
      <c r="BV10" s="159">
        <v>19.63333333333333</v>
      </c>
      <c r="BW10" s="159">
        <v>296.4</v>
      </c>
      <c r="BX10" s="159">
        <v>19.76</v>
      </c>
      <c r="BY10" s="159">
        <v>603.25</v>
      </c>
      <c r="BZ10" s="159">
        <v>20.10833333333333</v>
      </c>
      <c r="CA10" s="157">
        <v>146</v>
      </c>
      <c r="CB10" s="158">
        <v>138.7</v>
      </c>
      <c r="CC10" s="159">
        <v>18.49333333333333</v>
      </c>
      <c r="CD10" s="159">
        <v>269.8</v>
      </c>
      <c r="CE10" s="159">
        <v>17.98666666666666</v>
      </c>
      <c r="CF10" s="159">
        <v>514.9</v>
      </c>
      <c r="CG10" s="159">
        <v>17.16333333333333</v>
      </c>
      <c r="CH10" s="157">
        <v>126</v>
      </c>
      <c r="CI10" s="158">
        <v>119.7</v>
      </c>
      <c r="CJ10" s="159">
        <v>15.96</v>
      </c>
      <c r="CK10" s="159">
        <v>254.6</v>
      </c>
      <c r="CL10" s="159">
        <v>16.97333333333334</v>
      </c>
      <c r="CM10" s="159">
        <v>506.35</v>
      </c>
      <c r="CN10" s="159">
        <v>16.87833333333333</v>
      </c>
      <c r="CO10" s="157">
        <v>171</v>
      </c>
      <c r="CP10" s="158">
        <v>162.45</v>
      </c>
      <c r="CQ10" s="159">
        <v>21.66</v>
      </c>
      <c r="CR10" s="159">
        <v>325.85</v>
      </c>
      <c r="CS10" s="159">
        <v>21.72333333333334</v>
      </c>
      <c r="CT10" s="159">
        <v>655.5</v>
      </c>
      <c r="CU10" s="159">
        <v>21.85</v>
      </c>
      <c r="CV10" s="157">
        <v>130</v>
      </c>
      <c r="CW10" s="158">
        <v>123.5</v>
      </c>
      <c r="CX10" s="159">
        <v>16.46666666666667</v>
      </c>
      <c r="CY10" s="159">
        <v>258.4</v>
      </c>
      <c r="CZ10" s="159">
        <v>17.22666666666667</v>
      </c>
      <c r="DA10" s="159">
        <v>560.5</v>
      </c>
      <c r="DB10" s="159">
        <v>18.68333333333333</v>
      </c>
      <c r="DC10" s="157">
        <v>99</v>
      </c>
      <c r="DD10" s="158">
        <v>94.05</v>
      </c>
      <c r="DE10" s="159">
        <v>12.54</v>
      </c>
      <c r="DF10" s="159">
        <v>201.4</v>
      </c>
      <c r="DG10" s="159">
        <v>13.42666666666667</v>
      </c>
      <c r="DH10" s="159">
        <v>394.2499999999999</v>
      </c>
      <c r="DI10" s="159">
        <v>13.14166666666666</v>
      </c>
      <c r="DJ10" s="157">
        <v>143</v>
      </c>
      <c r="DK10" s="158">
        <v>135.85</v>
      </c>
      <c r="DL10" s="159">
        <v>18.11333333333333</v>
      </c>
      <c r="DM10" s="159">
        <v>250.8</v>
      </c>
      <c r="DN10" s="159">
        <v>16.72</v>
      </c>
      <c r="DO10" s="159">
        <v>538.6500000000001</v>
      </c>
      <c r="DP10" s="159">
        <v>17.955</v>
      </c>
      <c r="DQ10" s="157">
        <v>128</v>
      </c>
      <c r="DR10" s="158">
        <v>121.6</v>
      </c>
      <c r="DS10" s="159">
        <v>16.21333333333333</v>
      </c>
      <c r="DT10" s="159">
        <v>252.7</v>
      </c>
      <c r="DU10" s="159">
        <v>16.84666666666667</v>
      </c>
      <c r="DV10" s="159">
        <v>533.9</v>
      </c>
      <c r="DW10" s="159">
        <v>17.79666666666667</v>
      </c>
      <c r="DX10" s="157">
        <v>170</v>
      </c>
      <c r="DY10" s="158">
        <v>161.5</v>
      </c>
      <c r="DZ10" s="159">
        <v>21.53333333333333</v>
      </c>
      <c r="EA10" s="159">
        <v>326.8</v>
      </c>
      <c r="EB10" s="159">
        <v>21.78666666666667</v>
      </c>
      <c r="EC10" s="159">
        <v>615.6</v>
      </c>
      <c r="ED10" s="159">
        <v>20.52</v>
      </c>
      <c r="EE10" s="157">
        <v>161</v>
      </c>
      <c r="EF10" s="158">
        <v>152.95</v>
      </c>
      <c r="EG10" s="159">
        <v>20.39333333333333</v>
      </c>
      <c r="EH10" s="159">
        <v>340.1</v>
      </c>
      <c r="EI10" s="159">
        <v>22.67333333333334</v>
      </c>
      <c r="EJ10" s="159">
        <v>613.7</v>
      </c>
      <c r="EK10" s="159">
        <v>20.45666666666667</v>
      </c>
      <c r="EL10" s="157">
        <v>194</v>
      </c>
      <c r="EM10" s="158">
        <v>184.3</v>
      </c>
      <c r="EN10" s="159">
        <v>24.57333333333333</v>
      </c>
      <c r="EO10" s="159">
        <v>381.9</v>
      </c>
      <c r="EP10" s="159">
        <v>25.46</v>
      </c>
      <c r="EQ10" s="159">
        <v>742.9</v>
      </c>
      <c r="ER10" s="159">
        <v>24.76333333333333</v>
      </c>
      <c r="ES10" s="157">
        <v>173</v>
      </c>
      <c r="ET10" s="158">
        <v>164.35</v>
      </c>
      <c r="EU10" s="159">
        <v>21.91333333333333</v>
      </c>
      <c r="EV10" s="159">
        <v>335.35</v>
      </c>
      <c r="EW10" s="159">
        <v>22.35666666666667</v>
      </c>
      <c r="EX10" s="159">
        <v>686.85</v>
      </c>
      <c r="EY10" s="159">
        <v>22.895</v>
      </c>
      <c r="EZ10" s="157">
        <v>130</v>
      </c>
      <c r="FA10" s="158">
        <v>123.5</v>
      </c>
      <c r="FB10" s="159">
        <v>16.46666666666667</v>
      </c>
      <c r="FC10" s="159">
        <v>270.75</v>
      </c>
      <c r="FD10" s="159">
        <v>18.05</v>
      </c>
      <c r="FE10" s="159">
        <v>529.15</v>
      </c>
      <c r="FF10" s="159">
        <v>17.63833333333333</v>
      </c>
      <c r="FG10" s="157">
        <v>145</v>
      </c>
      <c r="FH10" s="158">
        <v>137.75</v>
      </c>
      <c r="FI10" s="159">
        <v>18.36666666666667</v>
      </c>
      <c r="FJ10" s="159">
        <v>278.35</v>
      </c>
      <c r="FK10" s="159">
        <v>18.55666666666667</v>
      </c>
      <c r="FL10" s="159">
        <v>554.8</v>
      </c>
      <c r="FM10" s="159">
        <v>18.49333333333333</v>
      </c>
      <c r="FN10" s="157">
        <v>157</v>
      </c>
      <c r="FO10" s="158">
        <v>149.15</v>
      </c>
      <c r="FP10" s="159">
        <v>19.88666666666667</v>
      </c>
      <c r="FQ10" s="159">
        <v>299.25</v>
      </c>
      <c r="FR10" s="159">
        <v>19.95</v>
      </c>
      <c r="FS10" s="159">
        <v>612.75</v>
      </c>
      <c r="FT10" s="159">
        <v>20.425</v>
      </c>
      <c r="FU10" s="157">
        <v>153</v>
      </c>
      <c r="FV10" s="158">
        <v>145.35</v>
      </c>
      <c r="FW10" s="159">
        <v>19.38</v>
      </c>
      <c r="FX10" s="159">
        <v>292.6</v>
      </c>
      <c r="FY10" s="159">
        <v>19.50666666666667</v>
      </c>
      <c r="FZ10" s="159">
        <v>567.1500000000001</v>
      </c>
      <c r="GA10" s="159">
        <v>18.905</v>
      </c>
      <c r="GB10" s="157">
        <v>153</v>
      </c>
      <c r="GC10" s="158">
        <v>145.35</v>
      </c>
      <c r="GD10" s="159">
        <v>19.38</v>
      </c>
      <c r="GE10" s="159">
        <v>292.6</v>
      </c>
      <c r="GF10" s="159">
        <v>19.50666666666667</v>
      </c>
      <c r="GG10" s="159">
        <v>567.1500000000001</v>
      </c>
      <c r="GH10" s="159">
        <v>18.905</v>
      </c>
      <c r="GI10" s="157">
        <v>145</v>
      </c>
      <c r="GJ10" s="158">
        <v>137.75</v>
      </c>
      <c r="GK10" s="159">
        <v>18.36666666666667</v>
      </c>
      <c r="GL10" s="159">
        <v>270.75</v>
      </c>
      <c r="GM10" s="159">
        <v>18.05</v>
      </c>
      <c r="GN10" s="159">
        <v>589.95</v>
      </c>
      <c r="GO10" s="159">
        <v>19.665</v>
      </c>
      <c r="GP10" s="157">
        <v>160</v>
      </c>
      <c r="GQ10" s="158">
        <v>152</v>
      </c>
      <c r="GR10" s="159">
        <v>20.26666666666667</v>
      </c>
      <c r="GS10" s="159">
        <v>327.75</v>
      </c>
      <c r="GT10" s="159">
        <v>21.85</v>
      </c>
      <c r="GU10" s="159">
        <v>702.05</v>
      </c>
      <c r="GV10" s="159">
        <v>23.40166666666666</v>
      </c>
      <c r="GW10" s="157">
        <v>117</v>
      </c>
      <c r="GX10" s="158">
        <v>111.15</v>
      </c>
      <c r="GY10" s="159">
        <v>14.82</v>
      </c>
      <c r="GZ10" s="159">
        <v>239.4</v>
      </c>
      <c r="HA10" s="159">
        <v>15.96</v>
      </c>
      <c r="HB10" s="159">
        <v>510.15</v>
      </c>
      <c r="HC10" s="159">
        <v>17.005</v>
      </c>
      <c r="HD10" s="155"/>
      <c r="HE10" s="158"/>
      <c r="HF10" s="159"/>
      <c r="HG10" s="159"/>
      <c r="HH10" s="159"/>
      <c r="HI10" s="159"/>
      <c r="HJ10" s="159"/>
    </row>
    <row r="11" ht="14" customHeight="1">
      <c r="A11" t="s" s="151">
        <v>217</v>
      </c>
      <c r="B11" s="157">
        <v>174</v>
      </c>
      <c r="C11" s="158">
        <v>165.3</v>
      </c>
      <c r="D11" s="159">
        <v>22.04</v>
      </c>
      <c r="E11" s="159">
        <v>379.05</v>
      </c>
      <c r="F11" s="159">
        <v>25.27</v>
      </c>
      <c r="G11" s="159"/>
      <c r="H11" s="159">
        <v>25.27</v>
      </c>
      <c r="I11" s="160">
        <v>143</v>
      </c>
      <c r="J11" s="158">
        <v>135.85</v>
      </c>
      <c r="K11" s="159">
        <v>18.11333333333333</v>
      </c>
      <c r="L11" s="159">
        <v>284.05</v>
      </c>
      <c r="M11" s="159">
        <v>18.93666666666667</v>
      </c>
      <c r="N11" s="159"/>
      <c r="O11" s="159">
        <v>18.93666666666667</v>
      </c>
      <c r="P11" s="160">
        <v>157</v>
      </c>
      <c r="Q11" s="158">
        <v>149.15</v>
      </c>
      <c r="R11" s="159">
        <v>19.88666666666667</v>
      </c>
      <c r="S11" s="159">
        <v>281.2</v>
      </c>
      <c r="T11" s="159">
        <v>18.74666666666667</v>
      </c>
      <c r="U11" s="159"/>
      <c r="V11" s="159">
        <v>18.74666666666667</v>
      </c>
      <c r="W11" s="160">
        <v>147</v>
      </c>
      <c r="X11" s="158">
        <v>139.65</v>
      </c>
      <c r="Y11" s="159">
        <v>18.62</v>
      </c>
      <c r="Z11" s="159">
        <v>283.1</v>
      </c>
      <c r="AA11" s="159">
        <v>18.87333333333333</v>
      </c>
      <c r="AB11" s="159"/>
      <c r="AC11" s="159">
        <v>18.87333333333333</v>
      </c>
      <c r="AD11" s="157">
        <v>168</v>
      </c>
      <c r="AE11" s="158">
        <v>159.6</v>
      </c>
      <c r="AF11" s="159">
        <v>21.28</v>
      </c>
      <c r="AG11" s="159">
        <v>322.05</v>
      </c>
      <c r="AH11" s="159">
        <v>21.47</v>
      </c>
      <c r="AI11" s="159"/>
      <c r="AJ11" s="159">
        <v>21.47</v>
      </c>
      <c r="AK11" s="157">
        <v>166</v>
      </c>
      <c r="AL11" s="158">
        <v>157.7</v>
      </c>
      <c r="AM11" s="159">
        <v>21.02666666666666</v>
      </c>
      <c r="AN11" s="159">
        <v>308.75</v>
      </c>
      <c r="AO11" s="159">
        <v>20.58333333333333</v>
      </c>
      <c r="AP11" s="159"/>
      <c r="AQ11" s="159">
        <v>20.58333333333333</v>
      </c>
      <c r="AR11" s="157">
        <v>213</v>
      </c>
      <c r="AS11" s="158">
        <v>202.35</v>
      </c>
      <c r="AT11" s="159">
        <v>26.98</v>
      </c>
      <c r="AU11" s="159">
        <v>386.65</v>
      </c>
      <c r="AV11" s="159">
        <v>25.77666666666666</v>
      </c>
      <c r="AW11" s="159"/>
      <c r="AX11" s="159">
        <v>25.77666666666666</v>
      </c>
      <c r="AY11" s="157">
        <v>208</v>
      </c>
      <c r="AZ11" s="158">
        <v>197.6</v>
      </c>
      <c r="BA11" s="159">
        <v>26.34666666666667</v>
      </c>
      <c r="BB11" s="159">
        <v>414.2</v>
      </c>
      <c r="BC11" s="159">
        <v>27.61333333333333</v>
      </c>
      <c r="BD11" s="159"/>
      <c r="BE11" s="159">
        <v>27.61333333333333</v>
      </c>
      <c r="BF11" s="157">
        <v>154</v>
      </c>
      <c r="BG11" s="158">
        <v>146.3</v>
      </c>
      <c r="BH11" s="159">
        <v>19.50666666666667</v>
      </c>
      <c r="BI11" s="159">
        <v>289.75</v>
      </c>
      <c r="BJ11" s="159">
        <v>19.31666666666667</v>
      </c>
      <c r="BK11" s="159"/>
      <c r="BL11" s="159">
        <v>19.31666666666667</v>
      </c>
      <c r="BM11" s="157">
        <v>166</v>
      </c>
      <c r="BN11" s="158">
        <v>157.7</v>
      </c>
      <c r="BO11" s="159">
        <v>21.02666666666666</v>
      </c>
      <c r="BP11" s="159">
        <v>313.5</v>
      </c>
      <c r="BQ11" s="159">
        <v>20.9</v>
      </c>
      <c r="BR11" s="159"/>
      <c r="BS11" s="159">
        <v>20.9</v>
      </c>
      <c r="BT11" s="157">
        <v>152</v>
      </c>
      <c r="BU11" s="158">
        <v>144.4</v>
      </c>
      <c r="BV11" s="159">
        <v>19.25333333333333</v>
      </c>
      <c r="BW11" s="159">
        <v>306.85</v>
      </c>
      <c r="BX11" s="159">
        <v>20.45666666666667</v>
      </c>
      <c r="BY11" s="159"/>
      <c r="BZ11" s="159">
        <v>20.45666666666667</v>
      </c>
      <c r="CA11" s="157">
        <v>145</v>
      </c>
      <c r="CB11" s="158">
        <v>137.75</v>
      </c>
      <c r="CC11" s="159">
        <v>18.36666666666667</v>
      </c>
      <c r="CD11" s="159">
        <v>245.1</v>
      </c>
      <c r="CE11" s="159">
        <v>16.34</v>
      </c>
      <c r="CF11" s="159"/>
      <c r="CG11" s="159">
        <v>16.34</v>
      </c>
      <c r="CH11" s="157">
        <v>141</v>
      </c>
      <c r="CI11" s="158">
        <v>133.95</v>
      </c>
      <c r="CJ11" s="159">
        <v>17.86</v>
      </c>
      <c r="CK11" s="159">
        <v>251.75</v>
      </c>
      <c r="CL11" s="159">
        <v>16.78333333333333</v>
      </c>
      <c r="CM11" s="159"/>
      <c r="CN11" s="159">
        <v>16.78333333333333</v>
      </c>
      <c r="CO11" s="157">
        <v>182</v>
      </c>
      <c r="CP11" s="158">
        <v>172.9</v>
      </c>
      <c r="CQ11" s="159">
        <v>23.05333333333333</v>
      </c>
      <c r="CR11" s="159">
        <v>329.65</v>
      </c>
      <c r="CS11" s="159">
        <v>21.97666666666667</v>
      </c>
      <c r="CT11" s="159"/>
      <c r="CU11" s="159">
        <v>21.97666666666667</v>
      </c>
      <c r="CV11" s="157">
        <v>166</v>
      </c>
      <c r="CW11" s="158">
        <v>157.7</v>
      </c>
      <c r="CX11" s="159">
        <v>21.02666666666666</v>
      </c>
      <c r="CY11" s="159">
        <v>302.1</v>
      </c>
      <c r="CZ11" s="159">
        <v>20.14</v>
      </c>
      <c r="DA11" s="159"/>
      <c r="DB11" s="159">
        <v>20.14</v>
      </c>
      <c r="DC11" s="157">
        <v>102</v>
      </c>
      <c r="DD11" s="158">
        <v>96.90000000000001</v>
      </c>
      <c r="DE11" s="159">
        <v>12.92</v>
      </c>
      <c r="DF11" s="159">
        <v>192.85</v>
      </c>
      <c r="DG11" s="159">
        <v>12.85666666666667</v>
      </c>
      <c r="DH11" s="159"/>
      <c r="DI11" s="159">
        <v>12.85666666666667</v>
      </c>
      <c r="DJ11" s="157">
        <v>142</v>
      </c>
      <c r="DK11" s="158">
        <v>134.9</v>
      </c>
      <c r="DL11" s="159">
        <v>17.98666666666667</v>
      </c>
      <c r="DM11" s="159">
        <v>287.85</v>
      </c>
      <c r="DN11" s="159">
        <v>19.19</v>
      </c>
      <c r="DO11" s="159"/>
      <c r="DP11" s="159">
        <v>19.19</v>
      </c>
      <c r="DQ11" s="157">
        <v>144</v>
      </c>
      <c r="DR11" s="158">
        <v>136.8</v>
      </c>
      <c r="DS11" s="159">
        <v>18.24</v>
      </c>
      <c r="DT11" s="159">
        <v>281.2</v>
      </c>
      <c r="DU11" s="159">
        <v>18.74666666666667</v>
      </c>
      <c r="DV11" s="159"/>
      <c r="DW11" s="159">
        <v>18.74666666666667</v>
      </c>
      <c r="DX11" s="157">
        <v>151</v>
      </c>
      <c r="DY11" s="158">
        <v>143.45</v>
      </c>
      <c r="DZ11" s="159">
        <v>19.12666666666667</v>
      </c>
      <c r="EA11" s="159">
        <v>288.8</v>
      </c>
      <c r="EB11" s="159">
        <v>19.25333333333333</v>
      </c>
      <c r="EC11" s="159"/>
      <c r="ED11" s="159">
        <v>19.25333333333333</v>
      </c>
      <c r="EE11" s="157">
        <v>142</v>
      </c>
      <c r="EF11" s="158">
        <v>134.9</v>
      </c>
      <c r="EG11" s="159">
        <v>17.98666666666667</v>
      </c>
      <c r="EH11" s="159">
        <v>273.6</v>
      </c>
      <c r="EI11" s="159">
        <v>18.24</v>
      </c>
      <c r="EJ11" s="159"/>
      <c r="EK11" s="159">
        <v>18.24</v>
      </c>
      <c r="EL11" s="157">
        <v>178</v>
      </c>
      <c r="EM11" s="158">
        <v>169.1</v>
      </c>
      <c r="EN11" s="159">
        <v>22.54666666666667</v>
      </c>
      <c r="EO11" s="159">
        <v>361</v>
      </c>
      <c r="EP11" s="159">
        <v>24.06666666666667</v>
      </c>
      <c r="EQ11" s="159"/>
      <c r="ER11" s="159">
        <v>24.06666666666667</v>
      </c>
      <c r="ES11" s="157">
        <v>189</v>
      </c>
      <c r="ET11" s="158">
        <v>179.55</v>
      </c>
      <c r="EU11" s="159">
        <v>23.94</v>
      </c>
      <c r="EV11" s="159">
        <v>351.5</v>
      </c>
      <c r="EW11" s="159">
        <v>23.43333333333333</v>
      </c>
      <c r="EX11" s="159"/>
      <c r="EY11" s="159">
        <v>23.43333333333333</v>
      </c>
      <c r="EZ11" s="157">
        <v>134</v>
      </c>
      <c r="FA11" s="158">
        <v>127.3</v>
      </c>
      <c r="FB11" s="159">
        <v>16.97333333333334</v>
      </c>
      <c r="FC11" s="159">
        <v>258.4</v>
      </c>
      <c r="FD11" s="159">
        <v>17.22666666666667</v>
      </c>
      <c r="FE11" s="159"/>
      <c r="FF11" s="159">
        <v>17.22666666666667</v>
      </c>
      <c r="FG11" s="157">
        <v>147</v>
      </c>
      <c r="FH11" s="158">
        <v>139.65</v>
      </c>
      <c r="FI11" s="159">
        <v>18.62</v>
      </c>
      <c r="FJ11" s="159">
        <v>276.45</v>
      </c>
      <c r="FK11" s="159">
        <v>18.43</v>
      </c>
      <c r="FL11" s="159"/>
      <c r="FM11" s="159">
        <v>18.43</v>
      </c>
      <c r="FN11" s="157">
        <v>171</v>
      </c>
      <c r="FO11" s="158">
        <v>162.45</v>
      </c>
      <c r="FP11" s="159">
        <v>21.66</v>
      </c>
      <c r="FQ11" s="159">
        <v>313.5</v>
      </c>
      <c r="FR11" s="159">
        <v>20.9</v>
      </c>
      <c r="FS11" s="159"/>
      <c r="FT11" s="159">
        <v>20.9</v>
      </c>
      <c r="FU11" s="157">
        <v>159</v>
      </c>
      <c r="FV11" s="158">
        <v>151.05</v>
      </c>
      <c r="FW11" s="159">
        <v>20.14</v>
      </c>
      <c r="FX11" s="159">
        <v>274.55</v>
      </c>
      <c r="FY11" s="159">
        <v>18.30333333333333</v>
      </c>
      <c r="FZ11" s="159"/>
      <c r="GA11" s="159">
        <v>18.30333333333333</v>
      </c>
      <c r="GB11" s="157">
        <v>159</v>
      </c>
      <c r="GC11" s="158">
        <v>151.05</v>
      </c>
      <c r="GD11" s="159">
        <v>20.14</v>
      </c>
      <c r="GE11" s="159">
        <v>274.55</v>
      </c>
      <c r="GF11" s="159">
        <v>18.30333333333333</v>
      </c>
      <c r="GG11" s="159"/>
      <c r="GH11" s="159">
        <v>18.30333333333333</v>
      </c>
      <c r="GI11" s="157">
        <v>160</v>
      </c>
      <c r="GJ11" s="158">
        <v>152</v>
      </c>
      <c r="GK11" s="159">
        <v>20.26666666666667</v>
      </c>
      <c r="GL11" s="159">
        <v>319.2</v>
      </c>
      <c r="GM11" s="159">
        <v>21.28</v>
      </c>
      <c r="GN11" s="159"/>
      <c r="GO11" s="159">
        <v>21.28</v>
      </c>
      <c r="GP11" s="157">
        <v>192</v>
      </c>
      <c r="GQ11" s="158">
        <v>182.4</v>
      </c>
      <c r="GR11" s="159">
        <v>24.32</v>
      </c>
      <c r="GS11" s="159">
        <v>374.3</v>
      </c>
      <c r="GT11" s="159">
        <v>24.95333333333333</v>
      </c>
      <c r="GU11" s="159"/>
      <c r="GV11" s="159">
        <v>24.95333333333333</v>
      </c>
      <c r="GW11" s="157">
        <v>132</v>
      </c>
      <c r="GX11" s="158">
        <v>125.4</v>
      </c>
      <c r="GY11" s="159">
        <v>16.72</v>
      </c>
      <c r="GZ11" s="159">
        <v>270.75</v>
      </c>
      <c r="HA11" s="159">
        <v>18.05</v>
      </c>
      <c r="HB11" s="159"/>
      <c r="HC11" s="159">
        <v>18.05</v>
      </c>
      <c r="HD11" s="155"/>
      <c r="HE11" s="158"/>
      <c r="HF11" s="159"/>
      <c r="HG11" s="159"/>
      <c r="HH11" s="159"/>
      <c r="HI11" s="159"/>
      <c r="HJ11" s="159"/>
    </row>
    <row r="12" ht="14" customHeight="1">
      <c r="A12" t="s" s="151">
        <v>218</v>
      </c>
      <c r="B12" s="157">
        <v>206</v>
      </c>
      <c r="C12" s="158">
        <v>195.7</v>
      </c>
      <c r="D12" s="159">
        <v>26.09333333333334</v>
      </c>
      <c r="E12" s="159">
        <v>394.25</v>
      </c>
      <c r="F12" s="159">
        <v>26.28333333333333</v>
      </c>
      <c r="G12" s="159">
        <v>817.95</v>
      </c>
      <c r="H12" s="159">
        <v>27.265</v>
      </c>
      <c r="I12" s="160">
        <v>127</v>
      </c>
      <c r="J12" s="158">
        <v>120.65</v>
      </c>
      <c r="K12" s="159">
        <v>16.08666666666667</v>
      </c>
      <c r="L12" s="159">
        <v>240.35</v>
      </c>
      <c r="M12" s="159">
        <v>16.02333333333333</v>
      </c>
      <c r="N12" s="159">
        <v>494</v>
      </c>
      <c r="O12" s="159">
        <v>16.46666666666667</v>
      </c>
      <c r="P12" s="160">
        <v>129</v>
      </c>
      <c r="Q12" s="158">
        <v>122.55</v>
      </c>
      <c r="R12" s="159">
        <v>16.34</v>
      </c>
      <c r="S12" s="159">
        <v>285</v>
      </c>
      <c r="T12" s="159">
        <v>19</v>
      </c>
      <c r="U12" s="159">
        <v>604.2</v>
      </c>
      <c r="V12" s="159">
        <v>20.14</v>
      </c>
      <c r="W12" s="160">
        <v>160</v>
      </c>
      <c r="X12" s="158">
        <v>152</v>
      </c>
      <c r="Y12" s="159">
        <v>20.26666666666667</v>
      </c>
      <c r="Z12" s="159">
        <v>302.1</v>
      </c>
      <c r="AA12" s="159">
        <v>20.14</v>
      </c>
      <c r="AB12" s="159">
        <v>609.9000000000001</v>
      </c>
      <c r="AC12" s="159">
        <v>20.33</v>
      </c>
      <c r="AD12" s="157">
        <v>174</v>
      </c>
      <c r="AE12" s="158">
        <v>165.3</v>
      </c>
      <c r="AF12" s="159">
        <v>22.04</v>
      </c>
      <c r="AG12" s="159">
        <v>336.3</v>
      </c>
      <c r="AH12" s="159">
        <v>22.42</v>
      </c>
      <c r="AI12" s="159">
        <v>673.55</v>
      </c>
      <c r="AJ12" s="159">
        <v>22.45166666666666</v>
      </c>
      <c r="AK12" s="157">
        <v>152</v>
      </c>
      <c r="AL12" s="158">
        <v>144.4</v>
      </c>
      <c r="AM12" s="159">
        <v>19.25333333333333</v>
      </c>
      <c r="AN12" s="159">
        <v>265.05</v>
      </c>
      <c r="AO12" s="159">
        <v>17.67</v>
      </c>
      <c r="AP12" s="159">
        <v>514.9</v>
      </c>
      <c r="AQ12" s="159">
        <v>17.16333333333333</v>
      </c>
      <c r="AR12" s="157">
        <v>193</v>
      </c>
      <c r="AS12" s="158">
        <v>183.35</v>
      </c>
      <c r="AT12" s="159">
        <v>24.44666666666667</v>
      </c>
      <c r="AU12" s="159">
        <v>392.35</v>
      </c>
      <c r="AV12" s="159">
        <v>26.15666666666667</v>
      </c>
      <c r="AW12" s="159">
        <v>837.9</v>
      </c>
      <c r="AX12" s="159">
        <v>27.93</v>
      </c>
      <c r="AY12" s="157">
        <v>209</v>
      </c>
      <c r="AZ12" s="158">
        <v>198.55</v>
      </c>
      <c r="BA12" s="159">
        <v>26.47333333333333</v>
      </c>
      <c r="BB12" s="159">
        <v>444.6</v>
      </c>
      <c r="BC12" s="159">
        <v>29.64</v>
      </c>
      <c r="BD12" s="159">
        <v>891.1</v>
      </c>
      <c r="BE12" s="159">
        <v>29.70333333333333</v>
      </c>
      <c r="BF12" s="157">
        <v>142</v>
      </c>
      <c r="BG12" s="158">
        <v>134.9</v>
      </c>
      <c r="BH12" s="159">
        <v>17.98666666666667</v>
      </c>
      <c r="BI12" s="159">
        <v>270.75</v>
      </c>
      <c r="BJ12" s="159">
        <v>18.05</v>
      </c>
      <c r="BK12" s="159">
        <v>590.9</v>
      </c>
      <c r="BL12" s="159">
        <v>19.69666666666667</v>
      </c>
      <c r="BM12" s="157">
        <v>168</v>
      </c>
      <c r="BN12" s="158">
        <v>159.6</v>
      </c>
      <c r="BO12" s="159">
        <v>21.28</v>
      </c>
      <c r="BP12" s="159">
        <v>304</v>
      </c>
      <c r="BQ12" s="159">
        <v>20.26666666666667</v>
      </c>
      <c r="BR12" s="159">
        <v>575.6999999999999</v>
      </c>
      <c r="BS12" s="159">
        <v>19.19</v>
      </c>
      <c r="BT12" s="157">
        <v>155</v>
      </c>
      <c r="BU12" s="158">
        <v>147.25</v>
      </c>
      <c r="BV12" s="159">
        <v>19.63333333333333</v>
      </c>
      <c r="BW12" s="159">
        <v>276.45</v>
      </c>
      <c r="BX12" s="159">
        <v>18.43</v>
      </c>
      <c r="BY12" s="159">
        <v>547.2</v>
      </c>
      <c r="BZ12" s="159">
        <v>18.24</v>
      </c>
      <c r="CA12" s="157">
        <v>130</v>
      </c>
      <c r="CB12" s="158">
        <v>123.5</v>
      </c>
      <c r="CC12" s="159">
        <v>16.46666666666667</v>
      </c>
      <c r="CD12" s="159">
        <v>282.15</v>
      </c>
      <c r="CE12" s="159">
        <v>18.81</v>
      </c>
      <c r="CF12" s="159">
        <v>556.6999999999999</v>
      </c>
      <c r="CG12" s="159">
        <v>18.55666666666666</v>
      </c>
      <c r="CH12" s="157">
        <v>134</v>
      </c>
      <c r="CI12" s="158">
        <v>127.3</v>
      </c>
      <c r="CJ12" s="159">
        <v>16.97333333333334</v>
      </c>
      <c r="CK12" s="159">
        <v>249.85</v>
      </c>
      <c r="CL12" s="159">
        <v>16.65666666666667</v>
      </c>
      <c r="CM12" s="159">
        <v>555.75</v>
      </c>
      <c r="CN12" s="159">
        <v>18.525</v>
      </c>
      <c r="CO12" s="157">
        <v>165</v>
      </c>
      <c r="CP12" s="158">
        <v>156.75</v>
      </c>
      <c r="CQ12" s="159">
        <v>20.9</v>
      </c>
      <c r="CR12" s="159">
        <v>315.4</v>
      </c>
      <c r="CS12" s="159">
        <v>21.02666666666666</v>
      </c>
      <c r="CT12" s="159">
        <v>653.6</v>
      </c>
      <c r="CU12" s="159">
        <v>21.78666666666667</v>
      </c>
      <c r="CV12" s="157">
        <v>184</v>
      </c>
      <c r="CW12" s="158">
        <v>174.8</v>
      </c>
      <c r="CX12" s="159">
        <v>23.30666666666667</v>
      </c>
      <c r="CY12" s="159">
        <v>336.3</v>
      </c>
      <c r="CZ12" s="159">
        <v>22.42</v>
      </c>
      <c r="DA12" s="159">
        <v>684.95</v>
      </c>
      <c r="DB12" s="159">
        <v>22.83166666666667</v>
      </c>
      <c r="DC12" s="157">
        <v>122</v>
      </c>
      <c r="DD12" s="158">
        <v>115.9</v>
      </c>
      <c r="DE12" s="159">
        <v>15.45333333333333</v>
      </c>
      <c r="DF12" s="159">
        <v>235.6</v>
      </c>
      <c r="DG12" s="159">
        <v>15.70666666666667</v>
      </c>
      <c r="DH12" s="159">
        <v>516.8</v>
      </c>
      <c r="DI12" s="159">
        <v>17.22666666666667</v>
      </c>
      <c r="DJ12" s="157">
        <v>177</v>
      </c>
      <c r="DK12" s="158">
        <v>168.15</v>
      </c>
      <c r="DL12" s="159">
        <v>22.42</v>
      </c>
      <c r="DM12" s="159">
        <v>323</v>
      </c>
      <c r="DN12" s="159">
        <v>21.53333333333333</v>
      </c>
      <c r="DO12" s="159">
        <v>640.3</v>
      </c>
      <c r="DP12" s="159">
        <v>21.34333333333333</v>
      </c>
      <c r="DQ12" s="157">
        <v>156</v>
      </c>
      <c r="DR12" s="158">
        <v>148.2</v>
      </c>
      <c r="DS12" s="159">
        <v>19.76</v>
      </c>
      <c r="DT12" s="159">
        <v>274.55</v>
      </c>
      <c r="DU12" s="159">
        <v>18.30333333333333</v>
      </c>
      <c r="DV12" s="159">
        <v>616.55</v>
      </c>
      <c r="DW12" s="159">
        <v>20.55166666666667</v>
      </c>
      <c r="DX12" s="157">
        <v>149</v>
      </c>
      <c r="DY12" s="158">
        <v>141.55</v>
      </c>
      <c r="DZ12" s="159">
        <v>18.87333333333333</v>
      </c>
      <c r="EA12" s="159">
        <v>285.95</v>
      </c>
      <c r="EB12" s="159">
        <v>19.06333333333334</v>
      </c>
      <c r="EC12" s="159">
        <v>608.95</v>
      </c>
      <c r="ED12" s="159">
        <v>20.29833333333334</v>
      </c>
      <c r="EE12" s="157">
        <v>150</v>
      </c>
      <c r="EF12" s="158">
        <v>142.5</v>
      </c>
      <c r="EG12" s="159">
        <v>19</v>
      </c>
      <c r="EH12" s="159">
        <v>304</v>
      </c>
      <c r="EI12" s="159">
        <v>20.26666666666667</v>
      </c>
      <c r="EJ12" s="159">
        <v>597.5500000000001</v>
      </c>
      <c r="EK12" s="159">
        <v>19.91833333333334</v>
      </c>
      <c r="EL12" s="157">
        <v>209</v>
      </c>
      <c r="EM12" s="158">
        <v>198.55</v>
      </c>
      <c r="EN12" s="159">
        <v>26.47333333333333</v>
      </c>
      <c r="EO12" s="159">
        <v>397.1</v>
      </c>
      <c r="EP12" s="159">
        <v>26.47333333333333</v>
      </c>
      <c r="EQ12" s="159">
        <v>790.4</v>
      </c>
      <c r="ER12" s="159">
        <v>26.34666666666667</v>
      </c>
      <c r="ES12" s="157">
        <v>192</v>
      </c>
      <c r="ET12" s="158">
        <v>182.4</v>
      </c>
      <c r="EU12" s="159">
        <v>24.32</v>
      </c>
      <c r="EV12" s="159">
        <v>361.95</v>
      </c>
      <c r="EW12" s="159">
        <v>24.13</v>
      </c>
      <c r="EX12" s="159">
        <v>741.9499999999999</v>
      </c>
      <c r="EY12" s="159">
        <v>24.73166666666667</v>
      </c>
      <c r="EZ12" s="157">
        <v>156</v>
      </c>
      <c r="FA12" s="158">
        <v>148.2</v>
      </c>
      <c r="FB12" s="159">
        <v>19.76</v>
      </c>
      <c r="FC12" s="159">
        <v>304.95</v>
      </c>
      <c r="FD12" s="159">
        <v>20.33</v>
      </c>
      <c r="FE12" s="159">
        <v>605.1500000000001</v>
      </c>
      <c r="FF12" s="159">
        <v>20.17166666666667</v>
      </c>
      <c r="FG12" s="157">
        <v>155</v>
      </c>
      <c r="FH12" s="158">
        <v>147.25</v>
      </c>
      <c r="FI12" s="159">
        <v>19.63333333333333</v>
      </c>
      <c r="FJ12" s="159">
        <v>308.75</v>
      </c>
      <c r="FK12" s="159">
        <v>20.58333333333333</v>
      </c>
      <c r="FL12" s="159">
        <v>679.25</v>
      </c>
      <c r="FM12" s="159">
        <v>22.64166666666667</v>
      </c>
      <c r="FN12" s="157">
        <v>170</v>
      </c>
      <c r="FO12" s="158">
        <v>161.5</v>
      </c>
      <c r="FP12" s="159">
        <v>21.53333333333333</v>
      </c>
      <c r="FQ12" s="159">
        <v>317.3</v>
      </c>
      <c r="FR12" s="159">
        <v>21.15333333333333</v>
      </c>
      <c r="FS12" s="159">
        <v>647.9</v>
      </c>
      <c r="FT12" s="159">
        <v>21.59666666666667</v>
      </c>
      <c r="FU12" s="157">
        <v>162</v>
      </c>
      <c r="FV12" s="158">
        <v>153.9</v>
      </c>
      <c r="FW12" s="159">
        <v>20.52</v>
      </c>
      <c r="FX12" s="159">
        <v>302.1</v>
      </c>
      <c r="FY12" s="159">
        <v>20.14</v>
      </c>
      <c r="FZ12" s="159">
        <v>594.7</v>
      </c>
      <c r="GA12" s="159">
        <v>19.82333333333333</v>
      </c>
      <c r="GB12" s="157">
        <v>162</v>
      </c>
      <c r="GC12" s="158">
        <v>153.9</v>
      </c>
      <c r="GD12" s="159">
        <v>20.52</v>
      </c>
      <c r="GE12" s="159">
        <v>302.1</v>
      </c>
      <c r="GF12" s="159">
        <v>20.14</v>
      </c>
      <c r="GG12" s="159">
        <v>594.7</v>
      </c>
      <c r="GH12" s="159">
        <v>19.82333333333333</v>
      </c>
      <c r="GI12" s="157">
        <v>166</v>
      </c>
      <c r="GJ12" s="158">
        <v>157.7</v>
      </c>
      <c r="GK12" s="159">
        <v>21.02666666666666</v>
      </c>
      <c r="GL12" s="159">
        <v>324.9</v>
      </c>
      <c r="GM12" s="159">
        <v>21.66</v>
      </c>
      <c r="GN12" s="159">
        <v>615.5999999999999</v>
      </c>
      <c r="GO12" s="159">
        <v>20.52</v>
      </c>
      <c r="GP12" s="157">
        <v>198</v>
      </c>
      <c r="GQ12" s="158">
        <v>188.1</v>
      </c>
      <c r="GR12" s="159">
        <v>25.08</v>
      </c>
      <c r="GS12" s="159">
        <v>364.8</v>
      </c>
      <c r="GT12" s="159">
        <v>24.32</v>
      </c>
      <c r="GU12" s="159">
        <v>729.6</v>
      </c>
      <c r="GV12" s="159">
        <v>24.32</v>
      </c>
      <c r="GW12" s="157">
        <v>188</v>
      </c>
      <c r="GX12" s="158">
        <v>178.6</v>
      </c>
      <c r="GY12" s="159">
        <v>23.81333333333333</v>
      </c>
      <c r="GZ12" s="159">
        <v>385.7</v>
      </c>
      <c r="HA12" s="159">
        <v>25.71333333333333</v>
      </c>
      <c r="HB12" s="159">
        <v>702.0500000000001</v>
      </c>
      <c r="HC12" s="159">
        <v>23.40166666666667</v>
      </c>
      <c r="HD12" s="155"/>
      <c r="HE12" s="158"/>
      <c r="HF12" s="159"/>
      <c r="HG12" s="159"/>
      <c r="HH12" s="159"/>
      <c r="HI12" s="159"/>
      <c r="HJ12" s="159"/>
    </row>
    <row r="13" ht="14" customHeight="1">
      <c r="A13" t="s" s="151">
        <v>219</v>
      </c>
      <c r="B13" s="157">
        <v>217</v>
      </c>
      <c r="C13" s="158">
        <v>206.15</v>
      </c>
      <c r="D13" s="159">
        <v>27.48666666666667</v>
      </c>
      <c r="E13" s="159">
        <v>423.7</v>
      </c>
      <c r="F13" s="159">
        <v>28.24666666666667</v>
      </c>
      <c r="G13" s="159"/>
      <c r="H13" s="159">
        <v>28.24666666666667</v>
      </c>
      <c r="I13" s="160">
        <v>122</v>
      </c>
      <c r="J13" s="158">
        <v>115.9</v>
      </c>
      <c r="K13" s="159">
        <v>15.45333333333333</v>
      </c>
      <c r="L13" s="159">
        <v>253.65</v>
      </c>
      <c r="M13" s="159">
        <v>16.91</v>
      </c>
      <c r="N13" s="159"/>
      <c r="O13" s="159">
        <v>16.91</v>
      </c>
      <c r="P13" s="160">
        <v>178</v>
      </c>
      <c r="Q13" s="158">
        <v>169.1</v>
      </c>
      <c r="R13" s="159">
        <v>22.54666666666667</v>
      </c>
      <c r="S13" s="159">
        <v>319.2</v>
      </c>
      <c r="T13" s="159">
        <v>21.28</v>
      </c>
      <c r="U13" s="159"/>
      <c r="V13" s="159">
        <v>21.28</v>
      </c>
      <c r="W13" s="160">
        <v>168</v>
      </c>
      <c r="X13" s="158">
        <v>159.6</v>
      </c>
      <c r="Y13" s="159">
        <v>21.28</v>
      </c>
      <c r="Z13" s="159">
        <v>307.8</v>
      </c>
      <c r="AA13" s="159">
        <v>20.52</v>
      </c>
      <c r="AB13" s="159"/>
      <c r="AC13" s="159">
        <v>20.52</v>
      </c>
      <c r="AD13" s="157">
        <v>185</v>
      </c>
      <c r="AE13" s="158">
        <v>175.75</v>
      </c>
      <c r="AF13" s="159">
        <v>23.43333333333333</v>
      </c>
      <c r="AG13" s="159">
        <v>337.25</v>
      </c>
      <c r="AH13" s="159">
        <v>22.48333333333333</v>
      </c>
      <c r="AI13" s="159"/>
      <c r="AJ13" s="159">
        <v>22.48333333333333</v>
      </c>
      <c r="AK13" s="157">
        <v>140</v>
      </c>
      <c r="AL13" s="158">
        <v>133</v>
      </c>
      <c r="AM13" s="159">
        <v>17.73333333333333</v>
      </c>
      <c r="AN13" s="159">
        <v>249.85</v>
      </c>
      <c r="AO13" s="159">
        <v>16.65666666666667</v>
      </c>
      <c r="AP13" s="159"/>
      <c r="AQ13" s="159">
        <v>16.65666666666667</v>
      </c>
      <c r="AR13" s="157">
        <v>244</v>
      </c>
      <c r="AS13" s="158">
        <v>231.8</v>
      </c>
      <c r="AT13" s="159">
        <v>30.90666666666666</v>
      </c>
      <c r="AU13" s="159">
        <v>445.55</v>
      </c>
      <c r="AV13" s="159">
        <v>29.70333333333333</v>
      </c>
      <c r="AW13" s="159"/>
      <c r="AX13" s="159">
        <v>29.70333333333333</v>
      </c>
      <c r="AY13" s="157">
        <v>243</v>
      </c>
      <c r="AZ13" s="158">
        <v>230.85</v>
      </c>
      <c r="BA13" s="159">
        <v>30.78</v>
      </c>
      <c r="BB13" s="159">
        <v>446.5</v>
      </c>
      <c r="BC13" s="159">
        <v>29.76666666666667</v>
      </c>
      <c r="BD13" s="159"/>
      <c r="BE13" s="159">
        <v>29.76666666666667</v>
      </c>
      <c r="BF13" s="157">
        <v>177</v>
      </c>
      <c r="BG13" s="158">
        <v>168.15</v>
      </c>
      <c r="BH13" s="159">
        <v>22.42</v>
      </c>
      <c r="BI13" s="159">
        <v>320.15</v>
      </c>
      <c r="BJ13" s="159">
        <v>21.34333333333333</v>
      </c>
      <c r="BK13" s="159"/>
      <c r="BL13" s="159">
        <v>21.34333333333333</v>
      </c>
      <c r="BM13" s="157">
        <v>147</v>
      </c>
      <c r="BN13" s="158">
        <v>139.65</v>
      </c>
      <c r="BO13" s="159">
        <v>18.62</v>
      </c>
      <c r="BP13" s="159">
        <v>271.7</v>
      </c>
      <c r="BQ13" s="159">
        <v>18.11333333333333</v>
      </c>
      <c r="BR13" s="159"/>
      <c r="BS13" s="159">
        <v>18.11333333333333</v>
      </c>
      <c r="BT13" s="157">
        <v>146</v>
      </c>
      <c r="BU13" s="158">
        <v>138.7</v>
      </c>
      <c r="BV13" s="159">
        <v>18.49333333333333</v>
      </c>
      <c r="BW13" s="159">
        <v>270.75</v>
      </c>
      <c r="BX13" s="159">
        <v>18.05</v>
      </c>
      <c r="BY13" s="159"/>
      <c r="BZ13" s="159">
        <v>18.05</v>
      </c>
      <c r="CA13" s="157">
        <v>144</v>
      </c>
      <c r="CB13" s="158">
        <v>136.8</v>
      </c>
      <c r="CC13" s="159">
        <v>18.24</v>
      </c>
      <c r="CD13" s="159">
        <v>274.55</v>
      </c>
      <c r="CE13" s="159">
        <v>18.30333333333333</v>
      </c>
      <c r="CF13" s="159"/>
      <c r="CG13" s="159">
        <v>18.30333333333333</v>
      </c>
      <c r="CH13" s="157">
        <v>167</v>
      </c>
      <c r="CI13" s="158">
        <v>158.65</v>
      </c>
      <c r="CJ13" s="159">
        <v>21.15333333333333</v>
      </c>
      <c r="CK13" s="159">
        <v>305.9</v>
      </c>
      <c r="CL13" s="159">
        <v>20.39333333333333</v>
      </c>
      <c r="CM13" s="159"/>
      <c r="CN13" s="159">
        <v>20.39333333333333</v>
      </c>
      <c r="CO13" s="157">
        <v>181</v>
      </c>
      <c r="CP13" s="158">
        <v>171.95</v>
      </c>
      <c r="CQ13" s="159">
        <v>22.92666666666667</v>
      </c>
      <c r="CR13" s="159">
        <v>338.2</v>
      </c>
      <c r="CS13" s="159">
        <v>22.54666666666667</v>
      </c>
      <c r="CT13" s="159"/>
      <c r="CU13" s="159">
        <v>22.54666666666667</v>
      </c>
      <c r="CV13" s="157">
        <v>189</v>
      </c>
      <c r="CW13" s="158">
        <v>179.55</v>
      </c>
      <c r="CX13" s="159">
        <v>23.94</v>
      </c>
      <c r="CY13" s="159">
        <v>348.65</v>
      </c>
      <c r="CZ13" s="159">
        <v>23.24333333333333</v>
      </c>
      <c r="DA13" s="159"/>
      <c r="DB13" s="159">
        <v>23.24333333333333</v>
      </c>
      <c r="DC13" s="157">
        <v>142</v>
      </c>
      <c r="DD13" s="158">
        <v>134.9</v>
      </c>
      <c r="DE13" s="159">
        <v>17.98666666666667</v>
      </c>
      <c r="DF13" s="159">
        <v>281.2</v>
      </c>
      <c r="DG13" s="159">
        <v>18.74666666666667</v>
      </c>
      <c r="DH13" s="159"/>
      <c r="DI13" s="159">
        <v>18.74666666666667</v>
      </c>
      <c r="DJ13" s="157">
        <v>168</v>
      </c>
      <c r="DK13" s="158">
        <v>159.6</v>
      </c>
      <c r="DL13" s="159">
        <v>21.28</v>
      </c>
      <c r="DM13" s="159">
        <v>317.3</v>
      </c>
      <c r="DN13" s="159">
        <v>21.15333333333333</v>
      </c>
      <c r="DO13" s="159"/>
      <c r="DP13" s="159">
        <v>21.15333333333333</v>
      </c>
      <c r="DQ13" s="157">
        <v>165</v>
      </c>
      <c r="DR13" s="158">
        <v>156.75</v>
      </c>
      <c r="DS13" s="159">
        <v>20.9</v>
      </c>
      <c r="DT13" s="159">
        <v>342</v>
      </c>
      <c r="DU13" s="159">
        <v>22.8</v>
      </c>
      <c r="DV13" s="159"/>
      <c r="DW13" s="159">
        <v>22.8</v>
      </c>
      <c r="DX13" s="157">
        <v>184</v>
      </c>
      <c r="DY13" s="158">
        <v>174.8</v>
      </c>
      <c r="DZ13" s="159">
        <v>23.30666666666667</v>
      </c>
      <c r="EA13" s="159">
        <v>323</v>
      </c>
      <c r="EB13" s="159">
        <v>21.53333333333333</v>
      </c>
      <c r="EC13" s="159"/>
      <c r="ED13" s="159">
        <v>21.53333333333333</v>
      </c>
      <c r="EE13" s="157">
        <v>156</v>
      </c>
      <c r="EF13" s="158">
        <v>148.2</v>
      </c>
      <c r="EG13" s="159">
        <v>19.76</v>
      </c>
      <c r="EH13" s="159">
        <v>293.55</v>
      </c>
      <c r="EI13" s="159">
        <v>19.57</v>
      </c>
      <c r="EJ13" s="159"/>
      <c r="EK13" s="159">
        <v>19.57</v>
      </c>
      <c r="EL13" s="157">
        <v>221</v>
      </c>
      <c r="EM13" s="158">
        <v>209.95</v>
      </c>
      <c r="EN13" s="159">
        <v>27.99333333333333</v>
      </c>
      <c r="EO13" s="159">
        <v>393.3</v>
      </c>
      <c r="EP13" s="159">
        <v>26.22</v>
      </c>
      <c r="EQ13" s="159"/>
      <c r="ER13" s="159">
        <v>26.22</v>
      </c>
      <c r="ES13" s="157">
        <v>207</v>
      </c>
      <c r="ET13" s="158">
        <v>196.65</v>
      </c>
      <c r="EU13" s="159">
        <v>26.22</v>
      </c>
      <c r="EV13" s="159">
        <v>380</v>
      </c>
      <c r="EW13" s="159">
        <v>25.33333333333333</v>
      </c>
      <c r="EX13" s="159"/>
      <c r="EY13" s="159">
        <v>25.33333333333333</v>
      </c>
      <c r="EZ13" s="157">
        <v>163</v>
      </c>
      <c r="FA13" s="158">
        <v>154.85</v>
      </c>
      <c r="FB13" s="159">
        <v>20.64666666666666</v>
      </c>
      <c r="FC13" s="159">
        <v>300.2</v>
      </c>
      <c r="FD13" s="159">
        <v>20.01333333333333</v>
      </c>
      <c r="FE13" s="159"/>
      <c r="FF13" s="159">
        <v>20.01333333333333</v>
      </c>
      <c r="FG13" s="157">
        <v>222</v>
      </c>
      <c r="FH13" s="158">
        <v>210.9</v>
      </c>
      <c r="FI13" s="159">
        <v>28.12</v>
      </c>
      <c r="FJ13" s="159">
        <v>370.5</v>
      </c>
      <c r="FK13" s="159">
        <v>24.7</v>
      </c>
      <c r="FL13" s="159"/>
      <c r="FM13" s="159">
        <v>24.7</v>
      </c>
      <c r="FN13" s="157">
        <v>176</v>
      </c>
      <c r="FO13" s="158">
        <v>167.2</v>
      </c>
      <c r="FP13" s="159">
        <v>22.29333333333333</v>
      </c>
      <c r="FQ13" s="159">
        <v>330.6</v>
      </c>
      <c r="FR13" s="159">
        <v>22.04</v>
      </c>
      <c r="FS13" s="159"/>
      <c r="FT13" s="159">
        <v>22.04</v>
      </c>
      <c r="FU13" s="157">
        <v>162</v>
      </c>
      <c r="FV13" s="158">
        <v>153.9</v>
      </c>
      <c r="FW13" s="159">
        <v>20.52</v>
      </c>
      <c r="FX13" s="159">
        <v>292.6</v>
      </c>
      <c r="FY13" s="159">
        <v>19.50666666666667</v>
      </c>
      <c r="FZ13" s="159"/>
      <c r="GA13" s="159">
        <v>19.50666666666667</v>
      </c>
      <c r="GB13" s="157">
        <v>162</v>
      </c>
      <c r="GC13" s="158">
        <v>153.9</v>
      </c>
      <c r="GD13" s="159">
        <v>20.52</v>
      </c>
      <c r="GE13" s="159">
        <v>292.6</v>
      </c>
      <c r="GF13" s="159">
        <v>19.50666666666667</v>
      </c>
      <c r="GG13" s="159"/>
      <c r="GH13" s="159">
        <v>19.50666666666667</v>
      </c>
      <c r="GI13" s="157">
        <v>155</v>
      </c>
      <c r="GJ13" s="158">
        <v>147.25</v>
      </c>
      <c r="GK13" s="159">
        <v>19.63333333333333</v>
      </c>
      <c r="GL13" s="159">
        <v>290.7</v>
      </c>
      <c r="GM13" s="159">
        <v>19.38</v>
      </c>
      <c r="GN13" s="159"/>
      <c r="GO13" s="159">
        <v>19.38</v>
      </c>
      <c r="GP13" s="157">
        <v>194</v>
      </c>
      <c r="GQ13" s="158">
        <v>184.3</v>
      </c>
      <c r="GR13" s="159">
        <v>24.57333333333333</v>
      </c>
      <c r="GS13" s="159">
        <v>364.8</v>
      </c>
      <c r="GT13" s="159">
        <v>24.32</v>
      </c>
      <c r="GU13" s="159"/>
      <c r="GV13" s="159">
        <v>24.32</v>
      </c>
      <c r="GW13" s="157">
        <v>165</v>
      </c>
      <c r="GX13" s="158">
        <v>156.75</v>
      </c>
      <c r="GY13" s="159">
        <v>20.9</v>
      </c>
      <c r="GZ13" s="159">
        <v>316.35</v>
      </c>
      <c r="HA13" s="159">
        <v>21.09</v>
      </c>
      <c r="HB13" s="159"/>
      <c r="HC13" s="159">
        <v>21.09</v>
      </c>
      <c r="HD13" s="155"/>
      <c r="HE13" s="158"/>
      <c r="HF13" s="159"/>
      <c r="HG13" s="159"/>
      <c r="HH13" s="159"/>
      <c r="HI13" s="159"/>
      <c r="HJ13" s="159"/>
    </row>
    <row r="14" ht="14" customHeight="1">
      <c r="A14" t="s" s="151">
        <v>220</v>
      </c>
      <c r="B14" s="157">
        <v>244</v>
      </c>
      <c r="C14" s="158">
        <v>231.8</v>
      </c>
      <c r="D14" s="159">
        <v>30.90666666666666</v>
      </c>
      <c r="E14" s="159">
        <v>415.15</v>
      </c>
      <c r="F14" s="159">
        <v>27.67666666666667</v>
      </c>
      <c r="G14" s="159">
        <v>816.05</v>
      </c>
      <c r="H14" s="159">
        <v>27.20166666666666</v>
      </c>
      <c r="I14" s="160">
        <v>144</v>
      </c>
      <c r="J14" s="158">
        <v>136.8</v>
      </c>
      <c r="K14" s="159">
        <v>18.24</v>
      </c>
      <c r="L14" s="159">
        <v>269.8</v>
      </c>
      <c r="M14" s="159">
        <v>17.98666666666666</v>
      </c>
      <c r="N14" s="159">
        <v>525.3499999999999</v>
      </c>
      <c r="O14" s="159">
        <v>17.51166666666666</v>
      </c>
      <c r="P14" s="160">
        <v>140</v>
      </c>
      <c r="Q14" s="158">
        <v>133</v>
      </c>
      <c r="R14" s="159">
        <v>17.73333333333333</v>
      </c>
      <c r="S14" s="159">
        <v>291.65</v>
      </c>
      <c r="T14" s="159">
        <v>19.44333333333333</v>
      </c>
      <c r="U14" s="159">
        <v>555.75</v>
      </c>
      <c r="V14" s="159">
        <v>18.525</v>
      </c>
      <c r="W14" s="160">
        <v>181</v>
      </c>
      <c r="X14" s="158">
        <v>171.95</v>
      </c>
      <c r="Y14" s="159">
        <v>22.92666666666667</v>
      </c>
      <c r="Z14" s="159">
        <v>324.9</v>
      </c>
      <c r="AA14" s="159">
        <v>21.66</v>
      </c>
      <c r="AB14" s="159">
        <v>600.4000000000001</v>
      </c>
      <c r="AC14" s="159">
        <v>20.01333333333334</v>
      </c>
      <c r="AD14" s="157">
        <v>129</v>
      </c>
      <c r="AE14" s="158">
        <v>122.55</v>
      </c>
      <c r="AF14" s="159">
        <v>16.34</v>
      </c>
      <c r="AG14" s="159">
        <v>267.9</v>
      </c>
      <c r="AH14" s="159">
        <v>17.86</v>
      </c>
      <c r="AI14" s="159">
        <v>553.8499999999999</v>
      </c>
      <c r="AJ14" s="159">
        <v>18.46166666666666</v>
      </c>
      <c r="AK14" s="157">
        <v>110</v>
      </c>
      <c r="AL14" s="158">
        <v>104.5</v>
      </c>
      <c r="AM14" s="159">
        <v>13.93333333333334</v>
      </c>
      <c r="AN14" s="159">
        <v>239.4</v>
      </c>
      <c r="AO14" s="159">
        <v>15.96</v>
      </c>
      <c r="AP14" s="159">
        <v>525.3500000000001</v>
      </c>
      <c r="AQ14" s="159">
        <v>17.51166666666667</v>
      </c>
      <c r="AR14" s="157">
        <v>226</v>
      </c>
      <c r="AS14" s="158">
        <v>214.7</v>
      </c>
      <c r="AT14" s="159">
        <v>28.62666666666667</v>
      </c>
      <c r="AU14" s="159">
        <v>423.7</v>
      </c>
      <c r="AV14" s="159">
        <v>28.24666666666667</v>
      </c>
      <c r="AW14" s="159">
        <v>858.8000000000001</v>
      </c>
      <c r="AX14" s="159">
        <v>28.62666666666667</v>
      </c>
      <c r="AY14" s="157">
        <v>239</v>
      </c>
      <c r="AZ14" s="158">
        <v>227.05</v>
      </c>
      <c r="BA14" s="159">
        <v>30.27333333333333</v>
      </c>
      <c r="BB14" s="159">
        <v>441.75</v>
      </c>
      <c r="BC14" s="159">
        <v>29.45</v>
      </c>
      <c r="BD14" s="159">
        <v>875.9000000000001</v>
      </c>
      <c r="BE14" s="159">
        <v>29.19666666666667</v>
      </c>
      <c r="BF14" s="157">
        <v>132</v>
      </c>
      <c r="BG14" s="158">
        <v>125.4</v>
      </c>
      <c r="BH14" s="159">
        <v>16.72</v>
      </c>
      <c r="BI14" s="159">
        <v>253.65</v>
      </c>
      <c r="BJ14" s="159">
        <v>16.91</v>
      </c>
      <c r="BK14" s="159">
        <v>538.65</v>
      </c>
      <c r="BL14" s="159">
        <v>17.955</v>
      </c>
      <c r="BM14" s="157">
        <v>160</v>
      </c>
      <c r="BN14" s="158">
        <v>152</v>
      </c>
      <c r="BO14" s="159">
        <v>20.26666666666667</v>
      </c>
      <c r="BP14" s="159">
        <v>303.05</v>
      </c>
      <c r="BQ14" s="159">
        <v>20.20333333333333</v>
      </c>
      <c r="BR14" s="159">
        <v>571.9</v>
      </c>
      <c r="BS14" s="159">
        <v>19.06333333333333</v>
      </c>
      <c r="BT14" s="157">
        <v>161</v>
      </c>
      <c r="BU14" s="158">
        <v>152.95</v>
      </c>
      <c r="BV14" s="159">
        <v>20.39333333333333</v>
      </c>
      <c r="BW14" s="159">
        <v>279.3</v>
      </c>
      <c r="BX14" s="159">
        <v>18.62</v>
      </c>
      <c r="BY14" s="159">
        <v>531.0500000000001</v>
      </c>
      <c r="BZ14" s="159">
        <v>17.70166666666667</v>
      </c>
      <c r="CA14" s="157">
        <v>138</v>
      </c>
      <c r="CB14" s="158">
        <v>131.1</v>
      </c>
      <c r="CC14" s="159">
        <v>17.48</v>
      </c>
      <c r="CD14" s="159">
        <v>253.65</v>
      </c>
      <c r="CE14" s="159">
        <v>16.91</v>
      </c>
      <c r="CF14" s="159">
        <v>499.7</v>
      </c>
      <c r="CG14" s="159">
        <v>16.65666666666667</v>
      </c>
      <c r="CH14" s="157">
        <v>123</v>
      </c>
      <c r="CI14" s="158">
        <v>116.85</v>
      </c>
      <c r="CJ14" s="159">
        <v>15.58</v>
      </c>
      <c r="CK14" s="159">
        <v>245.1</v>
      </c>
      <c r="CL14" s="159">
        <v>16.34</v>
      </c>
      <c r="CM14" s="159">
        <v>512.05</v>
      </c>
      <c r="CN14" s="159">
        <v>17.06833333333333</v>
      </c>
      <c r="CO14" s="157">
        <v>166</v>
      </c>
      <c r="CP14" s="158">
        <v>157.7</v>
      </c>
      <c r="CQ14" s="159">
        <v>21.02666666666666</v>
      </c>
      <c r="CR14" s="159">
        <v>331.55</v>
      </c>
      <c r="CS14" s="159">
        <v>22.10333333333333</v>
      </c>
      <c r="CT14" s="159">
        <v>670.6999999999999</v>
      </c>
      <c r="CU14" s="159">
        <v>22.35666666666667</v>
      </c>
      <c r="CV14" s="157">
        <v>168</v>
      </c>
      <c r="CW14" s="158">
        <v>159.6</v>
      </c>
      <c r="CX14" s="159">
        <v>21.28</v>
      </c>
      <c r="CY14" s="159">
        <v>327.75</v>
      </c>
      <c r="CZ14" s="159">
        <v>21.85</v>
      </c>
      <c r="DA14" s="159">
        <v>662.15</v>
      </c>
      <c r="DB14" s="159">
        <v>22.07166666666667</v>
      </c>
      <c r="DC14" s="157">
        <v>127</v>
      </c>
      <c r="DD14" s="158">
        <v>120.65</v>
      </c>
      <c r="DE14" s="159">
        <v>16.08666666666667</v>
      </c>
      <c r="DF14" s="159">
        <v>231.8</v>
      </c>
      <c r="DG14" s="159">
        <v>15.45333333333333</v>
      </c>
      <c r="DH14" s="159">
        <v>469.3</v>
      </c>
      <c r="DI14" s="159">
        <v>15.64333333333333</v>
      </c>
      <c r="DJ14" s="157">
        <v>162</v>
      </c>
      <c r="DK14" s="158">
        <v>153.9</v>
      </c>
      <c r="DL14" s="159">
        <v>20.52</v>
      </c>
      <c r="DM14" s="159">
        <v>314.45</v>
      </c>
      <c r="DN14" s="159">
        <v>20.96333333333333</v>
      </c>
      <c r="DO14" s="159">
        <v>613.7</v>
      </c>
      <c r="DP14" s="159">
        <v>20.45666666666667</v>
      </c>
      <c r="DQ14" s="157">
        <v>203</v>
      </c>
      <c r="DR14" s="158">
        <v>192.85</v>
      </c>
      <c r="DS14" s="159">
        <v>25.71333333333333</v>
      </c>
      <c r="DT14" s="159">
        <v>323.95</v>
      </c>
      <c r="DU14" s="159">
        <v>21.59666666666667</v>
      </c>
      <c r="DV14" s="159">
        <v>611.8</v>
      </c>
      <c r="DW14" s="159">
        <v>20.39333333333333</v>
      </c>
      <c r="DX14" s="157">
        <v>186</v>
      </c>
      <c r="DY14" s="158">
        <v>176.7</v>
      </c>
      <c r="DZ14" s="159">
        <v>23.56</v>
      </c>
      <c r="EA14" s="159">
        <v>311.6</v>
      </c>
      <c r="EB14" s="159">
        <v>20.77333333333333</v>
      </c>
      <c r="EC14" s="159">
        <v>632.7</v>
      </c>
      <c r="ED14" s="159">
        <v>21.09</v>
      </c>
      <c r="EE14" s="157">
        <v>176</v>
      </c>
      <c r="EF14" s="158">
        <v>167.2</v>
      </c>
      <c r="EG14" s="159">
        <v>22.29333333333333</v>
      </c>
      <c r="EH14" s="159">
        <v>309.7</v>
      </c>
      <c r="EI14" s="159">
        <v>20.64666666666666</v>
      </c>
      <c r="EJ14" s="159">
        <v>555.75</v>
      </c>
      <c r="EK14" s="159">
        <v>18.525</v>
      </c>
      <c r="EL14" s="157">
        <v>222</v>
      </c>
      <c r="EM14" s="158">
        <v>210.9</v>
      </c>
      <c r="EN14" s="159">
        <v>28.12</v>
      </c>
      <c r="EO14" s="159">
        <v>420.85</v>
      </c>
      <c r="EP14" s="159">
        <v>28.05666666666667</v>
      </c>
      <c r="EQ14" s="159">
        <v>813.1999999999999</v>
      </c>
      <c r="ER14" s="159">
        <v>27.10666666666667</v>
      </c>
      <c r="ES14" s="157">
        <v>213</v>
      </c>
      <c r="ET14" s="158">
        <v>202.35</v>
      </c>
      <c r="EU14" s="159">
        <v>26.98</v>
      </c>
      <c r="EV14" s="159">
        <v>393.3</v>
      </c>
      <c r="EW14" s="159">
        <v>26.22</v>
      </c>
      <c r="EX14" s="159">
        <v>842.65</v>
      </c>
      <c r="EY14" s="159">
        <v>28.08833333333333</v>
      </c>
      <c r="EZ14" s="157">
        <v>124</v>
      </c>
      <c r="FA14" s="158">
        <v>117.8</v>
      </c>
      <c r="FB14" s="159">
        <v>15.70666666666667</v>
      </c>
      <c r="FC14" s="159">
        <v>249.85</v>
      </c>
      <c r="FD14" s="159">
        <v>16.65666666666666</v>
      </c>
      <c r="FE14" s="159">
        <v>530.0999999999999</v>
      </c>
      <c r="FF14" s="159">
        <v>17.67</v>
      </c>
      <c r="FG14" s="157">
        <v>157</v>
      </c>
      <c r="FH14" s="158">
        <v>149.15</v>
      </c>
      <c r="FI14" s="159">
        <v>19.88666666666667</v>
      </c>
      <c r="FJ14" s="159">
        <v>285.95</v>
      </c>
      <c r="FK14" s="159">
        <v>19.06333333333333</v>
      </c>
      <c r="FL14" s="159">
        <v>586.15</v>
      </c>
      <c r="FM14" s="159">
        <v>19.53833333333333</v>
      </c>
      <c r="FN14" s="157">
        <v>185</v>
      </c>
      <c r="FO14" s="158">
        <v>175.75</v>
      </c>
      <c r="FP14" s="159">
        <v>23.43333333333333</v>
      </c>
      <c r="FQ14" s="159">
        <v>336.3</v>
      </c>
      <c r="FR14" s="159">
        <v>22.42</v>
      </c>
      <c r="FS14" s="159">
        <v>656.4499999999999</v>
      </c>
      <c r="FT14" s="159">
        <v>21.88166666666666</v>
      </c>
      <c r="FU14" s="157">
        <v>160</v>
      </c>
      <c r="FV14" s="158">
        <v>152</v>
      </c>
      <c r="FW14" s="159">
        <v>20.26666666666667</v>
      </c>
      <c r="FX14" s="159">
        <v>320.15</v>
      </c>
      <c r="FY14" s="159">
        <v>21.34333333333333</v>
      </c>
      <c r="FZ14" s="159">
        <v>574.75</v>
      </c>
      <c r="GA14" s="159">
        <v>19.15833333333333</v>
      </c>
      <c r="GB14" s="157">
        <v>160</v>
      </c>
      <c r="GC14" s="158">
        <v>152</v>
      </c>
      <c r="GD14" s="159">
        <v>20.26666666666667</v>
      </c>
      <c r="GE14" s="159">
        <v>320.15</v>
      </c>
      <c r="GF14" s="159">
        <v>21.34333333333333</v>
      </c>
      <c r="GG14" s="159">
        <v>574.75</v>
      </c>
      <c r="GH14" s="159">
        <v>19.15833333333333</v>
      </c>
      <c r="GI14" s="157">
        <v>179</v>
      </c>
      <c r="GJ14" s="158">
        <v>170.05</v>
      </c>
      <c r="GK14" s="159">
        <v>22.67333333333334</v>
      </c>
      <c r="GL14" s="159">
        <v>307.8</v>
      </c>
      <c r="GM14" s="159">
        <v>20.52</v>
      </c>
      <c r="GN14" s="159">
        <v>598.5</v>
      </c>
      <c r="GO14" s="159">
        <v>19.95</v>
      </c>
      <c r="GP14" s="157">
        <v>201</v>
      </c>
      <c r="GQ14" s="158">
        <v>190.95</v>
      </c>
      <c r="GR14" s="159">
        <v>25.46</v>
      </c>
      <c r="GS14" s="159">
        <v>390.45</v>
      </c>
      <c r="GT14" s="159">
        <v>26.03</v>
      </c>
      <c r="GU14" s="159">
        <v>773.3</v>
      </c>
      <c r="GV14" s="159">
        <v>25.77666666666666</v>
      </c>
      <c r="GW14" s="157">
        <v>150</v>
      </c>
      <c r="GX14" s="158">
        <v>142.5</v>
      </c>
      <c r="GY14" s="159">
        <v>19</v>
      </c>
      <c r="GZ14" s="159">
        <v>330.6</v>
      </c>
      <c r="HA14" s="159">
        <v>22.04</v>
      </c>
      <c r="HB14" s="159">
        <v>683.0500000000001</v>
      </c>
      <c r="HC14" s="159">
        <v>22.76833333333333</v>
      </c>
      <c r="HD14" s="155"/>
      <c r="HE14" s="158"/>
      <c r="HF14" s="159"/>
      <c r="HG14" s="159"/>
      <c r="HH14" s="159"/>
      <c r="HI14" s="159"/>
      <c r="HJ14" s="159"/>
    </row>
    <row r="15" ht="14" customHeight="1">
      <c r="A15" t="s" s="151">
        <v>221</v>
      </c>
      <c r="B15" s="157">
        <v>221</v>
      </c>
      <c r="C15" s="158">
        <v>209.95</v>
      </c>
      <c r="D15" s="159">
        <v>27.99333333333333</v>
      </c>
      <c r="E15" s="159">
        <v>400.9</v>
      </c>
      <c r="F15" s="159">
        <v>26.72666666666667</v>
      </c>
      <c r="G15" s="159"/>
      <c r="H15" s="159">
        <v>26.72666666666667</v>
      </c>
      <c r="I15" s="160">
        <v>125</v>
      </c>
      <c r="J15" s="158">
        <v>118.75</v>
      </c>
      <c r="K15" s="159">
        <v>15.83333333333333</v>
      </c>
      <c r="L15" s="159">
        <v>255.55</v>
      </c>
      <c r="M15" s="159">
        <v>17.03666666666667</v>
      </c>
      <c r="N15" s="159"/>
      <c r="O15" s="159">
        <v>17.03666666666667</v>
      </c>
      <c r="P15" s="160">
        <v>149</v>
      </c>
      <c r="Q15" s="158">
        <v>141.55</v>
      </c>
      <c r="R15" s="159">
        <v>18.87333333333333</v>
      </c>
      <c r="S15" s="159">
        <v>264.1</v>
      </c>
      <c r="T15" s="159">
        <v>17.60666666666667</v>
      </c>
      <c r="U15" s="159"/>
      <c r="V15" s="159">
        <v>17.60666666666667</v>
      </c>
      <c r="W15" s="160">
        <v>149</v>
      </c>
      <c r="X15" s="158">
        <v>141.55</v>
      </c>
      <c r="Y15" s="159">
        <v>18.87333333333333</v>
      </c>
      <c r="Z15" s="159">
        <v>275.5</v>
      </c>
      <c r="AA15" s="159">
        <v>18.36666666666667</v>
      </c>
      <c r="AB15" s="159"/>
      <c r="AC15" s="159">
        <v>18.36666666666667</v>
      </c>
      <c r="AD15" s="157">
        <v>142</v>
      </c>
      <c r="AE15" s="158">
        <v>134.9</v>
      </c>
      <c r="AF15" s="159">
        <v>17.98666666666667</v>
      </c>
      <c r="AG15" s="159">
        <v>285.95</v>
      </c>
      <c r="AH15" s="159">
        <v>19.06333333333334</v>
      </c>
      <c r="AI15" s="159"/>
      <c r="AJ15" s="159">
        <v>19.06333333333334</v>
      </c>
      <c r="AK15" s="157">
        <v>152</v>
      </c>
      <c r="AL15" s="158">
        <v>144.4</v>
      </c>
      <c r="AM15" s="159">
        <v>19.25333333333333</v>
      </c>
      <c r="AN15" s="159">
        <v>285.95</v>
      </c>
      <c r="AO15" s="159">
        <v>19.06333333333334</v>
      </c>
      <c r="AP15" s="159"/>
      <c r="AQ15" s="159">
        <v>19.06333333333334</v>
      </c>
      <c r="AR15" s="157">
        <v>238</v>
      </c>
      <c r="AS15" s="158">
        <v>226.1</v>
      </c>
      <c r="AT15" s="159">
        <v>30.14666666666666</v>
      </c>
      <c r="AU15" s="159">
        <v>435.1</v>
      </c>
      <c r="AV15" s="159">
        <v>29.00666666666667</v>
      </c>
      <c r="AW15" s="159"/>
      <c r="AX15" s="159">
        <v>29.00666666666667</v>
      </c>
      <c r="AY15" s="157">
        <v>216</v>
      </c>
      <c r="AZ15" s="158">
        <v>205.2</v>
      </c>
      <c r="BA15" s="159">
        <v>27.36</v>
      </c>
      <c r="BB15" s="159">
        <v>434.15</v>
      </c>
      <c r="BC15" s="159">
        <v>28.94333333333334</v>
      </c>
      <c r="BD15" s="159"/>
      <c r="BE15" s="159">
        <v>28.94333333333334</v>
      </c>
      <c r="BF15" s="157">
        <v>157</v>
      </c>
      <c r="BG15" s="158">
        <v>149.15</v>
      </c>
      <c r="BH15" s="159">
        <v>19.88666666666667</v>
      </c>
      <c r="BI15" s="159">
        <v>285</v>
      </c>
      <c r="BJ15" s="159">
        <v>19</v>
      </c>
      <c r="BK15" s="159"/>
      <c r="BL15" s="159">
        <v>19</v>
      </c>
      <c r="BM15" s="157">
        <v>135</v>
      </c>
      <c r="BN15" s="158">
        <v>128.25</v>
      </c>
      <c r="BO15" s="159">
        <v>17.1</v>
      </c>
      <c r="BP15" s="159">
        <v>268.85</v>
      </c>
      <c r="BQ15" s="159">
        <v>17.92333333333334</v>
      </c>
      <c r="BR15" s="159"/>
      <c r="BS15" s="159">
        <v>17.92333333333334</v>
      </c>
      <c r="BT15" s="157">
        <v>144</v>
      </c>
      <c r="BU15" s="158">
        <v>136.8</v>
      </c>
      <c r="BV15" s="159">
        <v>18.24</v>
      </c>
      <c r="BW15" s="159">
        <v>251.75</v>
      </c>
      <c r="BX15" s="159">
        <v>16.78333333333333</v>
      </c>
      <c r="BY15" s="159"/>
      <c r="BZ15" s="159">
        <v>16.78333333333333</v>
      </c>
      <c r="CA15" s="157">
        <v>133</v>
      </c>
      <c r="CB15" s="158">
        <v>126.35</v>
      </c>
      <c r="CC15" s="159">
        <v>16.84666666666667</v>
      </c>
      <c r="CD15" s="159">
        <v>246.05</v>
      </c>
      <c r="CE15" s="159">
        <v>16.40333333333333</v>
      </c>
      <c r="CF15" s="159"/>
      <c r="CG15" s="159">
        <v>16.40333333333333</v>
      </c>
      <c r="CH15" s="157">
        <v>144</v>
      </c>
      <c r="CI15" s="158">
        <v>136.8</v>
      </c>
      <c r="CJ15" s="159">
        <v>18.24</v>
      </c>
      <c r="CK15" s="159">
        <v>266.95</v>
      </c>
      <c r="CL15" s="159">
        <v>17.79666666666667</v>
      </c>
      <c r="CM15" s="159"/>
      <c r="CN15" s="159">
        <v>17.79666666666667</v>
      </c>
      <c r="CO15" s="157">
        <v>175</v>
      </c>
      <c r="CP15" s="158">
        <v>166.25</v>
      </c>
      <c r="CQ15" s="159">
        <v>22.16666666666667</v>
      </c>
      <c r="CR15" s="159">
        <v>339.15</v>
      </c>
      <c r="CS15" s="159">
        <v>22.61</v>
      </c>
      <c r="CT15" s="159"/>
      <c r="CU15" s="159">
        <v>22.61</v>
      </c>
      <c r="CV15" s="157">
        <v>185</v>
      </c>
      <c r="CW15" s="158">
        <v>175.75</v>
      </c>
      <c r="CX15" s="159">
        <v>23.43333333333333</v>
      </c>
      <c r="CY15" s="159">
        <v>334.4</v>
      </c>
      <c r="CZ15" s="159">
        <v>22.29333333333333</v>
      </c>
      <c r="DA15" s="159"/>
      <c r="DB15" s="159">
        <v>22.29333333333333</v>
      </c>
      <c r="DC15" s="157">
        <v>120</v>
      </c>
      <c r="DD15" s="158">
        <v>114</v>
      </c>
      <c r="DE15" s="159">
        <v>15.2</v>
      </c>
      <c r="DF15" s="159">
        <v>237.5</v>
      </c>
      <c r="DG15" s="159">
        <v>15.83333333333333</v>
      </c>
      <c r="DH15" s="159"/>
      <c r="DI15" s="159">
        <v>15.83333333333333</v>
      </c>
      <c r="DJ15" s="157">
        <v>170</v>
      </c>
      <c r="DK15" s="158">
        <v>161.5</v>
      </c>
      <c r="DL15" s="159">
        <v>21.53333333333333</v>
      </c>
      <c r="DM15" s="159">
        <v>299.25</v>
      </c>
      <c r="DN15" s="159">
        <v>19.95</v>
      </c>
      <c r="DO15" s="159"/>
      <c r="DP15" s="159">
        <v>19.95</v>
      </c>
      <c r="DQ15" s="157">
        <v>178</v>
      </c>
      <c r="DR15" s="158">
        <v>169.1</v>
      </c>
      <c r="DS15" s="159">
        <v>22.54666666666667</v>
      </c>
      <c r="DT15" s="159">
        <v>287.85</v>
      </c>
      <c r="DU15" s="159">
        <v>19.19</v>
      </c>
      <c r="DV15" s="159"/>
      <c r="DW15" s="159">
        <v>19.19</v>
      </c>
      <c r="DX15" s="157">
        <v>157</v>
      </c>
      <c r="DY15" s="158">
        <v>149.15</v>
      </c>
      <c r="DZ15" s="159">
        <v>19.88666666666667</v>
      </c>
      <c r="EA15" s="159">
        <v>321.1</v>
      </c>
      <c r="EB15" s="159">
        <v>21.40666666666667</v>
      </c>
      <c r="EC15" s="159"/>
      <c r="ED15" s="159">
        <v>21.40666666666667</v>
      </c>
      <c r="EE15" s="157">
        <v>134</v>
      </c>
      <c r="EF15" s="158">
        <v>127.3</v>
      </c>
      <c r="EG15" s="159">
        <v>16.97333333333334</v>
      </c>
      <c r="EH15" s="159">
        <v>246.05</v>
      </c>
      <c r="EI15" s="159">
        <v>16.40333333333333</v>
      </c>
      <c r="EJ15" s="159"/>
      <c r="EK15" s="159">
        <v>16.40333333333333</v>
      </c>
      <c r="EL15" s="157">
        <v>191</v>
      </c>
      <c r="EM15" s="158">
        <v>181.45</v>
      </c>
      <c r="EN15" s="159">
        <v>24.19333333333333</v>
      </c>
      <c r="EO15" s="159">
        <v>392.35</v>
      </c>
      <c r="EP15" s="159">
        <v>26.15666666666667</v>
      </c>
      <c r="EQ15" s="159"/>
      <c r="ER15" s="159">
        <v>26.15666666666667</v>
      </c>
      <c r="ES15" s="157">
        <v>235</v>
      </c>
      <c r="ET15" s="158">
        <v>223.25</v>
      </c>
      <c r="EU15" s="159">
        <v>29.76666666666667</v>
      </c>
      <c r="EV15" s="159">
        <v>449.35</v>
      </c>
      <c r="EW15" s="159">
        <v>29.95666666666667</v>
      </c>
      <c r="EX15" s="159"/>
      <c r="EY15" s="159">
        <v>29.95666666666667</v>
      </c>
      <c r="EZ15" s="157">
        <v>153</v>
      </c>
      <c r="FA15" s="158">
        <v>145.35</v>
      </c>
      <c r="FB15" s="159">
        <v>19.38</v>
      </c>
      <c r="FC15" s="159">
        <v>280.25</v>
      </c>
      <c r="FD15" s="159">
        <v>18.68333333333333</v>
      </c>
      <c r="FE15" s="159"/>
      <c r="FF15" s="159">
        <v>18.68333333333333</v>
      </c>
      <c r="FG15" s="157">
        <v>152</v>
      </c>
      <c r="FH15" s="158">
        <v>144.4</v>
      </c>
      <c r="FI15" s="159">
        <v>19.25333333333333</v>
      </c>
      <c r="FJ15" s="159">
        <v>300.2</v>
      </c>
      <c r="FK15" s="159">
        <v>20.01333333333333</v>
      </c>
      <c r="FL15" s="159"/>
      <c r="FM15" s="159">
        <v>20.01333333333333</v>
      </c>
      <c r="FN15" s="157">
        <v>154</v>
      </c>
      <c r="FO15" s="158">
        <v>146.3</v>
      </c>
      <c r="FP15" s="159">
        <v>19.50666666666667</v>
      </c>
      <c r="FQ15" s="159">
        <v>320.15</v>
      </c>
      <c r="FR15" s="159">
        <v>21.34333333333333</v>
      </c>
      <c r="FS15" s="159"/>
      <c r="FT15" s="159">
        <v>21.34333333333333</v>
      </c>
      <c r="FU15" s="157">
        <v>152</v>
      </c>
      <c r="FV15" s="158">
        <v>144.4</v>
      </c>
      <c r="FW15" s="159">
        <v>19.25333333333333</v>
      </c>
      <c r="FX15" s="159">
        <v>254.6</v>
      </c>
      <c r="FY15" s="159">
        <v>16.97333333333333</v>
      </c>
      <c r="FZ15" s="159"/>
      <c r="GA15" s="159">
        <v>16.97333333333333</v>
      </c>
      <c r="GB15" s="157">
        <v>152</v>
      </c>
      <c r="GC15" s="158">
        <v>144.4</v>
      </c>
      <c r="GD15" s="159">
        <v>19.25333333333333</v>
      </c>
      <c r="GE15" s="159">
        <v>254.6</v>
      </c>
      <c r="GF15" s="159">
        <v>16.97333333333333</v>
      </c>
      <c r="GG15" s="159"/>
      <c r="GH15" s="159">
        <v>16.97333333333333</v>
      </c>
      <c r="GI15" s="157">
        <v>145</v>
      </c>
      <c r="GJ15" s="158">
        <v>137.75</v>
      </c>
      <c r="GK15" s="159">
        <v>18.36666666666667</v>
      </c>
      <c r="GL15" s="159">
        <v>290.7</v>
      </c>
      <c r="GM15" s="159">
        <v>19.38</v>
      </c>
      <c r="GN15" s="159"/>
      <c r="GO15" s="159">
        <v>19.38</v>
      </c>
      <c r="GP15" s="157">
        <v>214</v>
      </c>
      <c r="GQ15" s="158">
        <v>203.3</v>
      </c>
      <c r="GR15" s="159">
        <v>27.10666666666667</v>
      </c>
      <c r="GS15" s="159">
        <v>382.85</v>
      </c>
      <c r="GT15" s="159">
        <v>25.52333333333333</v>
      </c>
      <c r="GU15" s="159"/>
      <c r="GV15" s="159">
        <v>25.52333333333333</v>
      </c>
      <c r="GW15" s="157">
        <v>198</v>
      </c>
      <c r="GX15" s="158">
        <v>188.1</v>
      </c>
      <c r="GY15" s="159">
        <v>25.08</v>
      </c>
      <c r="GZ15" s="159">
        <v>352.45</v>
      </c>
      <c r="HA15" s="159">
        <v>23.49666666666667</v>
      </c>
      <c r="HB15" s="159"/>
      <c r="HC15" s="159">
        <v>23.49666666666667</v>
      </c>
      <c r="HD15" s="155"/>
      <c r="HE15" s="158"/>
      <c r="HF15" s="159"/>
      <c r="HG15" s="159"/>
      <c r="HH15" s="159"/>
      <c r="HI15" s="159"/>
      <c r="HJ15" s="159"/>
    </row>
    <row r="16" ht="14" customHeight="1">
      <c r="A16" t="s" s="151">
        <v>222</v>
      </c>
      <c r="B16" s="157">
        <v>212</v>
      </c>
      <c r="C16" s="158">
        <v>201.4</v>
      </c>
      <c r="D16" s="159">
        <v>26.85333333333334</v>
      </c>
      <c r="E16" s="159">
        <v>394.25</v>
      </c>
      <c r="F16" s="159">
        <v>26.28333333333333</v>
      </c>
      <c r="G16" s="159">
        <v>763.8</v>
      </c>
      <c r="H16" s="159">
        <v>25.46</v>
      </c>
      <c r="I16" s="160">
        <v>129</v>
      </c>
      <c r="J16" s="158">
        <v>122.55</v>
      </c>
      <c r="K16" s="159">
        <v>16.34</v>
      </c>
      <c r="L16" s="159">
        <v>250.8</v>
      </c>
      <c r="M16" s="159">
        <v>16.72</v>
      </c>
      <c r="N16" s="159">
        <v>484.5000000000001</v>
      </c>
      <c r="O16" s="159">
        <v>16.15</v>
      </c>
      <c r="P16" s="160">
        <v>133</v>
      </c>
      <c r="Q16" s="158">
        <v>126.35</v>
      </c>
      <c r="R16" s="159">
        <v>16.84666666666667</v>
      </c>
      <c r="S16" s="159">
        <v>236.55</v>
      </c>
      <c r="T16" s="159">
        <v>15.77</v>
      </c>
      <c r="U16" s="159">
        <v>476.9</v>
      </c>
      <c r="V16" s="159">
        <v>15.89666666666667</v>
      </c>
      <c r="W16" s="160">
        <v>153</v>
      </c>
      <c r="X16" s="158">
        <v>145.35</v>
      </c>
      <c r="Y16" s="159">
        <v>19.38</v>
      </c>
      <c r="Z16" s="159">
        <v>278.35</v>
      </c>
      <c r="AA16" s="159">
        <v>18.55666666666667</v>
      </c>
      <c r="AB16" s="159">
        <v>552.9</v>
      </c>
      <c r="AC16" s="159">
        <v>18.43</v>
      </c>
      <c r="AD16" s="157">
        <v>142</v>
      </c>
      <c r="AE16" s="158">
        <v>134.9</v>
      </c>
      <c r="AF16" s="159">
        <v>17.98666666666667</v>
      </c>
      <c r="AG16" s="159">
        <v>262.2</v>
      </c>
      <c r="AH16" s="159">
        <v>17.48</v>
      </c>
      <c r="AI16" s="159">
        <v>559.5500000000001</v>
      </c>
      <c r="AJ16" s="159">
        <v>18.65166666666667</v>
      </c>
      <c r="AK16" s="157">
        <v>152</v>
      </c>
      <c r="AL16" s="158">
        <v>144.4</v>
      </c>
      <c r="AM16" s="159">
        <v>19.25333333333333</v>
      </c>
      <c r="AN16" s="159">
        <v>272.65</v>
      </c>
      <c r="AO16" s="159">
        <v>18.17666666666667</v>
      </c>
      <c r="AP16" s="159">
        <v>549.1</v>
      </c>
      <c r="AQ16" s="159">
        <v>18.30333333333333</v>
      </c>
      <c r="AR16" s="157">
        <v>237</v>
      </c>
      <c r="AS16" s="158">
        <v>225.15</v>
      </c>
      <c r="AT16" s="159">
        <v>30.02</v>
      </c>
      <c r="AU16" s="159">
        <v>444.6</v>
      </c>
      <c r="AV16" s="159">
        <v>29.64</v>
      </c>
      <c r="AW16" s="159">
        <v>859.75</v>
      </c>
      <c r="AX16" s="159">
        <v>28.65833333333333</v>
      </c>
      <c r="AY16" s="157">
        <v>206</v>
      </c>
      <c r="AZ16" s="158">
        <v>195.7</v>
      </c>
      <c r="BA16" s="159">
        <v>26.09333333333334</v>
      </c>
      <c r="BB16" s="159">
        <v>411.35</v>
      </c>
      <c r="BC16" s="159">
        <v>27.42333333333334</v>
      </c>
      <c r="BD16" s="159">
        <v>792.3</v>
      </c>
      <c r="BE16" s="159">
        <v>26.41</v>
      </c>
      <c r="BF16" s="157">
        <v>156</v>
      </c>
      <c r="BG16" s="158">
        <v>148.2</v>
      </c>
      <c r="BH16" s="159">
        <v>19.76</v>
      </c>
      <c r="BI16" s="159">
        <v>283.1</v>
      </c>
      <c r="BJ16" s="159">
        <v>18.87333333333333</v>
      </c>
      <c r="BK16" s="159">
        <v>530.1</v>
      </c>
      <c r="BL16" s="159">
        <v>17.67</v>
      </c>
      <c r="BM16" s="157">
        <v>119</v>
      </c>
      <c r="BN16" s="158">
        <v>113.05</v>
      </c>
      <c r="BO16" s="159">
        <v>15.07333333333333</v>
      </c>
      <c r="BP16" s="159">
        <v>242.25</v>
      </c>
      <c r="BQ16" s="159">
        <v>16.15</v>
      </c>
      <c r="BR16" s="159">
        <v>513.95</v>
      </c>
      <c r="BS16" s="159">
        <v>17.13166666666667</v>
      </c>
      <c r="BT16" s="157">
        <v>143</v>
      </c>
      <c r="BU16" s="158">
        <v>135.85</v>
      </c>
      <c r="BV16" s="159">
        <v>18.11333333333333</v>
      </c>
      <c r="BW16" s="159">
        <v>269.8</v>
      </c>
      <c r="BX16" s="159">
        <v>17.98666666666666</v>
      </c>
      <c r="BY16" s="159">
        <v>547.1999999999999</v>
      </c>
      <c r="BZ16" s="159">
        <v>18.24</v>
      </c>
      <c r="CA16" s="157">
        <v>125</v>
      </c>
      <c r="CB16" s="158">
        <v>118.75</v>
      </c>
      <c r="CC16" s="159">
        <v>15.83333333333333</v>
      </c>
      <c r="CD16" s="159">
        <v>265.05</v>
      </c>
      <c r="CE16" s="159">
        <v>17.67</v>
      </c>
      <c r="CF16" s="159">
        <v>510.15</v>
      </c>
      <c r="CG16" s="159">
        <v>17.005</v>
      </c>
      <c r="CH16" s="157">
        <v>119</v>
      </c>
      <c r="CI16" s="158">
        <v>113.05</v>
      </c>
      <c r="CJ16" s="159">
        <v>15.07333333333333</v>
      </c>
      <c r="CK16" s="159">
        <v>228</v>
      </c>
      <c r="CL16" s="159">
        <v>15.2</v>
      </c>
      <c r="CM16" s="159">
        <v>494.95</v>
      </c>
      <c r="CN16" s="159">
        <v>16.49833333333333</v>
      </c>
      <c r="CO16" s="157">
        <v>180</v>
      </c>
      <c r="CP16" s="158">
        <v>171</v>
      </c>
      <c r="CQ16" s="159">
        <v>22.8</v>
      </c>
      <c r="CR16" s="159">
        <v>315.4</v>
      </c>
      <c r="CS16" s="159">
        <v>21.02666666666666</v>
      </c>
      <c r="CT16" s="159">
        <v>641.25</v>
      </c>
      <c r="CU16" s="159">
        <v>21.375</v>
      </c>
      <c r="CV16" s="157">
        <v>176</v>
      </c>
      <c r="CW16" s="158">
        <v>167.2</v>
      </c>
      <c r="CX16" s="159">
        <v>22.29333333333333</v>
      </c>
      <c r="CY16" s="159">
        <v>340.1</v>
      </c>
      <c r="CZ16" s="159">
        <v>22.67333333333334</v>
      </c>
      <c r="DA16" s="159">
        <v>674.5</v>
      </c>
      <c r="DB16" s="159">
        <v>22.48333333333333</v>
      </c>
      <c r="DC16" s="157">
        <v>133</v>
      </c>
      <c r="DD16" s="158">
        <v>126.35</v>
      </c>
      <c r="DE16" s="159">
        <v>16.84666666666667</v>
      </c>
      <c r="DF16" s="159">
        <v>233.7</v>
      </c>
      <c r="DG16" s="159">
        <v>15.58</v>
      </c>
      <c r="DH16" s="159">
        <v>469.3</v>
      </c>
      <c r="DI16" s="159">
        <v>15.64333333333333</v>
      </c>
      <c r="DJ16" s="157">
        <v>170</v>
      </c>
      <c r="DK16" s="158">
        <v>161.5</v>
      </c>
      <c r="DL16" s="159">
        <v>21.53333333333333</v>
      </c>
      <c r="DM16" s="159">
        <v>300.2</v>
      </c>
      <c r="DN16" s="159">
        <v>20.01333333333333</v>
      </c>
      <c r="DO16" s="159">
        <v>594.6999999999999</v>
      </c>
      <c r="DP16" s="159">
        <v>19.82333333333333</v>
      </c>
      <c r="DQ16" s="157">
        <v>134</v>
      </c>
      <c r="DR16" s="158">
        <v>127.3</v>
      </c>
      <c r="DS16" s="159">
        <v>16.97333333333334</v>
      </c>
      <c r="DT16" s="159">
        <v>254.6</v>
      </c>
      <c r="DU16" s="159">
        <v>16.97333333333334</v>
      </c>
      <c r="DV16" s="159">
        <v>518.7</v>
      </c>
      <c r="DW16" s="159">
        <v>17.29</v>
      </c>
      <c r="DX16" s="157">
        <v>190</v>
      </c>
      <c r="DY16" s="158">
        <v>180.5</v>
      </c>
      <c r="DZ16" s="159">
        <v>24.06666666666667</v>
      </c>
      <c r="EA16" s="159">
        <v>323.95</v>
      </c>
      <c r="EB16" s="159">
        <v>21.59666666666667</v>
      </c>
      <c r="EC16" s="159">
        <v>565.25</v>
      </c>
      <c r="ED16" s="159">
        <v>18.84166666666667</v>
      </c>
      <c r="EE16" s="157">
        <v>135</v>
      </c>
      <c r="EF16" s="158">
        <v>128.25</v>
      </c>
      <c r="EG16" s="159">
        <v>17.1</v>
      </c>
      <c r="EH16" s="159">
        <v>264.1</v>
      </c>
      <c r="EI16" s="159">
        <v>17.60666666666667</v>
      </c>
      <c r="EJ16" s="159">
        <v>581.4000000000001</v>
      </c>
      <c r="EK16" s="159">
        <v>19.38</v>
      </c>
      <c r="EL16" s="157">
        <v>195</v>
      </c>
      <c r="EM16" s="158">
        <v>185.25</v>
      </c>
      <c r="EN16" s="159">
        <v>24.7</v>
      </c>
      <c r="EO16" s="159">
        <v>376.2</v>
      </c>
      <c r="EP16" s="159">
        <v>25.08</v>
      </c>
      <c r="EQ16" s="159">
        <v>745.75</v>
      </c>
      <c r="ER16" s="159">
        <v>24.85833333333333</v>
      </c>
      <c r="ES16" s="157">
        <v>238</v>
      </c>
      <c r="ET16" s="158">
        <v>226.1</v>
      </c>
      <c r="EU16" s="159">
        <v>30.14666666666666</v>
      </c>
      <c r="EV16" s="159">
        <v>434.15</v>
      </c>
      <c r="EW16" s="159">
        <v>28.94333333333333</v>
      </c>
      <c r="EX16" s="159">
        <v>841.6999999999999</v>
      </c>
      <c r="EY16" s="159">
        <v>28.05666666666666</v>
      </c>
      <c r="EZ16" s="157">
        <v>180</v>
      </c>
      <c r="FA16" s="158">
        <v>171</v>
      </c>
      <c r="FB16" s="159">
        <v>22.8</v>
      </c>
      <c r="FC16" s="159">
        <v>310.65</v>
      </c>
      <c r="FD16" s="159">
        <v>20.71</v>
      </c>
      <c r="FE16" s="159">
        <v>556.6999999999999</v>
      </c>
      <c r="FF16" s="159">
        <v>18.55666666666666</v>
      </c>
      <c r="FG16" s="157">
        <v>165</v>
      </c>
      <c r="FH16" s="158">
        <v>156.75</v>
      </c>
      <c r="FI16" s="159">
        <v>20.9</v>
      </c>
      <c r="FJ16" s="159">
        <v>302.1</v>
      </c>
      <c r="FK16" s="159">
        <v>20.14</v>
      </c>
      <c r="FL16" s="159">
        <v>580.45</v>
      </c>
      <c r="FM16" s="159">
        <v>19.34833333333334</v>
      </c>
      <c r="FN16" s="157">
        <v>190</v>
      </c>
      <c r="FO16" s="158">
        <v>180.5</v>
      </c>
      <c r="FP16" s="159">
        <v>24.06666666666667</v>
      </c>
      <c r="FQ16" s="159">
        <v>331.55</v>
      </c>
      <c r="FR16" s="159">
        <v>22.10333333333334</v>
      </c>
      <c r="FS16" s="159">
        <v>586.15</v>
      </c>
      <c r="FT16" s="159">
        <v>19.53833333333333</v>
      </c>
      <c r="FU16" s="157">
        <v>153</v>
      </c>
      <c r="FV16" s="158">
        <v>145.35</v>
      </c>
      <c r="FW16" s="159">
        <v>19.38</v>
      </c>
      <c r="FX16" s="159">
        <v>279.3</v>
      </c>
      <c r="FY16" s="159">
        <v>18.62</v>
      </c>
      <c r="FZ16" s="159">
        <v>533.9</v>
      </c>
      <c r="GA16" s="159">
        <v>17.79666666666667</v>
      </c>
      <c r="GB16" s="157">
        <v>153</v>
      </c>
      <c r="GC16" s="158">
        <v>145.35</v>
      </c>
      <c r="GD16" s="159">
        <v>19.38</v>
      </c>
      <c r="GE16" s="159">
        <v>279.3</v>
      </c>
      <c r="GF16" s="159">
        <v>18.62</v>
      </c>
      <c r="GG16" s="159">
        <v>533.9</v>
      </c>
      <c r="GH16" s="159">
        <v>17.79666666666667</v>
      </c>
      <c r="GI16" s="157">
        <v>141</v>
      </c>
      <c r="GJ16" s="158">
        <v>133.95</v>
      </c>
      <c r="GK16" s="159">
        <v>17.86</v>
      </c>
      <c r="GL16" s="159">
        <v>285</v>
      </c>
      <c r="GM16" s="159">
        <v>19</v>
      </c>
      <c r="GN16" s="159">
        <v>571.9</v>
      </c>
      <c r="GO16" s="159">
        <v>19.06333333333333</v>
      </c>
      <c r="GP16" s="157">
        <v>203</v>
      </c>
      <c r="GQ16" s="158">
        <v>192.85</v>
      </c>
      <c r="GR16" s="159">
        <v>25.71333333333333</v>
      </c>
      <c r="GS16" s="159">
        <v>349.6</v>
      </c>
      <c r="GT16" s="159">
        <v>23.30666666666667</v>
      </c>
      <c r="GU16" s="159">
        <v>679.2500000000001</v>
      </c>
      <c r="GV16" s="159">
        <v>22.64166666666667</v>
      </c>
      <c r="GW16" s="157">
        <v>159</v>
      </c>
      <c r="GX16" s="158">
        <v>151.05</v>
      </c>
      <c r="GY16" s="159">
        <v>20.14</v>
      </c>
      <c r="GZ16" s="159">
        <v>312.55</v>
      </c>
      <c r="HA16" s="159">
        <v>20.83666666666667</v>
      </c>
      <c r="HB16" s="159">
        <v>596.5999999999999</v>
      </c>
      <c r="HC16" s="159">
        <v>19.88666666666666</v>
      </c>
      <c r="HD16" s="155"/>
      <c r="HE16" s="158"/>
      <c r="HF16" s="159"/>
      <c r="HG16" s="159"/>
      <c r="HH16" s="159"/>
      <c r="HI16" s="159"/>
      <c r="HJ16" s="159"/>
    </row>
    <row r="17" ht="14" customHeight="1">
      <c r="A17" t="s" s="151">
        <v>223</v>
      </c>
      <c r="B17" s="157">
        <v>197</v>
      </c>
      <c r="C17" s="158">
        <v>187.15</v>
      </c>
      <c r="D17" s="159">
        <v>24.95333333333333</v>
      </c>
      <c r="E17" s="159">
        <v>369.55</v>
      </c>
      <c r="F17" s="159">
        <v>24.63666666666667</v>
      </c>
      <c r="G17" s="159"/>
      <c r="H17" s="159">
        <v>24.63666666666667</v>
      </c>
      <c r="I17" s="160">
        <v>127</v>
      </c>
      <c r="J17" s="158">
        <v>120.65</v>
      </c>
      <c r="K17" s="159">
        <v>16.08666666666667</v>
      </c>
      <c r="L17" s="159">
        <v>233.7</v>
      </c>
      <c r="M17" s="159">
        <v>15.58</v>
      </c>
      <c r="N17" s="159"/>
      <c r="O17" s="159">
        <v>15.58</v>
      </c>
      <c r="P17" s="160">
        <v>135</v>
      </c>
      <c r="Q17" s="158">
        <v>128.25</v>
      </c>
      <c r="R17" s="159">
        <v>17.1</v>
      </c>
      <c r="S17" s="159">
        <v>240.35</v>
      </c>
      <c r="T17" s="159">
        <v>16.02333333333333</v>
      </c>
      <c r="U17" s="159"/>
      <c r="V17" s="159">
        <v>16.02333333333333</v>
      </c>
      <c r="W17" s="160">
        <v>147</v>
      </c>
      <c r="X17" s="158">
        <v>139.65</v>
      </c>
      <c r="Y17" s="159">
        <v>18.62</v>
      </c>
      <c r="Z17" s="159">
        <v>274.55</v>
      </c>
      <c r="AA17" s="159">
        <v>18.30333333333333</v>
      </c>
      <c r="AB17" s="159"/>
      <c r="AC17" s="159">
        <v>18.30333333333333</v>
      </c>
      <c r="AD17" s="157">
        <v>157</v>
      </c>
      <c r="AE17" s="158">
        <v>149.15</v>
      </c>
      <c r="AF17" s="159">
        <v>19.88666666666667</v>
      </c>
      <c r="AG17" s="159">
        <v>297.35</v>
      </c>
      <c r="AH17" s="159">
        <v>19.82333333333333</v>
      </c>
      <c r="AI17" s="159"/>
      <c r="AJ17" s="159">
        <v>19.82333333333333</v>
      </c>
      <c r="AK17" s="157">
        <v>154</v>
      </c>
      <c r="AL17" s="158">
        <v>146.3</v>
      </c>
      <c r="AM17" s="159">
        <v>19.50666666666667</v>
      </c>
      <c r="AN17" s="159">
        <v>276.45</v>
      </c>
      <c r="AO17" s="159">
        <v>18.43</v>
      </c>
      <c r="AP17" s="159"/>
      <c r="AQ17" s="159">
        <v>18.43</v>
      </c>
      <c r="AR17" s="157">
        <v>223</v>
      </c>
      <c r="AS17" s="158">
        <v>211.85</v>
      </c>
      <c r="AT17" s="159">
        <v>28.24666666666667</v>
      </c>
      <c r="AU17" s="159">
        <v>415.15</v>
      </c>
      <c r="AV17" s="159">
        <v>27.67666666666667</v>
      </c>
      <c r="AW17" s="159"/>
      <c r="AX17" s="159">
        <v>27.67666666666667</v>
      </c>
      <c r="AY17" s="157">
        <v>200</v>
      </c>
      <c r="AZ17" s="158">
        <v>190</v>
      </c>
      <c r="BA17" s="159">
        <v>25.33333333333333</v>
      </c>
      <c r="BB17" s="159">
        <v>380.95</v>
      </c>
      <c r="BC17" s="159">
        <v>25.39666666666666</v>
      </c>
      <c r="BD17" s="159"/>
      <c r="BE17" s="159">
        <v>25.39666666666666</v>
      </c>
      <c r="BF17" s="157">
        <v>126</v>
      </c>
      <c r="BG17" s="158">
        <v>119.7</v>
      </c>
      <c r="BH17" s="159">
        <v>15.96</v>
      </c>
      <c r="BI17" s="159">
        <v>247</v>
      </c>
      <c r="BJ17" s="159">
        <v>16.46666666666667</v>
      </c>
      <c r="BK17" s="159"/>
      <c r="BL17" s="159">
        <v>16.46666666666667</v>
      </c>
      <c r="BM17" s="157">
        <v>121</v>
      </c>
      <c r="BN17" s="158">
        <v>114.95</v>
      </c>
      <c r="BO17" s="159">
        <v>15.32666666666667</v>
      </c>
      <c r="BP17" s="159">
        <v>271.7</v>
      </c>
      <c r="BQ17" s="159">
        <v>18.11333333333333</v>
      </c>
      <c r="BR17" s="159"/>
      <c r="BS17" s="159">
        <v>18.11333333333333</v>
      </c>
      <c r="BT17" s="157">
        <v>139</v>
      </c>
      <c r="BU17" s="158">
        <v>132.05</v>
      </c>
      <c r="BV17" s="159">
        <v>17.60666666666667</v>
      </c>
      <c r="BW17" s="159">
        <v>277.4</v>
      </c>
      <c r="BX17" s="159">
        <v>18.49333333333333</v>
      </c>
      <c r="BY17" s="159"/>
      <c r="BZ17" s="159">
        <v>18.49333333333333</v>
      </c>
      <c r="CA17" s="157">
        <v>126</v>
      </c>
      <c r="CB17" s="158">
        <v>119.7</v>
      </c>
      <c r="CC17" s="159">
        <v>15.96</v>
      </c>
      <c r="CD17" s="159">
        <v>245.1</v>
      </c>
      <c r="CE17" s="159">
        <v>16.34</v>
      </c>
      <c r="CF17" s="159"/>
      <c r="CG17" s="159">
        <v>16.34</v>
      </c>
      <c r="CH17" s="157">
        <v>145</v>
      </c>
      <c r="CI17" s="158">
        <v>137.75</v>
      </c>
      <c r="CJ17" s="159">
        <v>18.36666666666667</v>
      </c>
      <c r="CK17" s="159">
        <v>266.95</v>
      </c>
      <c r="CL17" s="159">
        <v>17.79666666666667</v>
      </c>
      <c r="CM17" s="159"/>
      <c r="CN17" s="159">
        <v>17.79666666666667</v>
      </c>
      <c r="CO17" s="157">
        <v>179</v>
      </c>
      <c r="CP17" s="158">
        <v>170.05</v>
      </c>
      <c r="CQ17" s="159">
        <v>22.67333333333334</v>
      </c>
      <c r="CR17" s="159">
        <v>325.85</v>
      </c>
      <c r="CS17" s="159">
        <v>21.72333333333334</v>
      </c>
      <c r="CT17" s="159"/>
      <c r="CU17" s="159">
        <v>21.72333333333334</v>
      </c>
      <c r="CV17" s="157">
        <v>176</v>
      </c>
      <c r="CW17" s="158">
        <v>167.2</v>
      </c>
      <c r="CX17" s="159">
        <v>22.29333333333333</v>
      </c>
      <c r="CY17" s="159">
        <v>334.4</v>
      </c>
      <c r="CZ17" s="159">
        <v>22.29333333333333</v>
      </c>
      <c r="DA17" s="159"/>
      <c r="DB17" s="159">
        <v>22.29333333333333</v>
      </c>
      <c r="DC17" s="157">
        <v>137</v>
      </c>
      <c r="DD17" s="158">
        <v>130.15</v>
      </c>
      <c r="DE17" s="159">
        <v>17.35333333333334</v>
      </c>
      <c r="DF17" s="159">
        <v>235.6</v>
      </c>
      <c r="DG17" s="159">
        <v>15.70666666666667</v>
      </c>
      <c r="DH17" s="159"/>
      <c r="DI17" s="159">
        <v>15.70666666666667</v>
      </c>
      <c r="DJ17" s="157">
        <v>148</v>
      </c>
      <c r="DK17" s="158">
        <v>140.6</v>
      </c>
      <c r="DL17" s="159">
        <v>18.74666666666667</v>
      </c>
      <c r="DM17" s="159">
        <v>294.5</v>
      </c>
      <c r="DN17" s="159">
        <v>19.63333333333333</v>
      </c>
      <c r="DO17" s="159"/>
      <c r="DP17" s="159">
        <v>19.63333333333333</v>
      </c>
      <c r="DQ17" s="157">
        <v>135</v>
      </c>
      <c r="DR17" s="158">
        <v>128.25</v>
      </c>
      <c r="DS17" s="159">
        <v>17.1</v>
      </c>
      <c r="DT17" s="159">
        <v>264.1</v>
      </c>
      <c r="DU17" s="159">
        <v>17.60666666666667</v>
      </c>
      <c r="DV17" s="159"/>
      <c r="DW17" s="159">
        <v>17.60666666666667</v>
      </c>
      <c r="DX17" s="157">
        <v>123</v>
      </c>
      <c r="DY17" s="158">
        <v>116.85</v>
      </c>
      <c r="DZ17" s="159">
        <v>15.58</v>
      </c>
      <c r="EA17" s="159">
        <v>241.3</v>
      </c>
      <c r="EB17" s="159">
        <v>16.08666666666667</v>
      </c>
      <c r="EC17" s="159"/>
      <c r="ED17" s="159">
        <v>16.08666666666667</v>
      </c>
      <c r="EE17" s="157">
        <v>175</v>
      </c>
      <c r="EF17" s="158">
        <v>166.25</v>
      </c>
      <c r="EG17" s="159">
        <v>22.16666666666667</v>
      </c>
      <c r="EH17" s="159">
        <v>317.3</v>
      </c>
      <c r="EI17" s="159">
        <v>21.15333333333333</v>
      </c>
      <c r="EJ17" s="159"/>
      <c r="EK17" s="159">
        <v>21.15333333333333</v>
      </c>
      <c r="EL17" s="157">
        <v>191</v>
      </c>
      <c r="EM17" s="158">
        <v>181.45</v>
      </c>
      <c r="EN17" s="159">
        <v>24.19333333333333</v>
      </c>
      <c r="EO17" s="159">
        <v>369.55</v>
      </c>
      <c r="EP17" s="159">
        <v>24.63666666666666</v>
      </c>
      <c r="EQ17" s="159"/>
      <c r="ER17" s="159">
        <v>24.63666666666666</v>
      </c>
      <c r="ES17" s="157">
        <v>244</v>
      </c>
      <c r="ET17" s="158">
        <v>231.8</v>
      </c>
      <c r="EU17" s="159">
        <v>30.90666666666666</v>
      </c>
      <c r="EV17" s="159">
        <v>407.55</v>
      </c>
      <c r="EW17" s="159">
        <v>27.17</v>
      </c>
      <c r="EX17" s="159"/>
      <c r="EY17" s="159">
        <v>27.17</v>
      </c>
      <c r="EZ17" s="157">
        <v>121</v>
      </c>
      <c r="FA17" s="158">
        <v>114.95</v>
      </c>
      <c r="FB17" s="159">
        <v>15.32666666666667</v>
      </c>
      <c r="FC17" s="159">
        <v>246.05</v>
      </c>
      <c r="FD17" s="159">
        <v>16.40333333333333</v>
      </c>
      <c r="FE17" s="159"/>
      <c r="FF17" s="159">
        <v>16.40333333333333</v>
      </c>
      <c r="FG17" s="157">
        <v>144</v>
      </c>
      <c r="FH17" s="158">
        <v>136.8</v>
      </c>
      <c r="FI17" s="159">
        <v>18.24</v>
      </c>
      <c r="FJ17" s="159">
        <v>278.35</v>
      </c>
      <c r="FK17" s="159">
        <v>18.55666666666667</v>
      </c>
      <c r="FL17" s="159"/>
      <c r="FM17" s="159">
        <v>18.55666666666667</v>
      </c>
      <c r="FN17" s="157">
        <v>141</v>
      </c>
      <c r="FO17" s="158">
        <v>133.95</v>
      </c>
      <c r="FP17" s="159">
        <v>17.86</v>
      </c>
      <c r="FQ17" s="159">
        <v>254.6</v>
      </c>
      <c r="FR17" s="159">
        <v>16.97333333333333</v>
      </c>
      <c r="FS17" s="159"/>
      <c r="FT17" s="159">
        <v>16.97333333333333</v>
      </c>
      <c r="FU17" s="157">
        <v>129</v>
      </c>
      <c r="FV17" s="158">
        <v>122.55</v>
      </c>
      <c r="FW17" s="159">
        <v>16.34</v>
      </c>
      <c r="FX17" s="159">
        <v>254.6</v>
      </c>
      <c r="FY17" s="159">
        <v>16.97333333333333</v>
      </c>
      <c r="FZ17" s="159"/>
      <c r="GA17" s="159">
        <v>16.97333333333333</v>
      </c>
      <c r="GB17" s="157">
        <v>129</v>
      </c>
      <c r="GC17" s="158">
        <v>122.55</v>
      </c>
      <c r="GD17" s="159">
        <v>16.34</v>
      </c>
      <c r="GE17" s="159">
        <v>254.6</v>
      </c>
      <c r="GF17" s="159">
        <v>16.97333333333333</v>
      </c>
      <c r="GG17" s="159"/>
      <c r="GH17" s="159">
        <v>16.97333333333333</v>
      </c>
      <c r="GI17" s="157">
        <v>158</v>
      </c>
      <c r="GJ17" s="158">
        <v>150.1</v>
      </c>
      <c r="GK17" s="159">
        <v>20.01333333333333</v>
      </c>
      <c r="GL17" s="159">
        <v>286.9</v>
      </c>
      <c r="GM17" s="159">
        <v>19.12666666666667</v>
      </c>
      <c r="GN17" s="159"/>
      <c r="GO17" s="159">
        <v>19.12666666666667</v>
      </c>
      <c r="GP17" s="157">
        <v>186</v>
      </c>
      <c r="GQ17" s="158">
        <v>176.7</v>
      </c>
      <c r="GR17" s="159">
        <v>23.56</v>
      </c>
      <c r="GS17" s="159">
        <v>329.65</v>
      </c>
      <c r="GT17" s="159">
        <v>21.97666666666667</v>
      </c>
      <c r="GU17" s="159"/>
      <c r="GV17" s="159">
        <v>21.97666666666667</v>
      </c>
      <c r="GW17" s="157">
        <v>158</v>
      </c>
      <c r="GX17" s="158">
        <v>150.1</v>
      </c>
      <c r="GY17" s="159">
        <v>20.01333333333333</v>
      </c>
      <c r="GZ17" s="159">
        <v>284.05</v>
      </c>
      <c r="HA17" s="159">
        <v>18.93666666666666</v>
      </c>
      <c r="HB17" s="159"/>
      <c r="HC17" s="159">
        <v>18.93666666666666</v>
      </c>
      <c r="HD17" s="155"/>
      <c r="HE17" s="158"/>
      <c r="HF17" s="159"/>
      <c r="HG17" s="159"/>
      <c r="HH17" s="159"/>
      <c r="HI17" s="159"/>
      <c r="HJ17" s="159"/>
    </row>
    <row r="18" ht="14" customHeight="1">
      <c r="A18" t="s" s="151">
        <v>224</v>
      </c>
      <c r="B18" s="157">
        <v>206</v>
      </c>
      <c r="C18" s="158">
        <v>195.7</v>
      </c>
      <c r="D18" s="159">
        <v>26.09333333333334</v>
      </c>
      <c r="E18" s="159">
        <v>407.55</v>
      </c>
      <c r="F18" s="159">
        <v>27.17</v>
      </c>
      <c r="G18" s="159">
        <v>812.2500000000001</v>
      </c>
      <c r="H18" s="159">
        <v>27.075</v>
      </c>
      <c r="I18" s="160">
        <v>116</v>
      </c>
      <c r="J18" s="158">
        <v>110.2</v>
      </c>
      <c r="K18" s="159">
        <v>14.69333333333333</v>
      </c>
      <c r="L18" s="159">
        <v>230.85</v>
      </c>
      <c r="M18" s="159">
        <v>15.39</v>
      </c>
      <c r="N18" s="159">
        <v>444.6</v>
      </c>
      <c r="O18" s="159">
        <v>14.82</v>
      </c>
      <c r="P18" s="160">
        <v>100</v>
      </c>
      <c r="Q18" s="158">
        <v>95</v>
      </c>
      <c r="R18" s="159">
        <v>12.66666666666667</v>
      </c>
      <c r="S18" s="159">
        <v>198.55</v>
      </c>
      <c r="T18" s="159">
        <v>13.23666666666667</v>
      </c>
      <c r="U18" s="159">
        <v>458.85</v>
      </c>
      <c r="V18" s="159">
        <v>15.295</v>
      </c>
      <c r="W18" s="160">
        <v>145</v>
      </c>
      <c r="X18" s="158">
        <v>137.75</v>
      </c>
      <c r="Y18" s="159">
        <v>18.36666666666667</v>
      </c>
      <c r="Z18" s="159">
        <v>256.5</v>
      </c>
      <c r="AA18" s="159">
        <v>17.1</v>
      </c>
      <c r="AB18" s="159">
        <v>506.35</v>
      </c>
      <c r="AC18" s="159">
        <v>16.87833333333333</v>
      </c>
      <c r="AD18" s="157">
        <v>140</v>
      </c>
      <c r="AE18" s="158">
        <v>133</v>
      </c>
      <c r="AF18" s="159">
        <v>17.73333333333333</v>
      </c>
      <c r="AG18" s="159">
        <v>250.8</v>
      </c>
      <c r="AH18" s="159">
        <v>16.72</v>
      </c>
      <c r="AI18" s="159">
        <v>469.3</v>
      </c>
      <c r="AJ18" s="159">
        <v>15.64333333333333</v>
      </c>
      <c r="AK18" s="157">
        <v>114</v>
      </c>
      <c r="AL18" s="158">
        <v>108.3</v>
      </c>
      <c r="AM18" s="159">
        <v>14.44</v>
      </c>
      <c r="AN18" s="159">
        <v>209.95</v>
      </c>
      <c r="AO18" s="159">
        <v>13.99666666666667</v>
      </c>
      <c r="AP18" s="159">
        <v>438.9</v>
      </c>
      <c r="AQ18" s="159">
        <v>14.63</v>
      </c>
      <c r="AR18" s="157">
        <v>190</v>
      </c>
      <c r="AS18" s="158">
        <v>180.5</v>
      </c>
      <c r="AT18" s="159">
        <v>24.06666666666667</v>
      </c>
      <c r="AU18" s="159">
        <v>383.8</v>
      </c>
      <c r="AV18" s="159">
        <v>25.58666666666667</v>
      </c>
      <c r="AW18" s="159">
        <v>761.9</v>
      </c>
      <c r="AX18" s="159">
        <v>25.39666666666666</v>
      </c>
      <c r="AY18" s="157">
        <v>218</v>
      </c>
      <c r="AZ18" s="158">
        <v>207.1</v>
      </c>
      <c r="BA18" s="159">
        <v>27.61333333333334</v>
      </c>
      <c r="BB18" s="159">
        <v>409.45</v>
      </c>
      <c r="BC18" s="159">
        <v>27.29666666666667</v>
      </c>
      <c r="BD18" s="159">
        <v>764.75</v>
      </c>
      <c r="BE18" s="159">
        <v>25.49166666666667</v>
      </c>
      <c r="BF18" s="157">
        <v>126</v>
      </c>
      <c r="BG18" s="158">
        <v>119.7</v>
      </c>
      <c r="BH18" s="159">
        <v>15.96</v>
      </c>
      <c r="BI18" s="159">
        <v>275.5</v>
      </c>
      <c r="BJ18" s="159">
        <v>18.36666666666667</v>
      </c>
      <c r="BK18" s="159">
        <v>538.65</v>
      </c>
      <c r="BL18" s="159">
        <v>17.955</v>
      </c>
      <c r="BM18" s="157">
        <v>156</v>
      </c>
      <c r="BN18" s="158">
        <v>148.2</v>
      </c>
      <c r="BO18" s="159">
        <v>19.76</v>
      </c>
      <c r="BP18" s="159">
        <v>297.35</v>
      </c>
      <c r="BQ18" s="159">
        <v>19.82333333333333</v>
      </c>
      <c r="BR18" s="159">
        <v>553.85</v>
      </c>
      <c r="BS18" s="159">
        <v>18.46166666666667</v>
      </c>
      <c r="BT18" s="157">
        <v>144</v>
      </c>
      <c r="BU18" s="158">
        <v>136.8</v>
      </c>
      <c r="BV18" s="159">
        <v>18.24</v>
      </c>
      <c r="BW18" s="159">
        <v>276.45</v>
      </c>
      <c r="BX18" s="159">
        <v>18.43</v>
      </c>
      <c r="BY18" s="159">
        <v>492.1</v>
      </c>
      <c r="BZ18" s="159">
        <v>16.40333333333333</v>
      </c>
      <c r="CA18" s="157">
        <v>118</v>
      </c>
      <c r="CB18" s="158">
        <v>112.1</v>
      </c>
      <c r="CC18" s="159">
        <v>14.94666666666667</v>
      </c>
      <c r="CD18" s="159">
        <v>229.9</v>
      </c>
      <c r="CE18" s="159">
        <v>15.32666666666666</v>
      </c>
      <c r="CF18" s="159">
        <v>472.15</v>
      </c>
      <c r="CG18" s="159">
        <v>15.73833333333333</v>
      </c>
      <c r="CH18" s="157">
        <v>126</v>
      </c>
      <c r="CI18" s="158">
        <v>119.7</v>
      </c>
      <c r="CJ18" s="159">
        <v>15.96</v>
      </c>
      <c r="CK18" s="159">
        <v>256.5</v>
      </c>
      <c r="CL18" s="159">
        <v>17.1</v>
      </c>
      <c r="CM18" s="159">
        <v>490.2</v>
      </c>
      <c r="CN18" s="159">
        <v>16.34</v>
      </c>
      <c r="CO18" s="157">
        <v>182</v>
      </c>
      <c r="CP18" s="158">
        <v>172.9</v>
      </c>
      <c r="CQ18" s="159">
        <v>23.05333333333333</v>
      </c>
      <c r="CR18" s="159">
        <v>323</v>
      </c>
      <c r="CS18" s="159">
        <v>21.53333333333333</v>
      </c>
      <c r="CT18" s="159">
        <v>656.45</v>
      </c>
      <c r="CU18" s="159">
        <v>21.88166666666667</v>
      </c>
      <c r="CV18" s="157">
        <v>162</v>
      </c>
      <c r="CW18" s="158">
        <v>153.9</v>
      </c>
      <c r="CX18" s="159">
        <v>20.52</v>
      </c>
      <c r="CY18" s="159">
        <v>328.7</v>
      </c>
      <c r="CZ18" s="159">
        <v>21.91333333333334</v>
      </c>
      <c r="DA18" s="159">
        <v>624.1500000000001</v>
      </c>
      <c r="DB18" s="159">
        <v>20.805</v>
      </c>
      <c r="DC18" s="157">
        <v>125</v>
      </c>
      <c r="DD18" s="158">
        <v>118.75</v>
      </c>
      <c r="DE18" s="159">
        <v>15.83333333333333</v>
      </c>
      <c r="DF18" s="159">
        <v>223.25</v>
      </c>
      <c r="DG18" s="159">
        <v>14.88333333333333</v>
      </c>
      <c r="DH18" s="159">
        <v>437</v>
      </c>
      <c r="DI18" s="159">
        <v>14.56666666666667</v>
      </c>
      <c r="DJ18" s="157">
        <v>129</v>
      </c>
      <c r="DK18" s="158">
        <v>122.55</v>
      </c>
      <c r="DL18" s="159">
        <v>16.34</v>
      </c>
      <c r="DM18" s="159">
        <v>238.45</v>
      </c>
      <c r="DN18" s="159">
        <v>15.89666666666667</v>
      </c>
      <c r="DO18" s="159">
        <v>489.25</v>
      </c>
      <c r="DP18" s="159">
        <v>16.30833333333333</v>
      </c>
      <c r="DQ18" s="157">
        <v>143</v>
      </c>
      <c r="DR18" s="158">
        <v>135.85</v>
      </c>
      <c r="DS18" s="159">
        <v>18.11333333333333</v>
      </c>
      <c r="DT18" s="159">
        <v>313.5</v>
      </c>
      <c r="DU18" s="159">
        <v>20.9</v>
      </c>
      <c r="DV18" s="159">
        <v>570</v>
      </c>
      <c r="DW18" s="159">
        <v>19</v>
      </c>
      <c r="DX18" s="157">
        <v>143</v>
      </c>
      <c r="DY18" s="158">
        <v>135.85</v>
      </c>
      <c r="DZ18" s="159">
        <v>18.11333333333333</v>
      </c>
      <c r="EA18" s="159">
        <v>276.45</v>
      </c>
      <c r="EB18" s="159">
        <v>18.43</v>
      </c>
      <c r="EC18" s="159">
        <v>543.4</v>
      </c>
      <c r="ED18" s="159">
        <v>18.11333333333333</v>
      </c>
      <c r="EE18" s="157">
        <v>143</v>
      </c>
      <c r="EF18" s="158">
        <v>135.85</v>
      </c>
      <c r="EG18" s="159">
        <v>18.11333333333333</v>
      </c>
      <c r="EH18" s="159">
        <v>282.15</v>
      </c>
      <c r="EI18" s="159">
        <v>18.81</v>
      </c>
      <c r="EJ18" s="159">
        <v>569.05</v>
      </c>
      <c r="EK18" s="159">
        <v>18.96833333333333</v>
      </c>
      <c r="EL18" s="157">
        <v>186</v>
      </c>
      <c r="EM18" s="158">
        <v>176.7</v>
      </c>
      <c r="EN18" s="159">
        <v>23.56</v>
      </c>
      <c r="EO18" s="159">
        <v>368.6</v>
      </c>
      <c r="EP18" s="159">
        <v>24.57333333333333</v>
      </c>
      <c r="EQ18" s="159">
        <v>739.0999999999999</v>
      </c>
      <c r="ER18" s="159">
        <v>24.63666666666666</v>
      </c>
      <c r="ES18" s="157">
        <v>210</v>
      </c>
      <c r="ET18" s="158">
        <v>199.5</v>
      </c>
      <c r="EU18" s="159">
        <v>26.6</v>
      </c>
      <c r="EV18" s="159">
        <v>389.5</v>
      </c>
      <c r="EW18" s="159">
        <v>25.96666666666667</v>
      </c>
      <c r="EX18" s="159">
        <v>786.6</v>
      </c>
      <c r="EY18" s="159">
        <v>26.22</v>
      </c>
      <c r="EZ18" s="157">
        <v>150</v>
      </c>
      <c r="FA18" s="158">
        <v>142.5</v>
      </c>
      <c r="FB18" s="159">
        <v>19</v>
      </c>
      <c r="FC18" s="159">
        <v>273.6</v>
      </c>
      <c r="FD18" s="159">
        <v>18.24</v>
      </c>
      <c r="FE18" s="159">
        <v>555.75</v>
      </c>
      <c r="FF18" s="159">
        <v>18.525</v>
      </c>
      <c r="FG18" s="157">
        <v>140</v>
      </c>
      <c r="FH18" s="158">
        <v>133</v>
      </c>
      <c r="FI18" s="159">
        <v>17.73333333333333</v>
      </c>
      <c r="FJ18" s="159">
        <v>263.15</v>
      </c>
      <c r="FK18" s="159">
        <v>17.54333333333333</v>
      </c>
      <c r="FL18" s="159">
        <v>541.5</v>
      </c>
      <c r="FM18" s="159">
        <v>18.05</v>
      </c>
      <c r="FN18" s="157">
        <v>138</v>
      </c>
      <c r="FO18" s="158">
        <v>131.1</v>
      </c>
      <c r="FP18" s="159">
        <v>17.48</v>
      </c>
      <c r="FQ18" s="159">
        <v>254.6</v>
      </c>
      <c r="FR18" s="159">
        <v>16.97333333333333</v>
      </c>
      <c r="FS18" s="159">
        <v>568.1</v>
      </c>
      <c r="FT18" s="159">
        <v>18.93666666666667</v>
      </c>
      <c r="FU18" s="157">
        <v>131</v>
      </c>
      <c r="FV18" s="158">
        <v>124.45</v>
      </c>
      <c r="FW18" s="159">
        <v>16.59333333333333</v>
      </c>
      <c r="FX18" s="159">
        <v>258.4</v>
      </c>
      <c r="FY18" s="159">
        <v>17.22666666666667</v>
      </c>
      <c r="FZ18" s="159">
        <v>494.9499999999999</v>
      </c>
      <c r="GA18" s="159">
        <v>16.49833333333333</v>
      </c>
      <c r="GB18" s="157">
        <v>131</v>
      </c>
      <c r="GC18" s="158">
        <v>124.45</v>
      </c>
      <c r="GD18" s="159">
        <v>16.59333333333333</v>
      </c>
      <c r="GE18" s="159">
        <v>258.4</v>
      </c>
      <c r="GF18" s="159">
        <v>17.22666666666667</v>
      </c>
      <c r="GG18" s="159">
        <v>494.9499999999999</v>
      </c>
      <c r="GH18" s="159">
        <v>16.49833333333333</v>
      </c>
      <c r="GI18" s="157">
        <v>141</v>
      </c>
      <c r="GJ18" s="158">
        <v>133.95</v>
      </c>
      <c r="GK18" s="159">
        <v>17.86</v>
      </c>
      <c r="GL18" s="159">
        <v>260.3</v>
      </c>
      <c r="GM18" s="159">
        <v>17.35333333333334</v>
      </c>
      <c r="GN18" s="159">
        <v>522.5</v>
      </c>
      <c r="GO18" s="159">
        <v>17.41666666666667</v>
      </c>
      <c r="GP18" s="157">
        <v>168</v>
      </c>
      <c r="GQ18" s="158">
        <v>159.6</v>
      </c>
      <c r="GR18" s="159">
        <v>21.28</v>
      </c>
      <c r="GS18" s="159">
        <v>317.3</v>
      </c>
      <c r="GT18" s="159">
        <v>21.15333333333333</v>
      </c>
      <c r="GU18" s="159">
        <v>677.3499999999999</v>
      </c>
      <c r="GV18" s="159">
        <v>22.57833333333333</v>
      </c>
      <c r="GW18" s="157">
        <v>140</v>
      </c>
      <c r="GX18" s="158">
        <v>133</v>
      </c>
      <c r="GY18" s="159">
        <v>17.73333333333333</v>
      </c>
      <c r="GZ18" s="159">
        <v>271.7</v>
      </c>
      <c r="HA18" s="159">
        <v>18.11333333333333</v>
      </c>
      <c r="HB18" s="159">
        <v>558.5999999999999</v>
      </c>
      <c r="HC18" s="159">
        <v>18.62</v>
      </c>
      <c r="HD18" s="155"/>
      <c r="HE18" s="158"/>
      <c r="HF18" s="159"/>
      <c r="HG18" s="159"/>
      <c r="HH18" s="159"/>
      <c r="HI18" s="159"/>
      <c r="HJ18" s="159"/>
    </row>
    <row r="19" ht="14" customHeight="1">
      <c r="A19" t="s" s="151">
        <v>225</v>
      </c>
      <c r="B19" s="157">
        <v>218</v>
      </c>
      <c r="C19" s="158">
        <v>207.1</v>
      </c>
      <c r="D19" s="159">
        <v>27.61333333333334</v>
      </c>
      <c r="E19" s="159">
        <v>404.7</v>
      </c>
      <c r="F19" s="159">
        <v>26.98</v>
      </c>
      <c r="G19" s="159"/>
      <c r="H19" s="159">
        <v>26.98</v>
      </c>
      <c r="I19" s="160">
        <v>120</v>
      </c>
      <c r="J19" s="158">
        <v>114</v>
      </c>
      <c r="K19" s="159">
        <v>15.2</v>
      </c>
      <c r="L19" s="159">
        <v>213.75</v>
      </c>
      <c r="M19" s="159">
        <v>14.25</v>
      </c>
      <c r="N19" s="159"/>
      <c r="O19" s="159">
        <v>14.25</v>
      </c>
      <c r="P19" s="160">
        <v>159</v>
      </c>
      <c r="Q19" s="158">
        <v>151.05</v>
      </c>
      <c r="R19" s="159">
        <v>20.14</v>
      </c>
      <c r="S19" s="159">
        <v>260.3</v>
      </c>
      <c r="T19" s="159">
        <v>17.35333333333334</v>
      </c>
      <c r="U19" s="159"/>
      <c r="V19" s="159">
        <v>17.35333333333334</v>
      </c>
      <c r="W19" s="160">
        <v>138</v>
      </c>
      <c r="X19" s="158">
        <v>131.1</v>
      </c>
      <c r="Y19" s="159">
        <v>17.48</v>
      </c>
      <c r="Z19" s="159">
        <v>249.85</v>
      </c>
      <c r="AA19" s="159">
        <v>16.65666666666667</v>
      </c>
      <c r="AB19" s="159"/>
      <c r="AC19" s="159">
        <v>16.65666666666667</v>
      </c>
      <c r="AD19" s="157">
        <v>109</v>
      </c>
      <c r="AE19" s="158">
        <v>103.55</v>
      </c>
      <c r="AF19" s="159">
        <v>13.80666666666667</v>
      </c>
      <c r="AG19" s="159">
        <v>218.5</v>
      </c>
      <c r="AH19" s="159">
        <v>14.56666666666667</v>
      </c>
      <c r="AI19" s="159"/>
      <c r="AJ19" s="159">
        <v>14.56666666666667</v>
      </c>
      <c r="AK19" s="157">
        <v>119</v>
      </c>
      <c r="AL19" s="158">
        <v>113.05</v>
      </c>
      <c r="AM19" s="159">
        <v>15.07333333333333</v>
      </c>
      <c r="AN19" s="159">
        <v>228.95</v>
      </c>
      <c r="AO19" s="159">
        <v>15.26333333333333</v>
      </c>
      <c r="AP19" s="159"/>
      <c r="AQ19" s="159">
        <v>15.26333333333333</v>
      </c>
      <c r="AR19" s="157">
        <v>203</v>
      </c>
      <c r="AS19" s="158">
        <v>192.85</v>
      </c>
      <c r="AT19" s="159">
        <v>25.71333333333333</v>
      </c>
      <c r="AU19" s="159">
        <v>378.1</v>
      </c>
      <c r="AV19" s="159">
        <v>25.20666666666667</v>
      </c>
      <c r="AW19" s="159"/>
      <c r="AX19" s="159">
        <v>25.20666666666667</v>
      </c>
      <c r="AY19" s="157">
        <v>194</v>
      </c>
      <c r="AZ19" s="158">
        <v>184.3</v>
      </c>
      <c r="BA19" s="159">
        <v>24.57333333333333</v>
      </c>
      <c r="BB19" s="159">
        <v>355.3</v>
      </c>
      <c r="BC19" s="159">
        <v>23.68666666666666</v>
      </c>
      <c r="BD19" s="159"/>
      <c r="BE19" s="159">
        <v>23.68666666666666</v>
      </c>
      <c r="BF19" s="157">
        <v>150</v>
      </c>
      <c r="BG19" s="158">
        <v>142.5</v>
      </c>
      <c r="BH19" s="159">
        <v>19</v>
      </c>
      <c r="BI19" s="159">
        <v>263.15</v>
      </c>
      <c r="BJ19" s="159">
        <v>17.54333333333333</v>
      </c>
      <c r="BK19" s="159"/>
      <c r="BL19" s="159">
        <v>17.54333333333333</v>
      </c>
      <c r="BM19" s="157">
        <v>140</v>
      </c>
      <c r="BN19" s="158">
        <v>133</v>
      </c>
      <c r="BO19" s="159">
        <v>17.73333333333333</v>
      </c>
      <c r="BP19" s="159">
        <v>256.5</v>
      </c>
      <c r="BQ19" s="159">
        <v>17.1</v>
      </c>
      <c r="BR19" s="159"/>
      <c r="BS19" s="159">
        <v>17.1</v>
      </c>
      <c r="BT19" s="157">
        <v>121</v>
      </c>
      <c r="BU19" s="158">
        <v>114.95</v>
      </c>
      <c r="BV19" s="159">
        <v>15.32666666666667</v>
      </c>
      <c r="BW19" s="159">
        <v>215.65</v>
      </c>
      <c r="BX19" s="159">
        <v>14.37666666666667</v>
      </c>
      <c r="BY19" s="159"/>
      <c r="BZ19" s="159">
        <v>14.37666666666667</v>
      </c>
      <c r="CA19" s="157">
        <v>115</v>
      </c>
      <c r="CB19" s="158">
        <v>109.25</v>
      </c>
      <c r="CC19" s="159">
        <v>14.56666666666666</v>
      </c>
      <c r="CD19" s="159">
        <v>242.25</v>
      </c>
      <c r="CE19" s="159">
        <v>16.15</v>
      </c>
      <c r="CF19" s="159"/>
      <c r="CG19" s="159">
        <v>16.15</v>
      </c>
      <c r="CH19" s="157">
        <v>128</v>
      </c>
      <c r="CI19" s="158">
        <v>121.6</v>
      </c>
      <c r="CJ19" s="159">
        <v>16.21333333333333</v>
      </c>
      <c r="CK19" s="159">
        <v>233.7</v>
      </c>
      <c r="CL19" s="159">
        <v>15.58</v>
      </c>
      <c r="CM19" s="159"/>
      <c r="CN19" s="159">
        <v>15.58</v>
      </c>
      <c r="CO19" s="157">
        <v>186</v>
      </c>
      <c r="CP19" s="158">
        <v>176.7</v>
      </c>
      <c r="CQ19" s="159">
        <v>23.56</v>
      </c>
      <c r="CR19" s="159">
        <v>333.45</v>
      </c>
      <c r="CS19" s="159">
        <v>22.23</v>
      </c>
      <c r="CT19" s="159"/>
      <c r="CU19" s="159">
        <v>22.23</v>
      </c>
      <c r="CV19" s="157">
        <v>156</v>
      </c>
      <c r="CW19" s="158">
        <v>148.2</v>
      </c>
      <c r="CX19" s="159">
        <v>19.76</v>
      </c>
      <c r="CY19" s="159">
        <v>295.45</v>
      </c>
      <c r="CZ19" s="159">
        <v>19.69666666666667</v>
      </c>
      <c r="DA19" s="159"/>
      <c r="DB19" s="159">
        <v>19.69666666666667</v>
      </c>
      <c r="DC19" s="157">
        <v>117</v>
      </c>
      <c r="DD19" s="158">
        <v>111.15</v>
      </c>
      <c r="DE19" s="159">
        <v>14.82</v>
      </c>
      <c r="DF19" s="159">
        <v>213.75</v>
      </c>
      <c r="DG19" s="159">
        <v>14.25</v>
      </c>
      <c r="DH19" s="159"/>
      <c r="DI19" s="159">
        <v>14.25</v>
      </c>
      <c r="DJ19" s="157">
        <v>140</v>
      </c>
      <c r="DK19" s="158">
        <v>133</v>
      </c>
      <c r="DL19" s="159">
        <v>17.73333333333333</v>
      </c>
      <c r="DM19" s="159">
        <v>250.8</v>
      </c>
      <c r="DN19" s="159">
        <v>16.72</v>
      </c>
      <c r="DO19" s="159"/>
      <c r="DP19" s="159">
        <v>16.72</v>
      </c>
      <c r="DQ19" s="157">
        <v>130</v>
      </c>
      <c r="DR19" s="158">
        <v>123.5</v>
      </c>
      <c r="DS19" s="159">
        <v>16.46666666666667</v>
      </c>
      <c r="DT19" s="159">
        <v>256.5</v>
      </c>
      <c r="DU19" s="159">
        <v>17.1</v>
      </c>
      <c r="DV19" s="159"/>
      <c r="DW19" s="159">
        <v>17.1</v>
      </c>
      <c r="DX19" s="157">
        <v>146</v>
      </c>
      <c r="DY19" s="158">
        <v>138.7</v>
      </c>
      <c r="DZ19" s="159">
        <v>18.49333333333333</v>
      </c>
      <c r="EA19" s="159">
        <v>266.95</v>
      </c>
      <c r="EB19" s="159">
        <v>17.79666666666667</v>
      </c>
      <c r="EC19" s="159"/>
      <c r="ED19" s="159">
        <v>17.79666666666667</v>
      </c>
      <c r="EE19" s="157">
        <v>160</v>
      </c>
      <c r="EF19" s="158">
        <v>152</v>
      </c>
      <c r="EG19" s="159">
        <v>20.26666666666667</v>
      </c>
      <c r="EH19" s="159">
        <v>286.9</v>
      </c>
      <c r="EI19" s="159">
        <v>19.12666666666667</v>
      </c>
      <c r="EJ19" s="159"/>
      <c r="EK19" s="159">
        <v>19.12666666666667</v>
      </c>
      <c r="EL19" s="157">
        <v>189</v>
      </c>
      <c r="EM19" s="158">
        <v>179.55</v>
      </c>
      <c r="EN19" s="159">
        <v>23.94</v>
      </c>
      <c r="EO19" s="159">
        <v>370.5</v>
      </c>
      <c r="EP19" s="159">
        <v>24.7</v>
      </c>
      <c r="EQ19" s="159"/>
      <c r="ER19" s="159">
        <v>24.7</v>
      </c>
      <c r="ES19" s="157">
        <v>200</v>
      </c>
      <c r="ET19" s="158">
        <v>190</v>
      </c>
      <c r="EU19" s="159">
        <v>25.33333333333333</v>
      </c>
      <c r="EV19" s="159">
        <v>397.1</v>
      </c>
      <c r="EW19" s="159">
        <v>26.47333333333334</v>
      </c>
      <c r="EX19" s="159"/>
      <c r="EY19" s="159">
        <v>26.47333333333334</v>
      </c>
      <c r="EZ19" s="157">
        <v>164</v>
      </c>
      <c r="FA19" s="158">
        <v>155.8</v>
      </c>
      <c r="FB19" s="159">
        <v>20.77333333333333</v>
      </c>
      <c r="FC19" s="159">
        <v>282.15</v>
      </c>
      <c r="FD19" s="159">
        <v>18.81</v>
      </c>
      <c r="FE19" s="159"/>
      <c r="FF19" s="159">
        <v>18.81</v>
      </c>
      <c r="FG19" s="157">
        <v>156</v>
      </c>
      <c r="FH19" s="158">
        <v>148.2</v>
      </c>
      <c r="FI19" s="159">
        <v>19.76</v>
      </c>
      <c r="FJ19" s="159">
        <v>278.35</v>
      </c>
      <c r="FK19" s="159">
        <v>18.55666666666667</v>
      </c>
      <c r="FL19" s="159"/>
      <c r="FM19" s="159">
        <v>18.55666666666667</v>
      </c>
      <c r="FN19" s="157">
        <v>172</v>
      </c>
      <c r="FO19" s="158">
        <v>163.4</v>
      </c>
      <c r="FP19" s="159">
        <v>21.78666666666667</v>
      </c>
      <c r="FQ19" s="159">
        <v>313.5</v>
      </c>
      <c r="FR19" s="159">
        <v>20.9</v>
      </c>
      <c r="FS19" s="159"/>
      <c r="FT19" s="159">
        <v>20.9</v>
      </c>
      <c r="FU19" s="157">
        <v>132</v>
      </c>
      <c r="FV19" s="158">
        <v>125.4</v>
      </c>
      <c r="FW19" s="159">
        <v>16.72</v>
      </c>
      <c r="FX19" s="159">
        <v>236.55</v>
      </c>
      <c r="FY19" s="159">
        <v>15.77</v>
      </c>
      <c r="FZ19" s="159"/>
      <c r="GA19" s="159">
        <v>15.77</v>
      </c>
      <c r="GB19" s="157">
        <v>132</v>
      </c>
      <c r="GC19" s="158">
        <v>125.4</v>
      </c>
      <c r="GD19" s="159">
        <v>16.72</v>
      </c>
      <c r="GE19" s="159">
        <v>236.55</v>
      </c>
      <c r="GF19" s="159">
        <v>15.77</v>
      </c>
      <c r="GG19" s="159"/>
      <c r="GH19" s="159">
        <v>15.77</v>
      </c>
      <c r="GI19" s="157">
        <v>135</v>
      </c>
      <c r="GJ19" s="158">
        <v>128.25</v>
      </c>
      <c r="GK19" s="159">
        <v>17.1</v>
      </c>
      <c r="GL19" s="159">
        <v>262.2</v>
      </c>
      <c r="GM19" s="159">
        <v>17.48</v>
      </c>
      <c r="GN19" s="159"/>
      <c r="GO19" s="159">
        <v>17.48</v>
      </c>
      <c r="GP19" s="157">
        <v>184</v>
      </c>
      <c r="GQ19" s="158">
        <v>174.8</v>
      </c>
      <c r="GR19" s="159">
        <v>23.30666666666667</v>
      </c>
      <c r="GS19" s="159">
        <v>360.05</v>
      </c>
      <c r="GT19" s="159">
        <v>24.00333333333333</v>
      </c>
      <c r="GU19" s="159"/>
      <c r="GV19" s="159">
        <v>24.00333333333333</v>
      </c>
      <c r="GW19" s="157">
        <v>148</v>
      </c>
      <c r="GX19" s="158">
        <v>140.6</v>
      </c>
      <c r="GY19" s="159">
        <v>18.74666666666667</v>
      </c>
      <c r="GZ19" s="159">
        <v>286.9</v>
      </c>
      <c r="HA19" s="159">
        <v>19.12666666666667</v>
      </c>
      <c r="HB19" s="159"/>
      <c r="HC19" s="159">
        <v>19.12666666666667</v>
      </c>
      <c r="HD19" s="155"/>
      <c r="HE19" s="158"/>
      <c r="HF19" s="159"/>
      <c r="HG19" s="159"/>
      <c r="HH19" s="159"/>
      <c r="HI19" s="159"/>
      <c r="HJ19" s="159"/>
    </row>
    <row r="20" ht="14" customHeight="1">
      <c r="A20" t="s" s="151">
        <v>226</v>
      </c>
      <c r="B20" s="157">
        <v>206</v>
      </c>
      <c r="C20" s="158">
        <v>195.7</v>
      </c>
      <c r="D20" s="159">
        <v>26.09333333333334</v>
      </c>
      <c r="E20" s="159">
        <v>362.9</v>
      </c>
      <c r="F20" s="159">
        <v>24.19333333333333</v>
      </c>
      <c r="G20" s="159">
        <v>666.9</v>
      </c>
      <c r="H20" s="159">
        <v>22.23</v>
      </c>
      <c r="I20" s="160">
        <v>109</v>
      </c>
      <c r="J20" s="158">
        <v>103.55</v>
      </c>
      <c r="K20" s="159">
        <v>13.80666666666667</v>
      </c>
      <c r="L20" s="159">
        <v>225.15</v>
      </c>
      <c r="M20" s="159">
        <v>15.01</v>
      </c>
      <c r="N20" s="159">
        <v>418</v>
      </c>
      <c r="O20" s="159">
        <v>13.93333333333333</v>
      </c>
      <c r="P20" s="160">
        <v>122</v>
      </c>
      <c r="Q20" s="158">
        <v>115.9</v>
      </c>
      <c r="R20" s="159">
        <v>15.45333333333333</v>
      </c>
      <c r="S20" s="159">
        <v>231.8</v>
      </c>
      <c r="T20" s="159">
        <v>15.45333333333333</v>
      </c>
      <c r="U20" s="159">
        <v>436.9999999999999</v>
      </c>
      <c r="V20" s="159">
        <v>14.56666666666666</v>
      </c>
      <c r="W20" s="160">
        <v>136</v>
      </c>
      <c r="X20" s="158">
        <v>129.2</v>
      </c>
      <c r="Y20" s="159">
        <v>17.22666666666667</v>
      </c>
      <c r="Z20" s="159">
        <v>256.5</v>
      </c>
      <c r="AA20" s="159">
        <v>17.1</v>
      </c>
      <c r="AB20" s="159">
        <v>489.25</v>
      </c>
      <c r="AC20" s="159">
        <v>16.30833333333333</v>
      </c>
      <c r="AD20" s="157">
        <v>122</v>
      </c>
      <c r="AE20" s="158">
        <v>115.9</v>
      </c>
      <c r="AF20" s="159">
        <v>15.45333333333333</v>
      </c>
      <c r="AG20" s="159">
        <v>127.3</v>
      </c>
      <c r="AH20" s="159">
        <v>8.486666666666666</v>
      </c>
      <c r="AI20" s="159">
        <v>450.3</v>
      </c>
      <c r="AJ20" s="159">
        <v>15.01</v>
      </c>
      <c r="AK20" s="157">
        <v>127</v>
      </c>
      <c r="AL20" s="158">
        <v>120.65</v>
      </c>
      <c r="AM20" s="159">
        <v>16.08666666666667</v>
      </c>
      <c r="AN20" s="159">
        <v>258.4</v>
      </c>
      <c r="AO20" s="159">
        <v>17.22666666666667</v>
      </c>
      <c r="AP20" s="159">
        <v>468.35</v>
      </c>
      <c r="AQ20" s="159">
        <v>15.61166666666667</v>
      </c>
      <c r="AR20" s="157">
        <v>191</v>
      </c>
      <c r="AS20" s="158">
        <v>181.45</v>
      </c>
      <c r="AT20" s="159">
        <v>24.19333333333333</v>
      </c>
      <c r="AU20" s="159">
        <v>372.4</v>
      </c>
      <c r="AV20" s="159">
        <v>24.82666666666666</v>
      </c>
      <c r="AW20" s="159">
        <v>743.8499999999999</v>
      </c>
      <c r="AX20" s="159">
        <v>24.795</v>
      </c>
      <c r="AY20" s="157">
        <v>211</v>
      </c>
      <c r="AZ20" s="158">
        <v>200.45</v>
      </c>
      <c r="BA20" s="159">
        <v>26.72666666666667</v>
      </c>
      <c r="BB20" s="159">
        <v>399</v>
      </c>
      <c r="BC20" s="159">
        <v>26.6</v>
      </c>
      <c r="BD20" s="159">
        <v>780.9000000000001</v>
      </c>
      <c r="BE20" s="159">
        <v>26.03</v>
      </c>
      <c r="BF20" s="157">
        <v>135</v>
      </c>
      <c r="BG20" s="158">
        <v>128.25</v>
      </c>
      <c r="BH20" s="159">
        <v>17.1</v>
      </c>
      <c r="BI20" s="159">
        <v>254.6</v>
      </c>
      <c r="BJ20" s="159">
        <v>16.97333333333334</v>
      </c>
      <c r="BK20" s="159">
        <v>453.15</v>
      </c>
      <c r="BL20" s="159">
        <v>15.105</v>
      </c>
      <c r="BM20" s="157">
        <v>128</v>
      </c>
      <c r="BN20" s="158">
        <v>121.6</v>
      </c>
      <c r="BO20" s="159">
        <v>16.21333333333333</v>
      </c>
      <c r="BP20" s="159">
        <v>238.45</v>
      </c>
      <c r="BQ20" s="159">
        <v>15.89666666666667</v>
      </c>
      <c r="BR20" s="159">
        <v>464.55</v>
      </c>
      <c r="BS20" s="159">
        <v>15.485</v>
      </c>
      <c r="BT20" s="157">
        <v>125</v>
      </c>
      <c r="BU20" s="158">
        <v>118.75</v>
      </c>
      <c r="BV20" s="159">
        <v>15.83333333333333</v>
      </c>
      <c r="BW20" s="159">
        <v>252.7</v>
      </c>
      <c r="BX20" s="159">
        <v>16.84666666666667</v>
      </c>
      <c r="BY20" s="159">
        <v>500.65</v>
      </c>
      <c r="BZ20" s="159">
        <v>16.68833333333333</v>
      </c>
      <c r="CA20" s="157">
        <v>121</v>
      </c>
      <c r="CB20" s="158">
        <v>114.95</v>
      </c>
      <c r="CC20" s="159">
        <v>15.32666666666667</v>
      </c>
      <c r="CD20" s="159">
        <v>224.2</v>
      </c>
      <c r="CE20" s="159">
        <v>14.94666666666667</v>
      </c>
      <c r="CF20" s="159">
        <v>455.05</v>
      </c>
      <c r="CG20" s="159">
        <v>15.16833333333333</v>
      </c>
      <c r="CH20" s="157">
        <v>112</v>
      </c>
      <c r="CI20" s="158">
        <v>106.4</v>
      </c>
      <c r="CJ20" s="159">
        <v>14.18666666666667</v>
      </c>
      <c r="CK20" s="159">
        <v>220.4</v>
      </c>
      <c r="CL20" s="159">
        <v>14.69333333333333</v>
      </c>
      <c r="CM20" s="159">
        <v>452.2</v>
      </c>
      <c r="CN20" s="159">
        <v>15.07333333333333</v>
      </c>
      <c r="CO20" s="157">
        <v>145</v>
      </c>
      <c r="CP20" s="158">
        <v>137.75</v>
      </c>
      <c r="CQ20" s="159">
        <v>18.36666666666667</v>
      </c>
      <c r="CR20" s="159">
        <v>333.45</v>
      </c>
      <c r="CS20" s="159">
        <v>22.23</v>
      </c>
      <c r="CT20" s="159">
        <v>657.4000000000001</v>
      </c>
      <c r="CU20" s="159">
        <v>21.91333333333334</v>
      </c>
      <c r="CV20" s="157">
        <v>134</v>
      </c>
      <c r="CW20" s="158">
        <v>127.3</v>
      </c>
      <c r="CX20" s="159">
        <v>16.97333333333334</v>
      </c>
      <c r="CY20" s="159">
        <v>281.2</v>
      </c>
      <c r="CZ20" s="159">
        <v>18.74666666666667</v>
      </c>
      <c r="DA20" s="159">
        <v>530.1</v>
      </c>
      <c r="DB20" s="159">
        <v>17.67</v>
      </c>
      <c r="DC20" s="157">
        <v>88</v>
      </c>
      <c r="DD20" s="158">
        <v>83.59999999999999</v>
      </c>
      <c r="DE20" s="159">
        <v>11.14666666666667</v>
      </c>
      <c r="DF20" s="159">
        <v>190</v>
      </c>
      <c r="DG20" s="159">
        <v>12.66666666666667</v>
      </c>
      <c r="DH20" s="159">
        <v>400.9</v>
      </c>
      <c r="DI20" s="159">
        <v>13.36333333333334</v>
      </c>
      <c r="DJ20" s="157">
        <v>123</v>
      </c>
      <c r="DK20" s="158">
        <v>116.85</v>
      </c>
      <c r="DL20" s="159">
        <v>15.58</v>
      </c>
      <c r="DM20" s="159">
        <v>236.55</v>
      </c>
      <c r="DN20" s="159">
        <v>15.77</v>
      </c>
      <c r="DO20" s="159">
        <v>436.05</v>
      </c>
      <c r="DP20" s="159">
        <v>14.535</v>
      </c>
      <c r="DQ20" s="157">
        <v>150</v>
      </c>
      <c r="DR20" s="158">
        <v>142.5</v>
      </c>
      <c r="DS20" s="159">
        <v>19</v>
      </c>
      <c r="DT20" s="159">
        <v>265.05</v>
      </c>
      <c r="DU20" s="159">
        <v>17.67</v>
      </c>
      <c r="DV20" s="159">
        <v>462.65</v>
      </c>
      <c r="DW20" s="159">
        <v>15.42166666666667</v>
      </c>
      <c r="DX20" s="157">
        <v>124</v>
      </c>
      <c r="DY20" s="158">
        <v>117.8</v>
      </c>
      <c r="DZ20" s="159">
        <v>15.70666666666667</v>
      </c>
      <c r="EA20" s="159">
        <v>257.45</v>
      </c>
      <c r="EB20" s="159">
        <v>17.16333333333333</v>
      </c>
      <c r="EC20" s="159">
        <v>488.3</v>
      </c>
      <c r="ED20" s="159">
        <v>16.27666666666666</v>
      </c>
      <c r="EE20" s="157">
        <v>126</v>
      </c>
      <c r="EF20" s="158">
        <v>119.7</v>
      </c>
      <c r="EG20" s="159">
        <v>15.96</v>
      </c>
      <c r="EH20" s="159">
        <v>253.65</v>
      </c>
      <c r="EI20" s="159">
        <v>16.91</v>
      </c>
      <c r="EJ20" s="159">
        <v>510.15</v>
      </c>
      <c r="EK20" s="159">
        <v>17.005</v>
      </c>
      <c r="EL20" s="157">
        <v>203</v>
      </c>
      <c r="EM20" s="158">
        <v>192.85</v>
      </c>
      <c r="EN20" s="159">
        <v>25.71333333333333</v>
      </c>
      <c r="EO20" s="159">
        <v>382.85</v>
      </c>
      <c r="EP20" s="159">
        <v>25.52333333333333</v>
      </c>
      <c r="EQ20" s="159">
        <v>698.25</v>
      </c>
      <c r="ER20" s="159">
        <v>23.275</v>
      </c>
      <c r="ES20" s="157">
        <v>199</v>
      </c>
      <c r="ET20" s="158">
        <v>189.05</v>
      </c>
      <c r="EU20" s="159">
        <v>25.20666666666667</v>
      </c>
      <c r="EV20" s="159">
        <v>373.35</v>
      </c>
      <c r="EW20" s="159">
        <v>24.89</v>
      </c>
      <c r="EX20" s="159">
        <v>661.2</v>
      </c>
      <c r="EY20" s="159">
        <v>22.04</v>
      </c>
      <c r="EZ20" s="157">
        <v>120</v>
      </c>
      <c r="FA20" s="158">
        <v>114</v>
      </c>
      <c r="FB20" s="159">
        <v>15.2</v>
      </c>
      <c r="FC20" s="159">
        <v>234.65</v>
      </c>
      <c r="FD20" s="159">
        <v>15.64333333333333</v>
      </c>
      <c r="FE20" s="159">
        <v>425.6</v>
      </c>
      <c r="FF20" s="159">
        <v>14.18666666666667</v>
      </c>
      <c r="FG20" s="157">
        <v>126</v>
      </c>
      <c r="FH20" s="158">
        <v>119.7</v>
      </c>
      <c r="FI20" s="159">
        <v>15.96</v>
      </c>
      <c r="FJ20" s="159">
        <v>245.1</v>
      </c>
      <c r="FK20" s="159">
        <v>16.34</v>
      </c>
      <c r="FL20" s="159">
        <v>490.2</v>
      </c>
      <c r="FM20" s="159">
        <v>16.34</v>
      </c>
      <c r="FN20" s="157">
        <v>153</v>
      </c>
      <c r="FO20" s="158">
        <v>145.35</v>
      </c>
      <c r="FP20" s="159">
        <v>19.38</v>
      </c>
      <c r="FQ20" s="159">
        <v>256.5</v>
      </c>
      <c r="FR20" s="159">
        <v>17.1</v>
      </c>
      <c r="FS20" s="159">
        <v>499.7</v>
      </c>
      <c r="FT20" s="159">
        <v>16.65666666666667</v>
      </c>
      <c r="FU20" s="157">
        <v>121</v>
      </c>
      <c r="FV20" s="158">
        <v>114.95</v>
      </c>
      <c r="FW20" s="159">
        <v>15.32666666666667</v>
      </c>
      <c r="FX20" s="159">
        <v>236.55</v>
      </c>
      <c r="FY20" s="159">
        <v>15.77</v>
      </c>
      <c r="FZ20" s="159">
        <v>475.95</v>
      </c>
      <c r="GA20" s="159">
        <v>15.865</v>
      </c>
      <c r="GB20" s="157">
        <v>121</v>
      </c>
      <c r="GC20" s="158">
        <v>114.95</v>
      </c>
      <c r="GD20" s="159">
        <v>15.32666666666667</v>
      </c>
      <c r="GE20" s="159">
        <v>236.55</v>
      </c>
      <c r="GF20" s="159">
        <v>15.77</v>
      </c>
      <c r="GG20" s="159">
        <v>475.95</v>
      </c>
      <c r="GH20" s="159">
        <v>15.865</v>
      </c>
      <c r="GI20" s="157">
        <v>131</v>
      </c>
      <c r="GJ20" s="158">
        <v>124.45</v>
      </c>
      <c r="GK20" s="159">
        <v>16.59333333333333</v>
      </c>
      <c r="GL20" s="159">
        <v>248.9</v>
      </c>
      <c r="GM20" s="159">
        <v>16.59333333333333</v>
      </c>
      <c r="GN20" s="159">
        <v>478.8</v>
      </c>
      <c r="GO20" s="159">
        <v>15.96</v>
      </c>
      <c r="GP20" s="157">
        <v>169</v>
      </c>
      <c r="GQ20" s="158">
        <v>160.55</v>
      </c>
      <c r="GR20" s="159">
        <v>21.40666666666666</v>
      </c>
      <c r="GS20" s="159">
        <v>318.25</v>
      </c>
      <c r="GT20" s="159">
        <v>21.21666666666667</v>
      </c>
      <c r="GU20" s="159">
        <v>569.05</v>
      </c>
      <c r="GV20" s="159">
        <v>18.96833333333333</v>
      </c>
      <c r="GW20" s="157">
        <v>162</v>
      </c>
      <c r="GX20" s="158">
        <v>153.9</v>
      </c>
      <c r="GY20" s="159">
        <v>20.52</v>
      </c>
      <c r="GZ20" s="159">
        <v>302.1</v>
      </c>
      <c r="HA20" s="159">
        <v>20.14</v>
      </c>
      <c r="HB20" s="159">
        <v>562.4</v>
      </c>
      <c r="HC20" s="159">
        <v>18.74666666666667</v>
      </c>
      <c r="HD20" s="155"/>
      <c r="HE20" s="158"/>
      <c r="HF20" s="159"/>
      <c r="HG20" s="159"/>
      <c r="HH20" s="159"/>
      <c r="HI20" s="159"/>
      <c r="HJ20" s="159"/>
    </row>
    <row r="21" ht="14" customHeight="1">
      <c r="A21" t="s" s="151">
        <v>227</v>
      </c>
      <c r="B21" s="157">
        <v>149</v>
      </c>
      <c r="C21" s="158">
        <v>141.55</v>
      </c>
      <c r="D21" s="159">
        <v>18.87333333333333</v>
      </c>
      <c r="E21" s="159">
        <v>304</v>
      </c>
      <c r="F21" s="159">
        <v>20.26666666666667</v>
      </c>
      <c r="G21" s="159"/>
      <c r="H21" s="159">
        <v>20.26666666666667</v>
      </c>
      <c r="I21" s="160">
        <v>101</v>
      </c>
      <c r="J21" s="158">
        <v>95.95</v>
      </c>
      <c r="K21" s="159">
        <v>12.79333333333333</v>
      </c>
      <c r="L21" s="159">
        <v>192.85</v>
      </c>
      <c r="M21" s="159">
        <v>12.85666666666667</v>
      </c>
      <c r="N21" s="159"/>
      <c r="O21" s="159">
        <v>12.85666666666667</v>
      </c>
      <c r="P21" s="160">
        <v>105</v>
      </c>
      <c r="Q21" s="158">
        <v>99.75</v>
      </c>
      <c r="R21" s="159">
        <v>13.3</v>
      </c>
      <c r="S21" s="159">
        <v>205.2</v>
      </c>
      <c r="T21" s="159">
        <v>13.68</v>
      </c>
      <c r="U21" s="159"/>
      <c r="V21" s="159">
        <v>13.68</v>
      </c>
      <c r="W21" s="160">
        <v>124</v>
      </c>
      <c r="X21" s="158">
        <v>117.8</v>
      </c>
      <c r="Y21" s="159">
        <v>15.70666666666667</v>
      </c>
      <c r="Z21" s="159">
        <v>232.75</v>
      </c>
      <c r="AA21" s="159">
        <v>15.51666666666667</v>
      </c>
      <c r="AB21" s="159"/>
      <c r="AC21" s="159">
        <v>15.51666666666667</v>
      </c>
      <c r="AD21" s="157">
        <v>177</v>
      </c>
      <c r="AE21" s="158">
        <v>168.15</v>
      </c>
      <c r="AF21" s="159">
        <v>22.42</v>
      </c>
      <c r="AG21" s="159">
        <v>323</v>
      </c>
      <c r="AH21" s="159">
        <v>21.53333333333333</v>
      </c>
      <c r="AI21" s="159"/>
      <c r="AJ21" s="159">
        <v>21.53333333333333</v>
      </c>
      <c r="AK21" s="157">
        <v>114</v>
      </c>
      <c r="AL21" s="158">
        <v>108.3</v>
      </c>
      <c r="AM21" s="159">
        <v>14.44</v>
      </c>
      <c r="AN21" s="159">
        <v>209.95</v>
      </c>
      <c r="AO21" s="159">
        <v>13.99666666666667</v>
      </c>
      <c r="AP21" s="159"/>
      <c r="AQ21" s="159">
        <v>13.99666666666667</v>
      </c>
      <c r="AR21" s="157">
        <v>202</v>
      </c>
      <c r="AS21" s="158">
        <v>191.9</v>
      </c>
      <c r="AT21" s="159">
        <v>25.58666666666667</v>
      </c>
      <c r="AU21" s="159">
        <v>371.45</v>
      </c>
      <c r="AV21" s="159">
        <v>24.76333333333333</v>
      </c>
      <c r="AW21" s="159"/>
      <c r="AX21" s="159">
        <v>24.76333333333333</v>
      </c>
      <c r="AY21" s="157">
        <v>216</v>
      </c>
      <c r="AZ21" s="158">
        <v>205.2</v>
      </c>
      <c r="BA21" s="159">
        <v>27.36</v>
      </c>
      <c r="BB21" s="159">
        <v>381.9</v>
      </c>
      <c r="BC21" s="159">
        <v>25.46</v>
      </c>
      <c r="BD21" s="159"/>
      <c r="BE21" s="159">
        <v>25.46</v>
      </c>
      <c r="BF21" s="157">
        <v>112</v>
      </c>
      <c r="BG21" s="158">
        <v>106.4</v>
      </c>
      <c r="BH21" s="159">
        <v>14.18666666666667</v>
      </c>
      <c r="BI21" s="159">
        <v>198.55</v>
      </c>
      <c r="BJ21" s="159">
        <v>13.23666666666667</v>
      </c>
      <c r="BK21" s="159"/>
      <c r="BL21" s="159">
        <v>13.23666666666667</v>
      </c>
      <c r="BM21" s="157">
        <v>120</v>
      </c>
      <c r="BN21" s="158">
        <v>114</v>
      </c>
      <c r="BO21" s="159">
        <v>15.2</v>
      </c>
      <c r="BP21" s="159">
        <v>226.1</v>
      </c>
      <c r="BQ21" s="159">
        <v>15.07333333333333</v>
      </c>
      <c r="BR21" s="159"/>
      <c r="BS21" s="159">
        <v>15.07333333333333</v>
      </c>
      <c r="BT21" s="157">
        <v>121</v>
      </c>
      <c r="BU21" s="158">
        <v>114.95</v>
      </c>
      <c r="BV21" s="159">
        <v>15.32666666666667</v>
      </c>
      <c r="BW21" s="159">
        <v>247.95</v>
      </c>
      <c r="BX21" s="159">
        <v>16.53</v>
      </c>
      <c r="BY21" s="159"/>
      <c r="BZ21" s="159">
        <v>16.53</v>
      </c>
      <c r="CA21" s="157">
        <v>127</v>
      </c>
      <c r="CB21" s="158">
        <v>120.65</v>
      </c>
      <c r="CC21" s="159">
        <v>16.08666666666667</v>
      </c>
      <c r="CD21" s="159">
        <v>230.85</v>
      </c>
      <c r="CE21" s="159">
        <v>15.39</v>
      </c>
      <c r="CF21" s="159"/>
      <c r="CG21" s="159">
        <v>15.39</v>
      </c>
      <c r="CH21" s="157">
        <v>134</v>
      </c>
      <c r="CI21" s="158">
        <v>127.3</v>
      </c>
      <c r="CJ21" s="159">
        <v>16.97333333333334</v>
      </c>
      <c r="CK21" s="159">
        <v>231.8</v>
      </c>
      <c r="CL21" s="159">
        <v>15.45333333333333</v>
      </c>
      <c r="CM21" s="159"/>
      <c r="CN21" s="159">
        <v>15.45333333333333</v>
      </c>
      <c r="CO21" s="157">
        <v>178</v>
      </c>
      <c r="CP21" s="158">
        <v>169.1</v>
      </c>
      <c r="CQ21" s="159">
        <v>22.54666666666667</v>
      </c>
      <c r="CR21" s="159">
        <v>323.95</v>
      </c>
      <c r="CS21" s="159">
        <v>21.59666666666667</v>
      </c>
      <c r="CT21" s="159"/>
      <c r="CU21" s="159">
        <v>21.59666666666667</v>
      </c>
      <c r="CV21" s="157">
        <v>138</v>
      </c>
      <c r="CW21" s="158">
        <v>131.1</v>
      </c>
      <c r="CX21" s="159">
        <v>17.48</v>
      </c>
      <c r="CY21" s="159">
        <v>248.9</v>
      </c>
      <c r="CZ21" s="159">
        <v>16.59333333333333</v>
      </c>
      <c r="DA21" s="159"/>
      <c r="DB21" s="159">
        <v>16.59333333333333</v>
      </c>
      <c r="DC21" s="157">
        <v>128</v>
      </c>
      <c r="DD21" s="158">
        <v>121.6</v>
      </c>
      <c r="DE21" s="159">
        <v>16.21333333333333</v>
      </c>
      <c r="DF21" s="159">
        <v>210.9</v>
      </c>
      <c r="DG21" s="159">
        <v>14.06</v>
      </c>
      <c r="DH21" s="159"/>
      <c r="DI21" s="159">
        <v>14.06</v>
      </c>
      <c r="DJ21" s="157">
        <v>110</v>
      </c>
      <c r="DK21" s="158">
        <v>104.5</v>
      </c>
      <c r="DL21" s="159">
        <v>13.93333333333334</v>
      </c>
      <c r="DM21" s="159">
        <v>199.5</v>
      </c>
      <c r="DN21" s="159">
        <v>13.3</v>
      </c>
      <c r="DO21" s="159"/>
      <c r="DP21" s="159">
        <v>13.3</v>
      </c>
      <c r="DQ21" s="157">
        <v>100</v>
      </c>
      <c r="DR21" s="158">
        <v>95</v>
      </c>
      <c r="DS21" s="159">
        <v>12.66666666666667</v>
      </c>
      <c r="DT21" s="159">
        <v>197.6</v>
      </c>
      <c r="DU21" s="159">
        <v>13.17333333333334</v>
      </c>
      <c r="DV21" s="159"/>
      <c r="DW21" s="159">
        <v>13.17333333333334</v>
      </c>
      <c r="DX21" s="157">
        <v>123</v>
      </c>
      <c r="DY21" s="158">
        <v>116.85</v>
      </c>
      <c r="DZ21" s="159">
        <v>15.58</v>
      </c>
      <c r="EA21" s="159">
        <v>230.85</v>
      </c>
      <c r="EB21" s="159">
        <v>15.39</v>
      </c>
      <c r="EC21" s="159"/>
      <c r="ED21" s="159">
        <v>15.39</v>
      </c>
      <c r="EE21" s="157">
        <v>152</v>
      </c>
      <c r="EF21" s="158">
        <v>144.4</v>
      </c>
      <c r="EG21" s="159">
        <v>19.25333333333333</v>
      </c>
      <c r="EH21" s="159">
        <v>256.5</v>
      </c>
      <c r="EI21" s="159">
        <v>17.1</v>
      </c>
      <c r="EJ21" s="159"/>
      <c r="EK21" s="159">
        <v>17.1</v>
      </c>
      <c r="EL21" s="157">
        <v>171</v>
      </c>
      <c r="EM21" s="158">
        <v>162.45</v>
      </c>
      <c r="EN21" s="159">
        <v>21.66</v>
      </c>
      <c r="EO21" s="159">
        <v>315.4</v>
      </c>
      <c r="EP21" s="159">
        <v>21.02666666666666</v>
      </c>
      <c r="EQ21" s="159"/>
      <c r="ER21" s="159">
        <v>21.02666666666666</v>
      </c>
      <c r="ES21" s="157">
        <v>147</v>
      </c>
      <c r="ET21" s="158">
        <v>139.65</v>
      </c>
      <c r="EU21" s="159">
        <v>18.62</v>
      </c>
      <c r="EV21" s="159">
        <v>287.85</v>
      </c>
      <c r="EW21" s="159">
        <v>19.19</v>
      </c>
      <c r="EX21" s="159"/>
      <c r="EY21" s="159">
        <v>19.19</v>
      </c>
      <c r="EZ21" s="157">
        <v>96</v>
      </c>
      <c r="FA21" s="158">
        <v>91.2</v>
      </c>
      <c r="FB21" s="159">
        <v>12.16</v>
      </c>
      <c r="FC21" s="159">
        <v>190.95</v>
      </c>
      <c r="FD21" s="159">
        <v>12.73</v>
      </c>
      <c r="FE21" s="159"/>
      <c r="FF21" s="159">
        <v>12.73</v>
      </c>
      <c r="FG21" s="157">
        <v>131</v>
      </c>
      <c r="FH21" s="158">
        <v>124.45</v>
      </c>
      <c r="FI21" s="159">
        <v>16.59333333333333</v>
      </c>
      <c r="FJ21" s="159">
        <v>245.1</v>
      </c>
      <c r="FK21" s="159">
        <v>16.34</v>
      </c>
      <c r="FL21" s="159"/>
      <c r="FM21" s="159">
        <v>16.34</v>
      </c>
      <c r="FN21" s="157">
        <v>134</v>
      </c>
      <c r="FO21" s="158">
        <v>127.3</v>
      </c>
      <c r="FP21" s="159">
        <v>16.97333333333334</v>
      </c>
      <c r="FQ21" s="159">
        <v>243.2</v>
      </c>
      <c r="FR21" s="159">
        <v>16.21333333333333</v>
      </c>
      <c r="FS21" s="159"/>
      <c r="FT21" s="159">
        <v>16.21333333333333</v>
      </c>
      <c r="FU21" s="157">
        <v>120</v>
      </c>
      <c r="FV21" s="158">
        <v>114</v>
      </c>
      <c r="FW21" s="159">
        <v>15.2</v>
      </c>
      <c r="FX21" s="159">
        <v>239.4</v>
      </c>
      <c r="FY21" s="159">
        <v>15.96</v>
      </c>
      <c r="FZ21" s="159"/>
      <c r="GA21" s="159">
        <v>15.96</v>
      </c>
      <c r="GB21" s="157">
        <v>120</v>
      </c>
      <c r="GC21" s="158">
        <v>114</v>
      </c>
      <c r="GD21" s="159">
        <v>15.2</v>
      </c>
      <c r="GE21" s="159">
        <v>239.4</v>
      </c>
      <c r="GF21" s="159">
        <v>15.96</v>
      </c>
      <c r="GG21" s="159"/>
      <c r="GH21" s="159">
        <v>15.96</v>
      </c>
      <c r="GI21" s="157">
        <v>118</v>
      </c>
      <c r="GJ21" s="158">
        <v>112.1</v>
      </c>
      <c r="GK21" s="159">
        <v>14.94666666666667</v>
      </c>
      <c r="GL21" s="159">
        <v>229.9</v>
      </c>
      <c r="GM21" s="159">
        <v>15.32666666666666</v>
      </c>
      <c r="GN21" s="159"/>
      <c r="GO21" s="159">
        <v>15.32666666666666</v>
      </c>
      <c r="GP21" s="157">
        <v>137</v>
      </c>
      <c r="GQ21" s="158">
        <v>130.15</v>
      </c>
      <c r="GR21" s="159">
        <v>17.35333333333334</v>
      </c>
      <c r="GS21" s="159">
        <v>250.8</v>
      </c>
      <c r="GT21" s="159">
        <v>16.72</v>
      </c>
      <c r="GU21" s="159"/>
      <c r="GV21" s="159">
        <v>16.72</v>
      </c>
      <c r="GW21" s="157">
        <v>130</v>
      </c>
      <c r="GX21" s="158">
        <v>123.5</v>
      </c>
      <c r="GY21" s="159">
        <v>16.46666666666667</v>
      </c>
      <c r="GZ21" s="159">
        <v>260.3</v>
      </c>
      <c r="HA21" s="159">
        <v>17.35333333333333</v>
      </c>
      <c r="HB21" s="159"/>
      <c r="HC21" s="159">
        <v>17.35333333333333</v>
      </c>
      <c r="HD21" s="155"/>
      <c r="HE21" s="158"/>
      <c r="HF21" s="159"/>
      <c r="HG21" s="159"/>
      <c r="HH21" s="159"/>
      <c r="HI21" s="159"/>
      <c r="HJ21" s="159"/>
    </row>
    <row r="22" ht="14" customHeight="1">
      <c r="A22" t="s" s="151">
        <v>228</v>
      </c>
      <c r="B22" s="157">
        <v>185</v>
      </c>
      <c r="C22" s="158">
        <v>175.75</v>
      </c>
      <c r="D22" s="159">
        <v>23.43333333333333</v>
      </c>
      <c r="E22" s="159">
        <v>336.3</v>
      </c>
      <c r="F22" s="159">
        <v>22.42</v>
      </c>
      <c r="G22" s="159">
        <v>655.5</v>
      </c>
      <c r="H22" s="159">
        <v>21.85</v>
      </c>
      <c r="I22" s="160">
        <v>109</v>
      </c>
      <c r="J22" s="158">
        <v>103.55</v>
      </c>
      <c r="K22" s="159">
        <v>13.80666666666667</v>
      </c>
      <c r="L22" s="159">
        <v>182.4</v>
      </c>
      <c r="M22" s="159">
        <v>12.16</v>
      </c>
      <c r="N22" s="159">
        <v>381.9</v>
      </c>
      <c r="O22" s="159">
        <v>12.73</v>
      </c>
      <c r="P22" s="160">
        <v>108</v>
      </c>
      <c r="Q22" s="158">
        <v>102.6</v>
      </c>
      <c r="R22" s="159">
        <v>13.68</v>
      </c>
      <c r="S22" s="159">
        <v>210.9</v>
      </c>
      <c r="T22" s="159">
        <v>14.06</v>
      </c>
      <c r="U22" s="159">
        <v>404.7</v>
      </c>
      <c r="V22" s="159">
        <v>13.49</v>
      </c>
      <c r="W22" s="160">
        <v>114</v>
      </c>
      <c r="X22" s="158">
        <v>108.3</v>
      </c>
      <c r="Y22" s="159">
        <v>14.44</v>
      </c>
      <c r="Z22" s="159">
        <v>203.3</v>
      </c>
      <c r="AA22" s="159">
        <v>13.55333333333333</v>
      </c>
      <c r="AB22" s="159">
        <v>420.85</v>
      </c>
      <c r="AC22" s="159">
        <v>14.02833333333333</v>
      </c>
      <c r="AD22" s="157">
        <v>143</v>
      </c>
      <c r="AE22" s="158">
        <v>135.85</v>
      </c>
      <c r="AF22" s="159">
        <v>18.11333333333333</v>
      </c>
      <c r="AG22" s="159">
        <v>244.15</v>
      </c>
      <c r="AH22" s="159">
        <v>16.27666666666666</v>
      </c>
      <c r="AI22" s="159">
        <v>467.4</v>
      </c>
      <c r="AJ22" s="159">
        <v>15.58</v>
      </c>
      <c r="AK22" s="157">
        <v>89</v>
      </c>
      <c r="AL22" s="158">
        <v>84.55</v>
      </c>
      <c r="AM22" s="159">
        <v>11.27333333333333</v>
      </c>
      <c r="AN22" s="159">
        <v>178.6</v>
      </c>
      <c r="AO22" s="159">
        <v>11.90666666666667</v>
      </c>
      <c r="AP22" s="159">
        <v>368.6</v>
      </c>
      <c r="AQ22" s="159">
        <v>12.28666666666667</v>
      </c>
      <c r="AR22" s="157">
        <v>165</v>
      </c>
      <c r="AS22" s="158">
        <v>156.75</v>
      </c>
      <c r="AT22" s="159">
        <v>20.9</v>
      </c>
      <c r="AU22" s="159">
        <v>323</v>
      </c>
      <c r="AV22" s="159">
        <v>21.53333333333333</v>
      </c>
      <c r="AW22" s="159">
        <v>619.4</v>
      </c>
      <c r="AX22" s="159">
        <v>20.64666666666666</v>
      </c>
      <c r="AY22" s="157">
        <v>174</v>
      </c>
      <c r="AZ22" s="158">
        <v>165.3</v>
      </c>
      <c r="BA22" s="159">
        <v>22.04</v>
      </c>
      <c r="BB22" s="159">
        <v>329.65</v>
      </c>
      <c r="BC22" s="159">
        <v>21.97666666666667</v>
      </c>
      <c r="BD22" s="159">
        <v>668.8</v>
      </c>
      <c r="BE22" s="159">
        <v>22.29333333333333</v>
      </c>
      <c r="BF22" s="157">
        <v>81</v>
      </c>
      <c r="BG22" s="158">
        <v>76.95</v>
      </c>
      <c r="BH22" s="159">
        <v>10.26</v>
      </c>
      <c r="BI22" s="159">
        <v>167.2</v>
      </c>
      <c r="BJ22" s="159">
        <v>11.14666666666667</v>
      </c>
      <c r="BK22" s="159">
        <v>418</v>
      </c>
      <c r="BL22" s="159">
        <v>13.93333333333333</v>
      </c>
      <c r="BM22" s="157">
        <v>137</v>
      </c>
      <c r="BN22" s="158">
        <v>130.15</v>
      </c>
      <c r="BO22" s="159">
        <v>17.35333333333334</v>
      </c>
      <c r="BP22" s="159">
        <v>241.3</v>
      </c>
      <c r="BQ22" s="159">
        <v>16.08666666666667</v>
      </c>
      <c r="BR22" s="159">
        <v>453.15</v>
      </c>
      <c r="BS22" s="159">
        <v>15.105</v>
      </c>
      <c r="BT22" s="157">
        <v>114</v>
      </c>
      <c r="BU22" s="158">
        <v>108.3</v>
      </c>
      <c r="BV22" s="159">
        <v>14.44</v>
      </c>
      <c r="BW22" s="159">
        <v>211.85</v>
      </c>
      <c r="BX22" s="159">
        <v>14.12333333333333</v>
      </c>
      <c r="BY22" s="159">
        <v>431.3000000000001</v>
      </c>
      <c r="BZ22" s="159">
        <v>14.37666666666667</v>
      </c>
      <c r="CA22" s="157">
        <v>109</v>
      </c>
      <c r="CB22" s="158">
        <v>103.55</v>
      </c>
      <c r="CC22" s="159">
        <v>13.80666666666667</v>
      </c>
      <c r="CD22" s="159">
        <v>192.85</v>
      </c>
      <c r="CE22" s="159">
        <v>12.85666666666667</v>
      </c>
      <c r="CF22" s="159">
        <v>376.2</v>
      </c>
      <c r="CG22" s="159">
        <v>12.54</v>
      </c>
      <c r="CH22" s="157">
        <v>120</v>
      </c>
      <c r="CI22" s="158">
        <v>114</v>
      </c>
      <c r="CJ22" s="159">
        <v>15.2</v>
      </c>
      <c r="CK22" s="159">
        <v>226.1</v>
      </c>
      <c r="CL22" s="159">
        <v>15.07333333333333</v>
      </c>
      <c r="CM22" s="159">
        <v>443.65</v>
      </c>
      <c r="CN22" s="159">
        <v>14.78833333333333</v>
      </c>
      <c r="CO22" s="157">
        <v>148</v>
      </c>
      <c r="CP22" s="158">
        <v>140.6</v>
      </c>
      <c r="CQ22" s="159">
        <v>18.74666666666667</v>
      </c>
      <c r="CR22" s="159">
        <v>297.35</v>
      </c>
      <c r="CS22" s="159">
        <v>19.82333333333333</v>
      </c>
      <c r="CT22" s="159">
        <v>563.35</v>
      </c>
      <c r="CU22" s="159">
        <v>18.77833333333333</v>
      </c>
      <c r="CV22" s="157">
        <v>112</v>
      </c>
      <c r="CW22" s="158">
        <v>106.4</v>
      </c>
      <c r="CX22" s="159">
        <v>14.18666666666667</v>
      </c>
      <c r="CY22" s="159">
        <v>220.4</v>
      </c>
      <c r="CZ22" s="159">
        <v>14.69333333333333</v>
      </c>
      <c r="DA22" s="159">
        <v>425.6</v>
      </c>
      <c r="DB22" s="159">
        <v>14.18666666666667</v>
      </c>
      <c r="DC22" s="157">
        <v>107</v>
      </c>
      <c r="DD22" s="158">
        <v>101.65</v>
      </c>
      <c r="DE22" s="159">
        <v>13.55333333333333</v>
      </c>
      <c r="DF22" s="159">
        <v>192.85</v>
      </c>
      <c r="DG22" s="159">
        <v>12.85666666666667</v>
      </c>
      <c r="DH22" s="159">
        <v>390.45</v>
      </c>
      <c r="DI22" s="159">
        <v>13.015</v>
      </c>
      <c r="DJ22" s="157">
        <v>124</v>
      </c>
      <c r="DK22" s="158">
        <v>117.8</v>
      </c>
      <c r="DL22" s="159">
        <v>15.70666666666667</v>
      </c>
      <c r="DM22" s="159">
        <v>231.8</v>
      </c>
      <c r="DN22" s="159">
        <v>15.45333333333333</v>
      </c>
      <c r="DO22" s="159">
        <v>440.8000000000001</v>
      </c>
      <c r="DP22" s="159">
        <v>14.69333333333334</v>
      </c>
      <c r="DQ22" s="157">
        <v>107</v>
      </c>
      <c r="DR22" s="158">
        <v>101.65</v>
      </c>
      <c r="DS22" s="159">
        <v>13.55333333333333</v>
      </c>
      <c r="DT22" s="159">
        <v>198.55</v>
      </c>
      <c r="DU22" s="159">
        <v>13.23666666666667</v>
      </c>
      <c r="DV22" s="159">
        <v>433.2</v>
      </c>
      <c r="DW22" s="159">
        <v>14.44</v>
      </c>
      <c r="DX22" s="157">
        <v>115</v>
      </c>
      <c r="DY22" s="158">
        <v>109.25</v>
      </c>
      <c r="DZ22" s="159">
        <v>14.56666666666666</v>
      </c>
      <c r="EA22" s="159">
        <v>209</v>
      </c>
      <c r="EB22" s="159">
        <v>13.93333333333333</v>
      </c>
      <c r="EC22" s="159">
        <v>436.05</v>
      </c>
      <c r="ED22" s="159">
        <v>14.535</v>
      </c>
      <c r="EE22" s="157">
        <v>133</v>
      </c>
      <c r="EF22" s="158">
        <v>126.35</v>
      </c>
      <c r="EG22" s="159">
        <v>16.84666666666667</v>
      </c>
      <c r="EH22" s="159">
        <v>249.85</v>
      </c>
      <c r="EI22" s="159">
        <v>16.65666666666667</v>
      </c>
      <c r="EJ22" s="159">
        <v>477.85</v>
      </c>
      <c r="EK22" s="159">
        <v>15.92833333333333</v>
      </c>
      <c r="EL22" s="157">
        <v>179</v>
      </c>
      <c r="EM22" s="158">
        <v>170.05</v>
      </c>
      <c r="EN22" s="159">
        <v>22.67333333333334</v>
      </c>
      <c r="EO22" s="159">
        <v>333.45</v>
      </c>
      <c r="EP22" s="159">
        <v>22.23</v>
      </c>
      <c r="EQ22" s="159">
        <v>627.95</v>
      </c>
      <c r="ER22" s="159">
        <v>20.93166666666667</v>
      </c>
      <c r="ES22" s="157">
        <v>163</v>
      </c>
      <c r="ET22" s="158">
        <v>154.85</v>
      </c>
      <c r="EU22" s="159">
        <v>20.64666666666666</v>
      </c>
      <c r="EV22" s="159">
        <v>326.8</v>
      </c>
      <c r="EW22" s="159">
        <v>21.78666666666667</v>
      </c>
      <c r="EX22" s="159">
        <v>612.75</v>
      </c>
      <c r="EY22" s="159">
        <v>20.425</v>
      </c>
      <c r="EZ22" s="157">
        <v>104</v>
      </c>
      <c r="FA22" s="158">
        <v>98.8</v>
      </c>
      <c r="FB22" s="159">
        <v>13.17333333333333</v>
      </c>
      <c r="FC22" s="159">
        <v>187.15</v>
      </c>
      <c r="FD22" s="159">
        <v>12.47666666666667</v>
      </c>
      <c r="FE22" s="159">
        <v>385.7</v>
      </c>
      <c r="FF22" s="159">
        <v>12.85666666666667</v>
      </c>
      <c r="FG22" s="157">
        <v>112</v>
      </c>
      <c r="FH22" s="158">
        <v>106.4</v>
      </c>
      <c r="FI22" s="159">
        <v>14.18666666666667</v>
      </c>
      <c r="FJ22" s="159">
        <v>210.9</v>
      </c>
      <c r="FK22" s="159">
        <v>14.06</v>
      </c>
      <c r="FL22" s="159">
        <v>432.2500000000001</v>
      </c>
      <c r="FM22" s="159">
        <v>14.40833333333333</v>
      </c>
      <c r="FN22" s="157">
        <v>97</v>
      </c>
      <c r="FO22" s="158">
        <v>92.14999999999999</v>
      </c>
      <c r="FP22" s="159">
        <v>12.28666666666667</v>
      </c>
      <c r="FQ22" s="159">
        <v>203.3</v>
      </c>
      <c r="FR22" s="159">
        <v>13.55333333333333</v>
      </c>
      <c r="FS22" s="159">
        <v>374.3</v>
      </c>
      <c r="FT22" s="159">
        <v>12.47666666666666</v>
      </c>
      <c r="FU22" s="157">
        <v>120</v>
      </c>
      <c r="FV22" s="158">
        <v>114</v>
      </c>
      <c r="FW22" s="159">
        <v>15.2</v>
      </c>
      <c r="FX22" s="159">
        <v>222.3</v>
      </c>
      <c r="FY22" s="159">
        <v>14.82</v>
      </c>
      <c r="FZ22" s="159">
        <v>444.6</v>
      </c>
      <c r="GA22" s="159">
        <v>14.82</v>
      </c>
      <c r="GB22" s="157">
        <v>120</v>
      </c>
      <c r="GC22" s="158">
        <v>114</v>
      </c>
      <c r="GD22" s="159">
        <v>15.2</v>
      </c>
      <c r="GE22" s="159">
        <v>222.3</v>
      </c>
      <c r="GF22" s="159">
        <v>14.82</v>
      </c>
      <c r="GG22" s="159">
        <v>444.6</v>
      </c>
      <c r="GH22" s="159">
        <v>14.82</v>
      </c>
      <c r="GI22" s="157">
        <v>112</v>
      </c>
      <c r="GJ22" s="158">
        <v>106.4</v>
      </c>
      <c r="GK22" s="159">
        <v>14.18666666666667</v>
      </c>
      <c r="GL22" s="159">
        <v>197.6</v>
      </c>
      <c r="GM22" s="159">
        <v>13.17333333333334</v>
      </c>
      <c r="GN22" s="159">
        <v>427.5</v>
      </c>
      <c r="GO22" s="159">
        <v>14.25</v>
      </c>
      <c r="GP22" s="157">
        <v>170</v>
      </c>
      <c r="GQ22" s="158">
        <v>161.5</v>
      </c>
      <c r="GR22" s="159">
        <v>21.53333333333333</v>
      </c>
      <c r="GS22" s="159">
        <v>319.2</v>
      </c>
      <c r="GT22" s="159">
        <v>21.28</v>
      </c>
      <c r="GU22" s="159">
        <v>584.25</v>
      </c>
      <c r="GV22" s="159">
        <v>19.475</v>
      </c>
      <c r="GW22" s="157">
        <v>125</v>
      </c>
      <c r="GX22" s="158">
        <v>118.75</v>
      </c>
      <c r="GY22" s="159">
        <v>15.83333333333333</v>
      </c>
      <c r="GZ22" s="159">
        <v>231.8</v>
      </c>
      <c r="HA22" s="159">
        <v>15.45333333333333</v>
      </c>
      <c r="HB22" s="159">
        <v>437</v>
      </c>
      <c r="HC22" s="159">
        <v>14.56666666666667</v>
      </c>
      <c r="HD22" s="155"/>
      <c r="HE22" s="158"/>
      <c r="HF22" s="159"/>
      <c r="HG22" s="159"/>
      <c r="HH22" s="159"/>
      <c r="HI22" s="159"/>
      <c r="HJ22" s="159"/>
    </row>
    <row r="23" ht="14" customHeight="1">
      <c r="A23" t="s" s="151">
        <v>229</v>
      </c>
      <c r="B23" s="157">
        <v>185</v>
      </c>
      <c r="C23" s="158">
        <v>175.75</v>
      </c>
      <c r="D23" s="159">
        <v>23.43333333333333</v>
      </c>
      <c r="E23" s="159">
        <v>319.2</v>
      </c>
      <c r="F23" s="159">
        <v>21.28</v>
      </c>
      <c r="G23" s="159"/>
      <c r="H23" s="159">
        <v>21.28</v>
      </c>
      <c r="I23" s="160">
        <v>113</v>
      </c>
      <c r="J23" s="158">
        <v>107.35</v>
      </c>
      <c r="K23" s="159">
        <v>14.31333333333333</v>
      </c>
      <c r="L23" s="159">
        <v>199.5</v>
      </c>
      <c r="M23" s="159">
        <v>13.3</v>
      </c>
      <c r="N23" s="159"/>
      <c r="O23" s="159">
        <v>13.3</v>
      </c>
      <c r="P23" s="160">
        <v>111</v>
      </c>
      <c r="Q23" s="158">
        <v>105.45</v>
      </c>
      <c r="R23" s="159">
        <v>14.06</v>
      </c>
      <c r="S23" s="159">
        <v>193.8</v>
      </c>
      <c r="T23" s="159">
        <v>12.92</v>
      </c>
      <c r="U23" s="159"/>
      <c r="V23" s="159">
        <v>12.92</v>
      </c>
      <c r="W23" s="160">
        <v>106</v>
      </c>
      <c r="X23" s="158">
        <v>100.7</v>
      </c>
      <c r="Y23" s="159">
        <v>13.42666666666667</v>
      </c>
      <c r="Z23" s="159">
        <v>217.55</v>
      </c>
      <c r="AA23" s="159">
        <v>14.50333333333333</v>
      </c>
      <c r="AB23" s="159"/>
      <c r="AC23" s="159">
        <v>14.50333333333333</v>
      </c>
      <c r="AD23" s="157">
        <v>113</v>
      </c>
      <c r="AE23" s="158">
        <v>107.35</v>
      </c>
      <c r="AF23" s="159">
        <v>14.31333333333333</v>
      </c>
      <c r="AG23" s="159">
        <v>223.25</v>
      </c>
      <c r="AH23" s="159">
        <v>14.88333333333333</v>
      </c>
      <c r="AI23" s="159"/>
      <c r="AJ23" s="159">
        <v>14.88333333333333</v>
      </c>
      <c r="AK23" s="157">
        <v>95</v>
      </c>
      <c r="AL23" s="158">
        <v>90.25</v>
      </c>
      <c r="AM23" s="159">
        <v>12.03333333333333</v>
      </c>
      <c r="AN23" s="159">
        <v>190</v>
      </c>
      <c r="AO23" s="159">
        <v>12.66666666666667</v>
      </c>
      <c r="AP23" s="159"/>
      <c r="AQ23" s="159">
        <v>12.66666666666667</v>
      </c>
      <c r="AR23" s="157">
        <v>164</v>
      </c>
      <c r="AS23" s="158">
        <v>155.8</v>
      </c>
      <c r="AT23" s="159">
        <v>20.77333333333333</v>
      </c>
      <c r="AU23" s="159">
        <v>296.4</v>
      </c>
      <c r="AV23" s="159">
        <v>19.76</v>
      </c>
      <c r="AW23" s="159"/>
      <c r="AX23" s="159">
        <v>19.76</v>
      </c>
      <c r="AY23" s="157">
        <v>169</v>
      </c>
      <c r="AZ23" s="158">
        <v>160.55</v>
      </c>
      <c r="BA23" s="159">
        <v>21.40666666666666</v>
      </c>
      <c r="BB23" s="159">
        <v>339.15</v>
      </c>
      <c r="BC23" s="159">
        <v>22.61</v>
      </c>
      <c r="BD23" s="159"/>
      <c r="BE23" s="159">
        <v>22.61</v>
      </c>
      <c r="BF23" s="157">
        <v>131</v>
      </c>
      <c r="BG23" s="158">
        <v>124.45</v>
      </c>
      <c r="BH23" s="159">
        <v>16.59333333333333</v>
      </c>
      <c r="BI23" s="159">
        <v>250.8</v>
      </c>
      <c r="BJ23" s="159">
        <v>16.72</v>
      </c>
      <c r="BK23" s="159"/>
      <c r="BL23" s="159">
        <v>16.72</v>
      </c>
      <c r="BM23" s="157">
        <v>110</v>
      </c>
      <c r="BN23" s="158">
        <v>104.5</v>
      </c>
      <c r="BO23" s="159">
        <v>13.93333333333334</v>
      </c>
      <c r="BP23" s="159">
        <v>211.85</v>
      </c>
      <c r="BQ23" s="159">
        <v>14.12333333333333</v>
      </c>
      <c r="BR23" s="159"/>
      <c r="BS23" s="159">
        <v>14.12333333333333</v>
      </c>
      <c r="BT23" s="157">
        <v>113</v>
      </c>
      <c r="BU23" s="158">
        <v>107.35</v>
      </c>
      <c r="BV23" s="159">
        <v>14.31333333333333</v>
      </c>
      <c r="BW23" s="159">
        <v>219.45</v>
      </c>
      <c r="BX23" s="159">
        <v>14.63</v>
      </c>
      <c r="BY23" s="159"/>
      <c r="BZ23" s="159">
        <v>14.63</v>
      </c>
      <c r="CA23" s="157">
        <v>105</v>
      </c>
      <c r="CB23" s="158">
        <v>99.75</v>
      </c>
      <c r="CC23" s="159">
        <v>13.3</v>
      </c>
      <c r="CD23" s="159">
        <v>183.35</v>
      </c>
      <c r="CE23" s="159">
        <v>12.22333333333333</v>
      </c>
      <c r="CF23" s="159"/>
      <c r="CG23" s="159">
        <v>12.22333333333333</v>
      </c>
      <c r="CH23" s="157">
        <v>114</v>
      </c>
      <c r="CI23" s="158">
        <v>108.3</v>
      </c>
      <c r="CJ23" s="159">
        <v>14.44</v>
      </c>
      <c r="CK23" s="159">
        <v>217.55</v>
      </c>
      <c r="CL23" s="159">
        <v>14.50333333333333</v>
      </c>
      <c r="CM23" s="159"/>
      <c r="CN23" s="159">
        <v>14.50333333333333</v>
      </c>
      <c r="CO23" s="157">
        <v>148</v>
      </c>
      <c r="CP23" s="158">
        <v>140.6</v>
      </c>
      <c r="CQ23" s="159">
        <v>18.74666666666667</v>
      </c>
      <c r="CR23" s="159">
        <v>266</v>
      </c>
      <c r="CS23" s="159">
        <v>17.73333333333333</v>
      </c>
      <c r="CT23" s="159"/>
      <c r="CU23" s="159">
        <v>17.73333333333333</v>
      </c>
      <c r="CV23" s="157">
        <v>119</v>
      </c>
      <c r="CW23" s="158">
        <v>113.05</v>
      </c>
      <c r="CX23" s="159">
        <v>15.07333333333333</v>
      </c>
      <c r="CY23" s="159">
        <v>205.2</v>
      </c>
      <c r="CZ23" s="159">
        <v>13.68</v>
      </c>
      <c r="DA23" s="159"/>
      <c r="DB23" s="159">
        <v>13.68</v>
      </c>
      <c r="DC23" s="157">
        <v>85</v>
      </c>
      <c r="DD23" s="158">
        <v>80.75</v>
      </c>
      <c r="DE23" s="159">
        <v>10.76666666666667</v>
      </c>
      <c r="DF23" s="159">
        <v>197.6</v>
      </c>
      <c r="DG23" s="159">
        <v>13.17333333333333</v>
      </c>
      <c r="DH23" s="159"/>
      <c r="DI23" s="159">
        <v>13.17333333333333</v>
      </c>
      <c r="DJ23" s="157">
        <v>107</v>
      </c>
      <c r="DK23" s="158">
        <v>101.65</v>
      </c>
      <c r="DL23" s="159">
        <v>13.55333333333333</v>
      </c>
      <c r="DM23" s="159">
        <v>209</v>
      </c>
      <c r="DN23" s="159">
        <v>13.93333333333333</v>
      </c>
      <c r="DO23" s="159"/>
      <c r="DP23" s="159">
        <v>13.93333333333333</v>
      </c>
      <c r="DQ23" s="157">
        <v>121</v>
      </c>
      <c r="DR23" s="158">
        <v>114.95</v>
      </c>
      <c r="DS23" s="159">
        <v>15.32666666666667</v>
      </c>
      <c r="DT23" s="159">
        <v>234.65</v>
      </c>
      <c r="DU23" s="159">
        <v>15.64333333333333</v>
      </c>
      <c r="DV23" s="159"/>
      <c r="DW23" s="159">
        <v>15.64333333333333</v>
      </c>
      <c r="DX23" s="157">
        <v>115</v>
      </c>
      <c r="DY23" s="158">
        <v>109.25</v>
      </c>
      <c r="DZ23" s="159">
        <v>14.56666666666666</v>
      </c>
      <c r="EA23" s="159">
        <v>227.05</v>
      </c>
      <c r="EB23" s="159">
        <v>15.13666666666666</v>
      </c>
      <c r="EC23" s="159"/>
      <c r="ED23" s="159">
        <v>15.13666666666666</v>
      </c>
      <c r="EE23" s="157">
        <v>126</v>
      </c>
      <c r="EF23" s="158">
        <v>119.7</v>
      </c>
      <c r="EG23" s="159">
        <v>15.96</v>
      </c>
      <c r="EH23" s="159">
        <v>228</v>
      </c>
      <c r="EI23" s="159">
        <v>15.2</v>
      </c>
      <c r="EJ23" s="159"/>
      <c r="EK23" s="159">
        <v>15.2</v>
      </c>
      <c r="EL23" s="157">
        <v>170</v>
      </c>
      <c r="EM23" s="158">
        <v>161.5</v>
      </c>
      <c r="EN23" s="159">
        <v>21.53333333333333</v>
      </c>
      <c r="EO23" s="159">
        <v>294.5</v>
      </c>
      <c r="EP23" s="159">
        <v>19.63333333333333</v>
      </c>
      <c r="EQ23" s="159"/>
      <c r="ER23" s="159">
        <v>19.63333333333333</v>
      </c>
      <c r="ES23" s="157">
        <v>154</v>
      </c>
      <c r="ET23" s="158">
        <v>146.3</v>
      </c>
      <c r="EU23" s="159">
        <v>19.50666666666667</v>
      </c>
      <c r="EV23" s="159">
        <v>285.95</v>
      </c>
      <c r="EW23" s="159">
        <v>19.06333333333334</v>
      </c>
      <c r="EX23" s="159"/>
      <c r="EY23" s="159">
        <v>19.06333333333334</v>
      </c>
      <c r="EZ23" s="157">
        <v>100</v>
      </c>
      <c r="FA23" s="158">
        <v>95</v>
      </c>
      <c r="FB23" s="159">
        <v>12.66666666666667</v>
      </c>
      <c r="FC23" s="159">
        <v>198.55</v>
      </c>
      <c r="FD23" s="159">
        <v>13.23666666666667</v>
      </c>
      <c r="FE23" s="159"/>
      <c r="FF23" s="159">
        <v>13.23666666666667</v>
      </c>
      <c r="FG23" s="157">
        <v>105</v>
      </c>
      <c r="FH23" s="158">
        <v>99.75</v>
      </c>
      <c r="FI23" s="159">
        <v>13.3</v>
      </c>
      <c r="FJ23" s="159">
        <v>221.35</v>
      </c>
      <c r="FK23" s="159">
        <v>14.75666666666667</v>
      </c>
      <c r="FL23" s="159"/>
      <c r="FM23" s="159">
        <v>14.75666666666667</v>
      </c>
      <c r="FN23" s="157">
        <v>94</v>
      </c>
      <c r="FO23" s="158">
        <v>89.3</v>
      </c>
      <c r="FP23" s="159">
        <v>11.90666666666667</v>
      </c>
      <c r="FQ23" s="159">
        <v>171</v>
      </c>
      <c r="FR23" s="159">
        <v>11.4</v>
      </c>
      <c r="FS23" s="159"/>
      <c r="FT23" s="159">
        <v>11.4</v>
      </c>
      <c r="FU23" s="157">
        <v>107</v>
      </c>
      <c r="FV23" s="158">
        <v>101.65</v>
      </c>
      <c r="FW23" s="159">
        <v>13.55333333333333</v>
      </c>
      <c r="FX23" s="159">
        <v>222.3</v>
      </c>
      <c r="FY23" s="159">
        <v>14.82</v>
      </c>
      <c r="FZ23" s="159"/>
      <c r="GA23" s="159">
        <v>14.82</v>
      </c>
      <c r="GB23" s="157">
        <v>107</v>
      </c>
      <c r="GC23" s="158">
        <v>101.65</v>
      </c>
      <c r="GD23" s="159">
        <v>13.55333333333333</v>
      </c>
      <c r="GE23" s="159">
        <v>222.3</v>
      </c>
      <c r="GF23" s="159">
        <v>14.82</v>
      </c>
      <c r="GG23" s="159"/>
      <c r="GH23" s="159">
        <v>14.82</v>
      </c>
      <c r="GI23" s="157">
        <v>130</v>
      </c>
      <c r="GJ23" s="158">
        <v>123.5</v>
      </c>
      <c r="GK23" s="159">
        <v>16.46666666666667</v>
      </c>
      <c r="GL23" s="159">
        <v>229.9</v>
      </c>
      <c r="GM23" s="159">
        <v>15.32666666666667</v>
      </c>
      <c r="GN23" s="159"/>
      <c r="GO23" s="159">
        <v>15.32666666666667</v>
      </c>
      <c r="GP23" s="157">
        <v>127</v>
      </c>
      <c r="GQ23" s="158">
        <v>120.65</v>
      </c>
      <c r="GR23" s="159">
        <v>16.08666666666667</v>
      </c>
      <c r="GS23" s="159">
        <v>265.05</v>
      </c>
      <c r="GT23" s="159">
        <v>17.67</v>
      </c>
      <c r="GU23" s="159"/>
      <c r="GV23" s="159">
        <v>17.67</v>
      </c>
      <c r="GW23" s="157">
        <v>104</v>
      </c>
      <c r="GX23" s="158">
        <v>98.8</v>
      </c>
      <c r="GY23" s="159">
        <v>13.17333333333333</v>
      </c>
      <c r="GZ23" s="159">
        <v>205.2</v>
      </c>
      <c r="HA23" s="159">
        <v>13.68</v>
      </c>
      <c r="HB23" s="159"/>
      <c r="HC23" s="159">
        <v>13.68</v>
      </c>
      <c r="HD23" s="155"/>
      <c r="HE23" s="158"/>
      <c r="HF23" s="159"/>
      <c r="HG23" s="159"/>
      <c r="HH23" s="159"/>
      <c r="HI23" s="159"/>
      <c r="HJ23" s="159"/>
    </row>
    <row r="24" ht="14" customHeight="1">
      <c r="A24" t="s" s="151">
        <v>230</v>
      </c>
      <c r="B24" s="157">
        <v>139</v>
      </c>
      <c r="C24" s="158">
        <v>132.05</v>
      </c>
      <c r="D24" s="159">
        <v>17.60666666666667</v>
      </c>
      <c r="E24" s="159">
        <v>296.4</v>
      </c>
      <c r="F24" s="159">
        <v>19.76</v>
      </c>
      <c r="G24" s="159">
        <v>568.1</v>
      </c>
      <c r="H24" s="159">
        <v>18.93666666666667</v>
      </c>
      <c r="I24" s="160">
        <v>93</v>
      </c>
      <c r="J24" s="158">
        <v>88.35000000000001</v>
      </c>
      <c r="K24" s="159">
        <v>11.78</v>
      </c>
      <c r="L24" s="159">
        <v>178.6</v>
      </c>
      <c r="M24" s="159">
        <v>11.90666666666667</v>
      </c>
      <c r="N24" s="159">
        <v>339.15</v>
      </c>
      <c r="O24" s="159">
        <v>11.305</v>
      </c>
      <c r="P24" s="160">
        <v>108</v>
      </c>
      <c r="Q24" s="158">
        <v>102.6</v>
      </c>
      <c r="R24" s="159">
        <v>13.68</v>
      </c>
      <c r="S24" s="159">
        <v>210.9</v>
      </c>
      <c r="T24" s="159">
        <v>14.06</v>
      </c>
      <c r="U24" s="159">
        <v>399.95</v>
      </c>
      <c r="V24" s="159">
        <v>13.33166666666667</v>
      </c>
      <c r="W24" s="160">
        <v>110</v>
      </c>
      <c r="X24" s="158">
        <v>104.5</v>
      </c>
      <c r="Y24" s="159">
        <v>13.93333333333334</v>
      </c>
      <c r="Z24" s="159">
        <v>206.15</v>
      </c>
      <c r="AA24" s="159">
        <v>13.74333333333334</v>
      </c>
      <c r="AB24" s="159">
        <v>439.85</v>
      </c>
      <c r="AC24" s="159">
        <v>14.66166666666667</v>
      </c>
      <c r="AD24" s="157">
        <v>90</v>
      </c>
      <c r="AE24" s="158">
        <v>85.5</v>
      </c>
      <c r="AF24" s="159">
        <v>11.4</v>
      </c>
      <c r="AG24" s="159">
        <v>184.3</v>
      </c>
      <c r="AH24" s="159">
        <v>12.28666666666667</v>
      </c>
      <c r="AI24" s="159">
        <v>400.9</v>
      </c>
      <c r="AJ24" s="159">
        <v>13.36333333333334</v>
      </c>
      <c r="AK24" s="157">
        <v>105</v>
      </c>
      <c r="AL24" s="158">
        <v>99.75</v>
      </c>
      <c r="AM24" s="159">
        <v>13.3</v>
      </c>
      <c r="AN24" s="159">
        <v>198.55</v>
      </c>
      <c r="AO24" s="159">
        <v>13.23666666666667</v>
      </c>
      <c r="AP24" s="159">
        <v>443.65</v>
      </c>
      <c r="AQ24" s="159">
        <v>14.78833333333333</v>
      </c>
      <c r="AR24" s="157">
        <v>157</v>
      </c>
      <c r="AS24" s="158">
        <v>149.15</v>
      </c>
      <c r="AT24" s="159">
        <v>19.88666666666667</v>
      </c>
      <c r="AU24" s="159">
        <v>323.95</v>
      </c>
      <c r="AV24" s="159">
        <v>21.59666666666667</v>
      </c>
      <c r="AW24" s="159">
        <v>680.2</v>
      </c>
      <c r="AX24" s="159">
        <v>22.67333333333334</v>
      </c>
      <c r="AY24" s="157">
        <v>160</v>
      </c>
      <c r="AZ24" s="158">
        <v>152</v>
      </c>
      <c r="BA24" s="159">
        <v>20.26666666666667</v>
      </c>
      <c r="BB24" s="159">
        <v>281.2</v>
      </c>
      <c r="BC24" s="159">
        <v>18.74666666666667</v>
      </c>
      <c r="BD24" s="159">
        <v>567.1500000000001</v>
      </c>
      <c r="BE24" s="159">
        <v>18.905</v>
      </c>
      <c r="BF24" s="157">
        <v>128</v>
      </c>
      <c r="BG24" s="158">
        <v>121.6</v>
      </c>
      <c r="BH24" s="159">
        <v>16.21333333333333</v>
      </c>
      <c r="BI24" s="159">
        <v>252.7</v>
      </c>
      <c r="BJ24" s="159">
        <v>16.84666666666667</v>
      </c>
      <c r="BK24" s="159">
        <v>472.15</v>
      </c>
      <c r="BL24" s="159">
        <v>15.73833333333333</v>
      </c>
      <c r="BM24" s="157">
        <v>98</v>
      </c>
      <c r="BN24" s="158">
        <v>93.09999999999999</v>
      </c>
      <c r="BO24" s="159">
        <v>12.41333333333333</v>
      </c>
      <c r="BP24" s="159">
        <v>185.25</v>
      </c>
      <c r="BQ24" s="159">
        <v>12.35</v>
      </c>
      <c r="BR24" s="159">
        <v>368.6</v>
      </c>
      <c r="BS24" s="159">
        <v>12.28666666666667</v>
      </c>
      <c r="BT24" s="157">
        <v>98</v>
      </c>
      <c r="BU24" s="158">
        <v>93.09999999999999</v>
      </c>
      <c r="BV24" s="159">
        <v>12.41333333333333</v>
      </c>
      <c r="BW24" s="159">
        <v>213.75</v>
      </c>
      <c r="BX24" s="159">
        <v>14.25</v>
      </c>
      <c r="BY24" s="159">
        <v>435.1</v>
      </c>
      <c r="BZ24" s="159">
        <v>14.50333333333333</v>
      </c>
      <c r="CA24" s="157">
        <v>98</v>
      </c>
      <c r="CB24" s="158">
        <v>93.09999999999999</v>
      </c>
      <c r="CC24" s="159">
        <v>12.41333333333333</v>
      </c>
      <c r="CD24" s="159">
        <v>172.9</v>
      </c>
      <c r="CE24" s="159">
        <v>11.52666666666667</v>
      </c>
      <c r="CF24" s="159">
        <v>363.85</v>
      </c>
      <c r="CG24" s="159">
        <v>12.12833333333333</v>
      </c>
      <c r="CH24" s="157">
        <v>110</v>
      </c>
      <c r="CI24" s="158">
        <v>104.5</v>
      </c>
      <c r="CJ24" s="159">
        <v>13.93333333333334</v>
      </c>
      <c r="CK24" s="159">
        <v>200.45</v>
      </c>
      <c r="CL24" s="159">
        <v>13.36333333333334</v>
      </c>
      <c r="CM24" s="159">
        <v>406.6</v>
      </c>
      <c r="CN24" s="159">
        <v>13.55333333333333</v>
      </c>
      <c r="CO24" s="157">
        <v>155</v>
      </c>
      <c r="CP24" s="158">
        <v>147.25</v>
      </c>
      <c r="CQ24" s="159">
        <v>19.63333333333333</v>
      </c>
      <c r="CR24" s="159">
        <v>264.1</v>
      </c>
      <c r="CS24" s="159">
        <v>17.60666666666667</v>
      </c>
      <c r="CT24" s="159">
        <v>544.35</v>
      </c>
      <c r="CU24" s="159">
        <v>18.145</v>
      </c>
      <c r="CV24" s="157">
        <v>93</v>
      </c>
      <c r="CW24" s="158">
        <v>88.35000000000001</v>
      </c>
      <c r="CX24" s="159">
        <v>11.78</v>
      </c>
      <c r="CY24" s="159">
        <v>185.25</v>
      </c>
      <c r="CZ24" s="159">
        <v>12.35</v>
      </c>
      <c r="DA24" s="159">
        <v>401.85</v>
      </c>
      <c r="DB24" s="159">
        <v>13.395</v>
      </c>
      <c r="DC24" s="157">
        <v>79</v>
      </c>
      <c r="DD24" s="158">
        <v>75.05</v>
      </c>
      <c r="DE24" s="159">
        <v>10.00666666666667</v>
      </c>
      <c r="DF24" s="159">
        <v>159.6</v>
      </c>
      <c r="DG24" s="159">
        <v>10.64</v>
      </c>
      <c r="DH24" s="159">
        <v>332.5</v>
      </c>
      <c r="DI24" s="159">
        <v>11.08333333333333</v>
      </c>
      <c r="DJ24" s="157">
        <v>111</v>
      </c>
      <c r="DK24" s="158">
        <v>105.45</v>
      </c>
      <c r="DL24" s="159">
        <v>14.06</v>
      </c>
      <c r="DM24" s="159">
        <v>211.85</v>
      </c>
      <c r="DN24" s="159">
        <v>14.12333333333333</v>
      </c>
      <c r="DO24" s="159">
        <v>420.85</v>
      </c>
      <c r="DP24" s="159">
        <v>14.02833333333333</v>
      </c>
      <c r="DQ24" s="157">
        <v>101</v>
      </c>
      <c r="DR24" s="158">
        <v>95.95</v>
      </c>
      <c r="DS24" s="159">
        <v>12.79333333333333</v>
      </c>
      <c r="DT24" s="159">
        <v>210.9</v>
      </c>
      <c r="DU24" s="159">
        <v>14.06</v>
      </c>
      <c r="DV24" s="159">
        <v>439.85</v>
      </c>
      <c r="DW24" s="159">
        <v>14.66166666666667</v>
      </c>
      <c r="DX24" s="157">
        <v>99</v>
      </c>
      <c r="DY24" s="158">
        <v>94.05</v>
      </c>
      <c r="DZ24" s="159">
        <v>12.54</v>
      </c>
      <c r="EA24" s="159">
        <v>203.3</v>
      </c>
      <c r="EB24" s="159">
        <v>13.55333333333333</v>
      </c>
      <c r="EC24" s="159">
        <v>438.9</v>
      </c>
      <c r="ED24" s="159">
        <v>14.63</v>
      </c>
      <c r="EE24" s="157">
        <v>130</v>
      </c>
      <c r="EF24" s="158">
        <v>123.5</v>
      </c>
      <c r="EG24" s="159">
        <v>16.46666666666667</v>
      </c>
      <c r="EH24" s="159">
        <v>235.6</v>
      </c>
      <c r="EI24" s="159">
        <v>15.70666666666667</v>
      </c>
      <c r="EJ24" s="159">
        <v>468.35</v>
      </c>
      <c r="EK24" s="159">
        <v>15.61166666666667</v>
      </c>
      <c r="EL24" s="157">
        <v>137</v>
      </c>
      <c r="EM24" s="158">
        <v>130.15</v>
      </c>
      <c r="EN24" s="159">
        <v>17.35333333333334</v>
      </c>
      <c r="EO24" s="159">
        <v>286.9</v>
      </c>
      <c r="EP24" s="159">
        <v>19.12666666666667</v>
      </c>
      <c r="EQ24" s="159">
        <v>563.35</v>
      </c>
      <c r="ER24" s="159">
        <v>18.77833333333333</v>
      </c>
      <c r="ES24" s="157">
        <v>124</v>
      </c>
      <c r="ET24" s="158">
        <v>117.8</v>
      </c>
      <c r="EU24" s="159">
        <v>15.70666666666667</v>
      </c>
      <c r="EV24" s="159">
        <v>278.35</v>
      </c>
      <c r="EW24" s="159">
        <v>18.55666666666666</v>
      </c>
      <c r="EX24" s="159">
        <v>524.4</v>
      </c>
      <c r="EY24" s="159">
        <v>17.48</v>
      </c>
      <c r="EZ24" s="157">
        <v>116</v>
      </c>
      <c r="FA24" s="158">
        <v>110.2</v>
      </c>
      <c r="FB24" s="159">
        <v>14.69333333333333</v>
      </c>
      <c r="FC24" s="159">
        <v>222.3</v>
      </c>
      <c r="FD24" s="159">
        <v>14.82</v>
      </c>
      <c r="FE24" s="159">
        <v>459.8</v>
      </c>
      <c r="FF24" s="159">
        <v>15.32666666666667</v>
      </c>
      <c r="FG24" s="157">
        <v>139</v>
      </c>
      <c r="FH24" s="158">
        <v>132.05</v>
      </c>
      <c r="FI24" s="159">
        <v>17.60666666666667</v>
      </c>
      <c r="FJ24" s="159">
        <v>232.75</v>
      </c>
      <c r="FK24" s="159">
        <v>15.51666666666667</v>
      </c>
      <c r="FL24" s="159">
        <v>447.45</v>
      </c>
      <c r="FM24" s="159">
        <v>14.915</v>
      </c>
      <c r="FN24" s="157">
        <v>83</v>
      </c>
      <c r="FO24" s="158">
        <v>78.84999999999999</v>
      </c>
      <c r="FP24" s="159">
        <v>10.51333333333333</v>
      </c>
      <c r="FQ24" s="159">
        <v>196.65</v>
      </c>
      <c r="FR24" s="159">
        <v>13.11</v>
      </c>
      <c r="FS24" s="159">
        <v>405.65</v>
      </c>
      <c r="FT24" s="159">
        <v>13.52166666666667</v>
      </c>
      <c r="FU24" s="157">
        <v>120</v>
      </c>
      <c r="FV24" s="158">
        <v>114</v>
      </c>
      <c r="FW24" s="159">
        <v>15.2</v>
      </c>
      <c r="FX24" s="159">
        <v>228</v>
      </c>
      <c r="FY24" s="159">
        <v>15.2</v>
      </c>
      <c r="FZ24" s="159">
        <v>472.15</v>
      </c>
      <c r="GA24" s="159">
        <v>15.73833333333333</v>
      </c>
      <c r="GB24" s="157">
        <v>120</v>
      </c>
      <c r="GC24" s="158">
        <v>114</v>
      </c>
      <c r="GD24" s="159">
        <v>15.2</v>
      </c>
      <c r="GE24" s="159">
        <v>228</v>
      </c>
      <c r="GF24" s="159">
        <v>15.2</v>
      </c>
      <c r="GG24" s="159">
        <v>472.15</v>
      </c>
      <c r="GH24" s="159">
        <v>15.73833333333333</v>
      </c>
      <c r="GI24" s="157">
        <v>101</v>
      </c>
      <c r="GJ24" s="158">
        <v>95.95</v>
      </c>
      <c r="GK24" s="159">
        <v>12.79333333333333</v>
      </c>
      <c r="GL24" s="159">
        <v>197.6</v>
      </c>
      <c r="GM24" s="159">
        <v>13.17333333333334</v>
      </c>
      <c r="GN24" s="159">
        <v>421.8000000000001</v>
      </c>
      <c r="GO24" s="159">
        <v>14.06</v>
      </c>
      <c r="GP24" s="157">
        <v>133</v>
      </c>
      <c r="GQ24" s="158">
        <v>126.35</v>
      </c>
      <c r="GR24" s="159">
        <v>16.84666666666667</v>
      </c>
      <c r="GS24" s="159">
        <v>249.85</v>
      </c>
      <c r="GT24" s="159">
        <v>16.65666666666667</v>
      </c>
      <c r="GU24" s="159">
        <v>486.4</v>
      </c>
      <c r="GV24" s="159">
        <v>16.21333333333333</v>
      </c>
      <c r="GW24" s="157">
        <v>94</v>
      </c>
      <c r="GX24" s="158">
        <v>89.3</v>
      </c>
      <c r="GY24" s="159">
        <v>11.90666666666667</v>
      </c>
      <c r="GZ24" s="159">
        <v>216.6</v>
      </c>
      <c r="HA24" s="159">
        <v>14.44</v>
      </c>
      <c r="HB24" s="159">
        <v>400.9</v>
      </c>
      <c r="HC24" s="159">
        <v>13.36333333333333</v>
      </c>
      <c r="HD24" s="155"/>
      <c r="HE24" s="158"/>
      <c r="HF24" s="159"/>
      <c r="HG24" s="159"/>
      <c r="HH24" s="159"/>
      <c r="HI24" s="159"/>
      <c r="HJ24" s="159"/>
    </row>
    <row r="25" ht="14" customHeight="1">
      <c r="A25" t="s" s="151">
        <v>231</v>
      </c>
      <c r="B25" s="157">
        <v>138</v>
      </c>
      <c r="C25" s="158">
        <v>131.1</v>
      </c>
      <c r="D25" s="159">
        <v>17.48</v>
      </c>
      <c r="E25" s="159">
        <v>271.7</v>
      </c>
      <c r="F25" s="159">
        <v>18.11333333333333</v>
      </c>
      <c r="G25" s="159"/>
      <c r="H25" s="159">
        <v>18.11333333333333</v>
      </c>
      <c r="I25" s="160">
        <v>83</v>
      </c>
      <c r="J25" s="158">
        <v>78.84999999999999</v>
      </c>
      <c r="K25" s="159">
        <v>10.51333333333333</v>
      </c>
      <c r="L25" s="159">
        <v>160.55</v>
      </c>
      <c r="M25" s="159">
        <v>10.70333333333333</v>
      </c>
      <c r="N25" s="159"/>
      <c r="O25" s="159">
        <v>10.70333333333333</v>
      </c>
      <c r="P25" s="160">
        <v>106</v>
      </c>
      <c r="Q25" s="158">
        <v>100.7</v>
      </c>
      <c r="R25" s="159">
        <v>13.42666666666667</v>
      </c>
      <c r="S25" s="159">
        <v>189.05</v>
      </c>
      <c r="T25" s="159">
        <v>12.60333333333333</v>
      </c>
      <c r="U25" s="159"/>
      <c r="V25" s="159">
        <v>12.60333333333333</v>
      </c>
      <c r="W25" s="160">
        <v>131</v>
      </c>
      <c r="X25" s="158">
        <v>124.45</v>
      </c>
      <c r="Y25" s="159">
        <v>16.59333333333333</v>
      </c>
      <c r="Z25" s="159">
        <v>233.7</v>
      </c>
      <c r="AA25" s="159">
        <v>15.58</v>
      </c>
      <c r="AB25" s="159"/>
      <c r="AC25" s="159">
        <v>15.58</v>
      </c>
      <c r="AD25" s="157">
        <v>107</v>
      </c>
      <c r="AE25" s="158">
        <v>101.65</v>
      </c>
      <c r="AF25" s="159">
        <v>13.55333333333333</v>
      </c>
      <c r="AG25" s="159">
        <v>216.6</v>
      </c>
      <c r="AH25" s="159">
        <v>14.44</v>
      </c>
      <c r="AI25" s="159"/>
      <c r="AJ25" s="159">
        <v>14.44</v>
      </c>
      <c r="AK25" s="157">
        <v>114</v>
      </c>
      <c r="AL25" s="158">
        <v>108.3</v>
      </c>
      <c r="AM25" s="159">
        <v>14.44</v>
      </c>
      <c r="AN25" s="159">
        <v>245.1</v>
      </c>
      <c r="AO25" s="159">
        <v>16.34</v>
      </c>
      <c r="AP25" s="159"/>
      <c r="AQ25" s="159">
        <v>16.34</v>
      </c>
      <c r="AR25" s="157">
        <v>199</v>
      </c>
      <c r="AS25" s="158">
        <v>189.05</v>
      </c>
      <c r="AT25" s="159">
        <v>25.20666666666667</v>
      </c>
      <c r="AU25" s="159">
        <v>356.25</v>
      </c>
      <c r="AV25" s="159">
        <v>23.75</v>
      </c>
      <c r="AW25" s="159"/>
      <c r="AX25" s="159">
        <v>23.75</v>
      </c>
      <c r="AY25" s="157">
        <v>152</v>
      </c>
      <c r="AZ25" s="158">
        <v>144.4</v>
      </c>
      <c r="BA25" s="159">
        <v>19.25333333333333</v>
      </c>
      <c r="BB25" s="159">
        <v>285.95</v>
      </c>
      <c r="BC25" s="159">
        <v>19.06333333333334</v>
      </c>
      <c r="BD25" s="159"/>
      <c r="BE25" s="159">
        <v>19.06333333333334</v>
      </c>
      <c r="BF25" s="157">
        <v>106</v>
      </c>
      <c r="BG25" s="158">
        <v>100.7</v>
      </c>
      <c r="BH25" s="159">
        <v>13.42666666666667</v>
      </c>
      <c r="BI25" s="159">
        <v>219.45</v>
      </c>
      <c r="BJ25" s="159">
        <v>14.63</v>
      </c>
      <c r="BK25" s="159"/>
      <c r="BL25" s="159">
        <v>14.63</v>
      </c>
      <c r="BM25" s="157">
        <v>101</v>
      </c>
      <c r="BN25" s="158">
        <v>95.95</v>
      </c>
      <c r="BO25" s="159">
        <v>12.79333333333333</v>
      </c>
      <c r="BP25" s="159">
        <v>183.35</v>
      </c>
      <c r="BQ25" s="159">
        <v>12.22333333333333</v>
      </c>
      <c r="BR25" s="159"/>
      <c r="BS25" s="159">
        <v>12.22333333333333</v>
      </c>
      <c r="BT25" s="157">
        <v>120</v>
      </c>
      <c r="BU25" s="158">
        <v>114</v>
      </c>
      <c r="BV25" s="159">
        <v>15.2</v>
      </c>
      <c r="BW25" s="159">
        <v>221.35</v>
      </c>
      <c r="BX25" s="159">
        <v>14.75666666666667</v>
      </c>
      <c r="BY25" s="159"/>
      <c r="BZ25" s="159">
        <v>14.75666666666667</v>
      </c>
      <c r="CA25" s="157">
        <v>105</v>
      </c>
      <c r="CB25" s="158">
        <v>99.75</v>
      </c>
      <c r="CC25" s="159">
        <v>13.3</v>
      </c>
      <c r="CD25" s="159">
        <v>190.95</v>
      </c>
      <c r="CE25" s="159">
        <v>12.73</v>
      </c>
      <c r="CF25" s="159"/>
      <c r="CG25" s="159">
        <v>12.73</v>
      </c>
      <c r="CH25" s="157">
        <v>110</v>
      </c>
      <c r="CI25" s="158">
        <v>104.5</v>
      </c>
      <c r="CJ25" s="159">
        <v>13.93333333333334</v>
      </c>
      <c r="CK25" s="159">
        <v>206.15</v>
      </c>
      <c r="CL25" s="159">
        <v>13.74333333333334</v>
      </c>
      <c r="CM25" s="159"/>
      <c r="CN25" s="159">
        <v>13.74333333333334</v>
      </c>
      <c r="CO25" s="157">
        <v>134</v>
      </c>
      <c r="CP25" s="158">
        <v>127.3</v>
      </c>
      <c r="CQ25" s="159">
        <v>16.97333333333334</v>
      </c>
      <c r="CR25" s="159">
        <v>280.25</v>
      </c>
      <c r="CS25" s="159">
        <v>18.68333333333333</v>
      </c>
      <c r="CT25" s="159"/>
      <c r="CU25" s="159">
        <v>18.68333333333333</v>
      </c>
      <c r="CV25" s="157">
        <v>129</v>
      </c>
      <c r="CW25" s="158">
        <v>122.55</v>
      </c>
      <c r="CX25" s="159">
        <v>16.34</v>
      </c>
      <c r="CY25" s="159">
        <v>216.6</v>
      </c>
      <c r="CZ25" s="159">
        <v>14.44</v>
      </c>
      <c r="DA25" s="159"/>
      <c r="DB25" s="159">
        <v>14.44</v>
      </c>
      <c r="DC25" s="157">
        <v>97</v>
      </c>
      <c r="DD25" s="158">
        <v>92.14999999999999</v>
      </c>
      <c r="DE25" s="159">
        <v>12.28666666666667</v>
      </c>
      <c r="DF25" s="159">
        <v>172.9</v>
      </c>
      <c r="DG25" s="159">
        <v>11.52666666666667</v>
      </c>
      <c r="DH25" s="159"/>
      <c r="DI25" s="159">
        <v>11.52666666666667</v>
      </c>
      <c r="DJ25" s="157">
        <v>115</v>
      </c>
      <c r="DK25" s="158">
        <v>109.25</v>
      </c>
      <c r="DL25" s="159">
        <v>14.56666666666666</v>
      </c>
      <c r="DM25" s="159">
        <v>209</v>
      </c>
      <c r="DN25" s="159">
        <v>13.93333333333333</v>
      </c>
      <c r="DO25" s="159"/>
      <c r="DP25" s="159">
        <v>13.93333333333333</v>
      </c>
      <c r="DQ25" s="157">
        <v>114</v>
      </c>
      <c r="DR25" s="158">
        <v>108.3</v>
      </c>
      <c r="DS25" s="159">
        <v>14.44</v>
      </c>
      <c r="DT25" s="159">
        <v>228.95</v>
      </c>
      <c r="DU25" s="159">
        <v>15.26333333333333</v>
      </c>
      <c r="DV25" s="159"/>
      <c r="DW25" s="159">
        <v>15.26333333333333</v>
      </c>
      <c r="DX25" s="157">
        <v>140</v>
      </c>
      <c r="DY25" s="158">
        <v>133</v>
      </c>
      <c r="DZ25" s="159">
        <v>17.73333333333333</v>
      </c>
      <c r="EA25" s="159">
        <v>235.6</v>
      </c>
      <c r="EB25" s="159">
        <v>15.70666666666667</v>
      </c>
      <c r="EC25" s="159"/>
      <c r="ED25" s="159">
        <v>15.70666666666667</v>
      </c>
      <c r="EE25" s="157">
        <v>137</v>
      </c>
      <c r="EF25" s="158">
        <v>130.15</v>
      </c>
      <c r="EG25" s="159">
        <v>17.35333333333334</v>
      </c>
      <c r="EH25" s="159">
        <v>232.75</v>
      </c>
      <c r="EI25" s="159">
        <v>15.51666666666667</v>
      </c>
      <c r="EJ25" s="159"/>
      <c r="EK25" s="159">
        <v>15.51666666666667</v>
      </c>
      <c r="EL25" s="157">
        <v>156</v>
      </c>
      <c r="EM25" s="158">
        <v>148.2</v>
      </c>
      <c r="EN25" s="159">
        <v>19.76</v>
      </c>
      <c r="EO25" s="159">
        <v>276.45</v>
      </c>
      <c r="EP25" s="159">
        <v>18.43</v>
      </c>
      <c r="EQ25" s="159"/>
      <c r="ER25" s="159">
        <v>18.43</v>
      </c>
      <c r="ES25" s="157">
        <v>133</v>
      </c>
      <c r="ET25" s="158">
        <v>126.35</v>
      </c>
      <c r="EU25" s="159">
        <v>16.84666666666667</v>
      </c>
      <c r="EV25" s="159">
        <v>246.05</v>
      </c>
      <c r="EW25" s="159">
        <v>16.40333333333333</v>
      </c>
      <c r="EX25" s="159"/>
      <c r="EY25" s="159">
        <v>16.40333333333333</v>
      </c>
      <c r="EZ25" s="157">
        <v>146</v>
      </c>
      <c r="FA25" s="158">
        <v>138.7</v>
      </c>
      <c r="FB25" s="159">
        <v>18.49333333333333</v>
      </c>
      <c r="FC25" s="159">
        <v>237.5</v>
      </c>
      <c r="FD25" s="159">
        <v>15.83333333333333</v>
      </c>
      <c r="FE25" s="159"/>
      <c r="FF25" s="159">
        <v>15.83333333333333</v>
      </c>
      <c r="FG25" s="157">
        <v>126</v>
      </c>
      <c r="FH25" s="158">
        <v>119.7</v>
      </c>
      <c r="FI25" s="159">
        <v>15.96</v>
      </c>
      <c r="FJ25" s="159">
        <v>214.7</v>
      </c>
      <c r="FK25" s="159">
        <v>14.31333333333333</v>
      </c>
      <c r="FL25" s="159"/>
      <c r="FM25" s="159">
        <v>14.31333333333333</v>
      </c>
      <c r="FN25" s="157">
        <v>116</v>
      </c>
      <c r="FO25" s="158">
        <v>110.2</v>
      </c>
      <c r="FP25" s="159">
        <v>14.69333333333333</v>
      </c>
      <c r="FQ25" s="159">
        <v>209</v>
      </c>
      <c r="FR25" s="159">
        <v>13.93333333333333</v>
      </c>
      <c r="FS25" s="159"/>
      <c r="FT25" s="159">
        <v>13.93333333333333</v>
      </c>
      <c r="FU25" s="157">
        <v>122</v>
      </c>
      <c r="FV25" s="158">
        <v>115.9</v>
      </c>
      <c r="FW25" s="159">
        <v>15.45333333333333</v>
      </c>
      <c r="FX25" s="159">
        <v>244.15</v>
      </c>
      <c r="FY25" s="159">
        <v>16.27666666666666</v>
      </c>
      <c r="FZ25" s="159"/>
      <c r="GA25" s="159">
        <v>16.27666666666666</v>
      </c>
      <c r="GB25" s="157">
        <v>122</v>
      </c>
      <c r="GC25" s="158">
        <v>115.9</v>
      </c>
      <c r="GD25" s="159">
        <v>15.45333333333333</v>
      </c>
      <c r="GE25" s="159">
        <v>244.15</v>
      </c>
      <c r="GF25" s="159">
        <v>16.27666666666666</v>
      </c>
      <c r="GG25" s="159"/>
      <c r="GH25" s="159">
        <v>16.27666666666666</v>
      </c>
      <c r="GI25" s="157">
        <v>118</v>
      </c>
      <c r="GJ25" s="158">
        <v>112.1</v>
      </c>
      <c r="GK25" s="159">
        <v>14.94666666666667</v>
      </c>
      <c r="GL25" s="159">
        <v>224.2</v>
      </c>
      <c r="GM25" s="159">
        <v>14.94666666666667</v>
      </c>
      <c r="GN25" s="159"/>
      <c r="GO25" s="159">
        <v>14.94666666666667</v>
      </c>
      <c r="GP25" s="157">
        <v>126</v>
      </c>
      <c r="GQ25" s="158">
        <v>119.7</v>
      </c>
      <c r="GR25" s="159">
        <v>15.96</v>
      </c>
      <c r="GS25" s="159">
        <v>236.55</v>
      </c>
      <c r="GT25" s="159">
        <v>15.77</v>
      </c>
      <c r="GU25" s="159"/>
      <c r="GV25" s="159">
        <v>15.77</v>
      </c>
      <c r="GW25" s="157">
        <v>96</v>
      </c>
      <c r="GX25" s="158">
        <v>91.2</v>
      </c>
      <c r="GY25" s="159">
        <v>12.16</v>
      </c>
      <c r="GZ25" s="159">
        <v>184.3</v>
      </c>
      <c r="HA25" s="159">
        <v>12.28666666666667</v>
      </c>
      <c r="HB25" s="159"/>
      <c r="HC25" s="159">
        <v>12.28666666666667</v>
      </c>
      <c r="HD25" s="155"/>
      <c r="HE25" s="158"/>
      <c r="HF25" s="159"/>
      <c r="HG25" s="159"/>
      <c r="HH25" s="159"/>
      <c r="HI25" s="159"/>
      <c r="HJ25" s="159"/>
    </row>
    <row r="26" ht="14" customHeight="1">
      <c r="A26" t="s" s="151">
        <v>232</v>
      </c>
      <c r="B26" s="157">
        <v>126</v>
      </c>
      <c r="C26" s="158">
        <v>119.7</v>
      </c>
      <c r="D26" s="159">
        <v>15.96</v>
      </c>
      <c r="E26" s="159">
        <v>230.85</v>
      </c>
      <c r="F26" s="159">
        <v>15.39</v>
      </c>
      <c r="G26" s="159">
        <v>428.45</v>
      </c>
      <c r="H26" s="159">
        <v>14.28166666666667</v>
      </c>
      <c r="I26" s="160">
        <v>81</v>
      </c>
      <c r="J26" s="158">
        <v>76.95</v>
      </c>
      <c r="K26" s="159">
        <v>10.26</v>
      </c>
      <c r="L26" s="159">
        <v>160.55</v>
      </c>
      <c r="M26" s="159">
        <v>10.70333333333333</v>
      </c>
      <c r="N26" s="159">
        <v>310.65</v>
      </c>
      <c r="O26" s="159">
        <v>10.355</v>
      </c>
      <c r="P26" s="160">
        <v>107</v>
      </c>
      <c r="Q26" s="158">
        <v>101.65</v>
      </c>
      <c r="R26" s="159">
        <v>13.55333333333333</v>
      </c>
      <c r="S26" s="159">
        <v>185.25</v>
      </c>
      <c r="T26" s="159">
        <v>12.35</v>
      </c>
      <c r="U26" s="159">
        <v>369.55</v>
      </c>
      <c r="V26" s="159">
        <v>12.31833333333333</v>
      </c>
      <c r="W26" s="160">
        <v>114</v>
      </c>
      <c r="X26" s="158">
        <v>108.3</v>
      </c>
      <c r="Y26" s="159">
        <v>14.44</v>
      </c>
      <c r="Z26" s="159">
        <v>192.85</v>
      </c>
      <c r="AA26" s="159">
        <v>12.85666666666667</v>
      </c>
      <c r="AB26" s="159">
        <v>383.8</v>
      </c>
      <c r="AC26" s="159">
        <v>12.79333333333333</v>
      </c>
      <c r="AD26" s="157">
        <v>133</v>
      </c>
      <c r="AE26" s="158">
        <v>126.35</v>
      </c>
      <c r="AF26" s="159">
        <v>16.84666666666667</v>
      </c>
      <c r="AG26" s="159">
        <v>219.45</v>
      </c>
      <c r="AH26" s="159">
        <v>14.63</v>
      </c>
      <c r="AI26" s="159">
        <v>392.35</v>
      </c>
      <c r="AJ26" s="159">
        <v>13.07833333333333</v>
      </c>
      <c r="AK26" s="157">
        <v>152</v>
      </c>
      <c r="AL26" s="158">
        <v>144.4</v>
      </c>
      <c r="AM26" s="159">
        <v>19.25333333333333</v>
      </c>
      <c r="AN26" s="159">
        <v>241.3</v>
      </c>
      <c r="AO26" s="159">
        <v>16.08666666666667</v>
      </c>
      <c r="AP26" s="159">
        <v>420.85</v>
      </c>
      <c r="AQ26" s="159">
        <v>14.02833333333333</v>
      </c>
      <c r="AR26" s="157">
        <v>181</v>
      </c>
      <c r="AS26" s="158">
        <v>171.95</v>
      </c>
      <c r="AT26" s="159">
        <v>22.92666666666667</v>
      </c>
      <c r="AU26" s="159">
        <v>317.3</v>
      </c>
      <c r="AV26" s="159">
        <v>21.15333333333333</v>
      </c>
      <c r="AW26" s="159">
        <v>587.1</v>
      </c>
      <c r="AX26" s="159">
        <v>19.57</v>
      </c>
      <c r="AY26" s="157">
        <v>130</v>
      </c>
      <c r="AZ26" s="158">
        <v>123.5</v>
      </c>
      <c r="BA26" s="159">
        <v>16.46666666666667</v>
      </c>
      <c r="BB26" s="159">
        <v>234.65</v>
      </c>
      <c r="BC26" s="159">
        <v>15.64333333333333</v>
      </c>
      <c r="BD26" s="159">
        <v>441.75</v>
      </c>
      <c r="BE26" s="159">
        <v>14.725</v>
      </c>
      <c r="BF26" s="157">
        <v>131</v>
      </c>
      <c r="BG26" s="158">
        <v>124.45</v>
      </c>
      <c r="BH26" s="159">
        <v>16.59333333333333</v>
      </c>
      <c r="BI26" s="159">
        <v>225.15</v>
      </c>
      <c r="BJ26" s="159">
        <v>15.01</v>
      </c>
      <c r="BK26" s="159">
        <v>462.65</v>
      </c>
      <c r="BL26" s="159">
        <v>15.42166666666667</v>
      </c>
      <c r="BM26" s="157">
        <v>94</v>
      </c>
      <c r="BN26" s="158">
        <v>89.3</v>
      </c>
      <c r="BO26" s="159">
        <v>11.90666666666667</v>
      </c>
      <c r="BP26" s="159">
        <v>183.35</v>
      </c>
      <c r="BQ26" s="159">
        <v>12.22333333333333</v>
      </c>
      <c r="BR26" s="159">
        <v>400.9</v>
      </c>
      <c r="BS26" s="159">
        <v>13.36333333333333</v>
      </c>
      <c r="BT26" s="157">
        <v>105</v>
      </c>
      <c r="BU26" s="158">
        <v>99.75</v>
      </c>
      <c r="BV26" s="159">
        <v>13.3</v>
      </c>
      <c r="BW26" s="159">
        <v>183.35</v>
      </c>
      <c r="BX26" s="159">
        <v>12.22333333333333</v>
      </c>
      <c r="BY26" s="159">
        <v>379.05</v>
      </c>
      <c r="BZ26" s="159">
        <v>12.635</v>
      </c>
      <c r="CA26" s="157">
        <v>93</v>
      </c>
      <c r="CB26" s="158">
        <v>88.35000000000001</v>
      </c>
      <c r="CC26" s="159">
        <v>11.78</v>
      </c>
      <c r="CD26" s="159">
        <v>183.35</v>
      </c>
      <c r="CE26" s="159">
        <v>12.22333333333333</v>
      </c>
      <c r="CF26" s="159">
        <v>360.05</v>
      </c>
      <c r="CG26" s="159">
        <v>12.00166666666667</v>
      </c>
      <c r="CH26" s="157">
        <v>142</v>
      </c>
      <c r="CI26" s="158">
        <v>134.9</v>
      </c>
      <c r="CJ26" s="159">
        <v>17.98666666666667</v>
      </c>
      <c r="CK26" s="159">
        <v>233.7</v>
      </c>
      <c r="CL26" s="159">
        <v>15.58</v>
      </c>
      <c r="CM26" s="159">
        <v>433.2</v>
      </c>
      <c r="CN26" s="159">
        <v>14.44</v>
      </c>
      <c r="CO26" s="157">
        <v>137</v>
      </c>
      <c r="CP26" s="158">
        <v>130.15</v>
      </c>
      <c r="CQ26" s="159">
        <v>17.35333333333334</v>
      </c>
      <c r="CR26" s="159">
        <v>246.05</v>
      </c>
      <c r="CS26" s="159">
        <v>16.40333333333333</v>
      </c>
      <c r="CT26" s="159">
        <v>479.75</v>
      </c>
      <c r="CU26" s="159">
        <v>15.99166666666667</v>
      </c>
      <c r="CV26" s="157">
        <v>95</v>
      </c>
      <c r="CW26" s="158">
        <v>90.25</v>
      </c>
      <c r="CX26" s="159">
        <v>12.03333333333333</v>
      </c>
      <c r="CY26" s="159">
        <v>157.7</v>
      </c>
      <c r="CZ26" s="159">
        <v>10.51333333333333</v>
      </c>
      <c r="DA26" s="159">
        <v>299.25</v>
      </c>
      <c r="DB26" s="159">
        <v>9.975</v>
      </c>
      <c r="DC26" s="157">
        <v>89</v>
      </c>
      <c r="DD26" s="158">
        <v>84.55</v>
      </c>
      <c r="DE26" s="159">
        <v>11.27333333333333</v>
      </c>
      <c r="DF26" s="159">
        <v>183.35</v>
      </c>
      <c r="DG26" s="159">
        <v>12.22333333333333</v>
      </c>
      <c r="DH26" s="159">
        <v>355.3</v>
      </c>
      <c r="DI26" s="159">
        <v>11.84333333333333</v>
      </c>
      <c r="DJ26" s="157">
        <v>116</v>
      </c>
      <c r="DK26" s="158">
        <v>110.2</v>
      </c>
      <c r="DL26" s="159">
        <v>14.69333333333333</v>
      </c>
      <c r="DM26" s="159">
        <v>206.15</v>
      </c>
      <c r="DN26" s="159">
        <v>13.74333333333333</v>
      </c>
      <c r="DO26" s="159">
        <v>404.7</v>
      </c>
      <c r="DP26" s="159">
        <v>13.49</v>
      </c>
      <c r="DQ26" s="157">
        <v>107</v>
      </c>
      <c r="DR26" s="158">
        <v>101.65</v>
      </c>
      <c r="DS26" s="159">
        <v>13.55333333333333</v>
      </c>
      <c r="DT26" s="159">
        <v>187.15</v>
      </c>
      <c r="DU26" s="159">
        <v>12.47666666666667</v>
      </c>
      <c r="DV26" s="159">
        <v>420.85</v>
      </c>
      <c r="DW26" s="159">
        <v>14.02833333333333</v>
      </c>
      <c r="DX26" s="157">
        <v>108</v>
      </c>
      <c r="DY26" s="158">
        <v>102.6</v>
      </c>
      <c r="DZ26" s="159">
        <v>13.68</v>
      </c>
      <c r="EA26" s="159">
        <v>211.85</v>
      </c>
      <c r="EB26" s="159">
        <v>14.12333333333333</v>
      </c>
      <c r="EC26" s="159">
        <v>417.05</v>
      </c>
      <c r="ED26" s="159">
        <v>13.90166666666667</v>
      </c>
      <c r="EE26" s="157">
        <v>105</v>
      </c>
      <c r="EF26" s="158">
        <v>99.75</v>
      </c>
      <c r="EG26" s="159">
        <v>13.3</v>
      </c>
      <c r="EH26" s="159">
        <v>200.45</v>
      </c>
      <c r="EI26" s="159">
        <v>13.36333333333333</v>
      </c>
      <c r="EJ26" s="159">
        <v>413.2499999999999</v>
      </c>
      <c r="EK26" s="159">
        <v>13.775</v>
      </c>
      <c r="EL26" s="157">
        <v>142</v>
      </c>
      <c r="EM26" s="158">
        <v>134.9</v>
      </c>
      <c r="EN26" s="159">
        <v>17.98666666666667</v>
      </c>
      <c r="EO26" s="159">
        <v>286.9</v>
      </c>
      <c r="EP26" s="159">
        <v>19.12666666666667</v>
      </c>
      <c r="EQ26" s="159">
        <v>551</v>
      </c>
      <c r="ER26" s="159">
        <v>18.36666666666667</v>
      </c>
      <c r="ES26" s="157">
        <v>151</v>
      </c>
      <c r="ET26" s="158">
        <v>143.45</v>
      </c>
      <c r="EU26" s="159">
        <v>19.12666666666667</v>
      </c>
      <c r="EV26" s="159">
        <v>280.25</v>
      </c>
      <c r="EW26" s="159">
        <v>18.68333333333333</v>
      </c>
      <c r="EX26" s="159">
        <v>532</v>
      </c>
      <c r="EY26" s="159">
        <v>17.73333333333333</v>
      </c>
      <c r="EZ26" s="157">
        <v>102</v>
      </c>
      <c r="FA26" s="158">
        <v>96.90000000000001</v>
      </c>
      <c r="FB26" s="159">
        <v>12.92</v>
      </c>
      <c r="FC26" s="159">
        <v>196.65</v>
      </c>
      <c r="FD26" s="159">
        <v>13.11</v>
      </c>
      <c r="FE26" s="159">
        <v>352.45</v>
      </c>
      <c r="FF26" s="159">
        <v>11.74833333333333</v>
      </c>
      <c r="FG26" s="157">
        <v>98</v>
      </c>
      <c r="FH26" s="158">
        <v>93.09999999999999</v>
      </c>
      <c r="FI26" s="159">
        <v>12.41333333333333</v>
      </c>
      <c r="FJ26" s="159">
        <v>185.25</v>
      </c>
      <c r="FK26" s="159">
        <v>12.35</v>
      </c>
      <c r="FL26" s="159">
        <v>388.55</v>
      </c>
      <c r="FM26" s="159">
        <v>12.95166666666667</v>
      </c>
      <c r="FN26" s="157">
        <v>97</v>
      </c>
      <c r="FO26" s="158">
        <v>92.14999999999999</v>
      </c>
      <c r="FP26" s="159">
        <v>12.28666666666667</v>
      </c>
      <c r="FQ26" s="159">
        <v>182.4</v>
      </c>
      <c r="FR26" s="159">
        <v>12.16</v>
      </c>
      <c r="FS26" s="159">
        <v>376.2</v>
      </c>
      <c r="FT26" s="159">
        <v>12.54</v>
      </c>
      <c r="FU26" s="157">
        <v>122</v>
      </c>
      <c r="FV26" s="158">
        <v>115.9</v>
      </c>
      <c r="FW26" s="159">
        <v>15.45333333333333</v>
      </c>
      <c r="FX26" s="159">
        <v>241.3</v>
      </c>
      <c r="FY26" s="159">
        <v>16.08666666666667</v>
      </c>
      <c r="FZ26" s="159">
        <v>457.9</v>
      </c>
      <c r="GA26" s="159">
        <v>15.26333333333333</v>
      </c>
      <c r="GB26" s="157">
        <v>122</v>
      </c>
      <c r="GC26" s="158">
        <v>115.9</v>
      </c>
      <c r="GD26" s="159">
        <v>15.45333333333333</v>
      </c>
      <c r="GE26" s="159">
        <v>241.3</v>
      </c>
      <c r="GF26" s="159">
        <v>16.08666666666667</v>
      </c>
      <c r="GG26" s="159">
        <v>457.9</v>
      </c>
      <c r="GH26" s="159">
        <v>15.26333333333333</v>
      </c>
      <c r="GI26" s="157">
        <v>112</v>
      </c>
      <c r="GJ26" s="158">
        <v>106.4</v>
      </c>
      <c r="GK26" s="159">
        <v>14.18666666666667</v>
      </c>
      <c r="GL26" s="159">
        <v>217.55</v>
      </c>
      <c r="GM26" s="159">
        <v>14.50333333333333</v>
      </c>
      <c r="GN26" s="159">
        <v>418.95</v>
      </c>
      <c r="GO26" s="159">
        <v>13.965</v>
      </c>
      <c r="GP26" s="157">
        <v>112</v>
      </c>
      <c r="GQ26" s="158">
        <v>106.4</v>
      </c>
      <c r="GR26" s="159">
        <v>14.18666666666667</v>
      </c>
      <c r="GS26" s="159">
        <v>223.25</v>
      </c>
      <c r="GT26" s="159">
        <v>14.88333333333333</v>
      </c>
      <c r="GU26" s="159">
        <v>501.6</v>
      </c>
      <c r="GV26" s="159">
        <v>16.72</v>
      </c>
      <c r="GW26" s="157">
        <v>100</v>
      </c>
      <c r="GX26" s="158">
        <v>95</v>
      </c>
      <c r="GY26" s="159">
        <v>12.66666666666667</v>
      </c>
      <c r="GZ26" s="159">
        <v>197.6</v>
      </c>
      <c r="HA26" s="159">
        <v>13.17333333333334</v>
      </c>
      <c r="HB26" s="159">
        <v>376.2</v>
      </c>
      <c r="HC26" s="159">
        <v>12.54</v>
      </c>
      <c r="HD26" s="155"/>
      <c r="HE26" s="158"/>
      <c r="HF26" s="159"/>
      <c r="HG26" s="159"/>
      <c r="HH26" s="159"/>
      <c r="HI26" s="159"/>
      <c r="HJ26" s="159"/>
    </row>
    <row r="27" ht="14" customHeight="1">
      <c r="A27" t="s" s="151">
        <v>233</v>
      </c>
      <c r="B27" s="157">
        <v>110</v>
      </c>
      <c r="C27" s="158">
        <v>104.5</v>
      </c>
      <c r="D27" s="159">
        <v>13.93333333333334</v>
      </c>
      <c r="E27" s="159">
        <v>197.6</v>
      </c>
      <c r="F27" s="159">
        <v>13.17333333333334</v>
      </c>
      <c r="G27" s="159"/>
      <c r="H27" s="159">
        <v>13.17333333333334</v>
      </c>
      <c r="I27" s="160">
        <v>83</v>
      </c>
      <c r="J27" s="158">
        <v>78.84999999999999</v>
      </c>
      <c r="K27" s="159">
        <v>10.51333333333333</v>
      </c>
      <c r="L27" s="159">
        <v>150.1</v>
      </c>
      <c r="M27" s="159">
        <v>10.00666666666667</v>
      </c>
      <c r="N27" s="159"/>
      <c r="O27" s="159">
        <v>10.00666666666667</v>
      </c>
      <c r="P27" s="160">
        <v>91</v>
      </c>
      <c r="Q27" s="158">
        <v>86.45</v>
      </c>
      <c r="R27" s="159">
        <v>11.52666666666667</v>
      </c>
      <c r="S27" s="159">
        <v>184.3</v>
      </c>
      <c r="T27" s="159">
        <v>12.28666666666667</v>
      </c>
      <c r="U27" s="159"/>
      <c r="V27" s="159">
        <v>12.28666666666667</v>
      </c>
      <c r="W27" s="160">
        <v>102</v>
      </c>
      <c r="X27" s="158">
        <v>96.90000000000001</v>
      </c>
      <c r="Y27" s="159">
        <v>12.92</v>
      </c>
      <c r="Z27" s="159">
        <v>190.95</v>
      </c>
      <c r="AA27" s="159">
        <v>12.73</v>
      </c>
      <c r="AB27" s="159"/>
      <c r="AC27" s="159">
        <v>12.73</v>
      </c>
      <c r="AD27" s="157">
        <v>94</v>
      </c>
      <c r="AE27" s="158">
        <v>89.3</v>
      </c>
      <c r="AF27" s="159">
        <v>11.90666666666667</v>
      </c>
      <c r="AG27" s="159">
        <v>172.9</v>
      </c>
      <c r="AH27" s="159">
        <v>11.52666666666667</v>
      </c>
      <c r="AI27" s="159"/>
      <c r="AJ27" s="159">
        <v>11.52666666666667</v>
      </c>
      <c r="AK27" s="157">
        <v>91</v>
      </c>
      <c r="AL27" s="158">
        <v>86.45</v>
      </c>
      <c r="AM27" s="159">
        <v>11.52666666666667</v>
      </c>
      <c r="AN27" s="159">
        <v>179.55</v>
      </c>
      <c r="AO27" s="159">
        <v>11.97</v>
      </c>
      <c r="AP27" s="159"/>
      <c r="AQ27" s="159">
        <v>11.97</v>
      </c>
      <c r="AR27" s="157">
        <v>156</v>
      </c>
      <c r="AS27" s="158">
        <v>148.2</v>
      </c>
      <c r="AT27" s="159">
        <v>19.76</v>
      </c>
      <c r="AU27" s="159">
        <v>269.8</v>
      </c>
      <c r="AV27" s="159">
        <v>17.98666666666667</v>
      </c>
      <c r="AW27" s="159"/>
      <c r="AX27" s="159">
        <v>17.98666666666667</v>
      </c>
      <c r="AY27" s="157">
        <v>120</v>
      </c>
      <c r="AZ27" s="158">
        <v>114</v>
      </c>
      <c r="BA27" s="159">
        <v>15.2</v>
      </c>
      <c r="BB27" s="159">
        <v>207.1</v>
      </c>
      <c r="BC27" s="159">
        <v>13.80666666666667</v>
      </c>
      <c r="BD27" s="159"/>
      <c r="BE27" s="159">
        <v>13.80666666666667</v>
      </c>
      <c r="BF27" s="157">
        <v>121</v>
      </c>
      <c r="BG27" s="158">
        <v>114.95</v>
      </c>
      <c r="BH27" s="159">
        <v>15.32666666666667</v>
      </c>
      <c r="BI27" s="159">
        <v>237.5</v>
      </c>
      <c r="BJ27" s="159">
        <v>15.83333333333333</v>
      </c>
      <c r="BK27" s="159"/>
      <c r="BL27" s="159">
        <v>15.83333333333333</v>
      </c>
      <c r="BM27" s="157">
        <v>123</v>
      </c>
      <c r="BN27" s="158">
        <v>116.85</v>
      </c>
      <c r="BO27" s="159">
        <v>15.58</v>
      </c>
      <c r="BP27" s="159">
        <v>217.55</v>
      </c>
      <c r="BQ27" s="159">
        <v>14.50333333333333</v>
      </c>
      <c r="BR27" s="159"/>
      <c r="BS27" s="159">
        <v>14.50333333333333</v>
      </c>
      <c r="BT27" s="157">
        <v>90</v>
      </c>
      <c r="BU27" s="158">
        <v>85.5</v>
      </c>
      <c r="BV27" s="159">
        <v>11.4</v>
      </c>
      <c r="BW27" s="159">
        <v>195.7</v>
      </c>
      <c r="BX27" s="159">
        <v>13.04666666666667</v>
      </c>
      <c r="BY27" s="159"/>
      <c r="BZ27" s="159">
        <v>13.04666666666667</v>
      </c>
      <c r="CA27" s="157">
        <v>106</v>
      </c>
      <c r="CB27" s="158">
        <v>100.7</v>
      </c>
      <c r="CC27" s="159">
        <v>13.42666666666667</v>
      </c>
      <c r="CD27" s="159">
        <v>176.7</v>
      </c>
      <c r="CE27" s="159">
        <v>11.78</v>
      </c>
      <c r="CF27" s="159"/>
      <c r="CG27" s="159">
        <v>11.78</v>
      </c>
      <c r="CH27" s="157">
        <v>111</v>
      </c>
      <c r="CI27" s="158">
        <v>105.45</v>
      </c>
      <c r="CJ27" s="159">
        <v>14.06</v>
      </c>
      <c r="CK27" s="159">
        <v>199.5</v>
      </c>
      <c r="CL27" s="159">
        <v>13.3</v>
      </c>
      <c r="CM27" s="159"/>
      <c r="CN27" s="159">
        <v>13.3</v>
      </c>
      <c r="CO27" s="157">
        <v>139</v>
      </c>
      <c r="CP27" s="158">
        <v>132.05</v>
      </c>
      <c r="CQ27" s="159">
        <v>17.60666666666667</v>
      </c>
      <c r="CR27" s="159">
        <v>233.7</v>
      </c>
      <c r="CS27" s="159">
        <v>15.58</v>
      </c>
      <c r="CT27" s="159"/>
      <c r="CU27" s="159">
        <v>15.58</v>
      </c>
      <c r="CV27" s="157">
        <v>78</v>
      </c>
      <c r="CW27" s="158">
        <v>74.10000000000001</v>
      </c>
      <c r="CX27" s="159">
        <v>9.880000000000001</v>
      </c>
      <c r="CY27" s="159">
        <v>141.55</v>
      </c>
      <c r="CZ27" s="159">
        <v>9.436666666666667</v>
      </c>
      <c r="DA27" s="159"/>
      <c r="DB27" s="159">
        <v>9.436666666666667</v>
      </c>
      <c r="DC27" s="157">
        <v>87</v>
      </c>
      <c r="DD27" s="158">
        <v>82.65000000000001</v>
      </c>
      <c r="DE27" s="159">
        <v>11.02</v>
      </c>
      <c r="DF27" s="159">
        <v>171.95</v>
      </c>
      <c r="DG27" s="159">
        <v>11.46333333333333</v>
      </c>
      <c r="DH27" s="159"/>
      <c r="DI27" s="159">
        <v>11.46333333333333</v>
      </c>
      <c r="DJ27" s="157">
        <v>114</v>
      </c>
      <c r="DK27" s="158">
        <v>108.3</v>
      </c>
      <c r="DL27" s="159">
        <v>14.44</v>
      </c>
      <c r="DM27" s="159">
        <v>198.55</v>
      </c>
      <c r="DN27" s="159">
        <v>13.23666666666667</v>
      </c>
      <c r="DO27" s="159"/>
      <c r="DP27" s="159">
        <v>13.23666666666667</v>
      </c>
      <c r="DQ27" s="157">
        <v>129</v>
      </c>
      <c r="DR27" s="158">
        <v>122.55</v>
      </c>
      <c r="DS27" s="159">
        <v>16.34</v>
      </c>
      <c r="DT27" s="159">
        <v>233.7</v>
      </c>
      <c r="DU27" s="159">
        <v>15.58</v>
      </c>
      <c r="DV27" s="159"/>
      <c r="DW27" s="159">
        <v>15.58</v>
      </c>
      <c r="DX27" s="157">
        <v>98</v>
      </c>
      <c r="DY27" s="158">
        <v>93.09999999999999</v>
      </c>
      <c r="DZ27" s="159">
        <v>12.41333333333333</v>
      </c>
      <c r="EA27" s="159">
        <v>205.2</v>
      </c>
      <c r="EB27" s="159">
        <v>13.68</v>
      </c>
      <c r="EC27" s="159"/>
      <c r="ED27" s="159">
        <v>13.68</v>
      </c>
      <c r="EE27" s="157">
        <v>123</v>
      </c>
      <c r="EF27" s="158">
        <v>116.85</v>
      </c>
      <c r="EG27" s="159">
        <v>15.58</v>
      </c>
      <c r="EH27" s="159">
        <v>212.8</v>
      </c>
      <c r="EI27" s="159">
        <v>14.18666666666667</v>
      </c>
      <c r="EJ27" s="159"/>
      <c r="EK27" s="159">
        <v>14.18666666666667</v>
      </c>
      <c r="EL27" s="157">
        <v>145</v>
      </c>
      <c r="EM27" s="158">
        <v>137.75</v>
      </c>
      <c r="EN27" s="159">
        <v>18.36666666666667</v>
      </c>
      <c r="EO27" s="159">
        <v>264.1</v>
      </c>
      <c r="EP27" s="159">
        <v>17.60666666666667</v>
      </c>
      <c r="EQ27" s="159"/>
      <c r="ER27" s="159">
        <v>17.60666666666667</v>
      </c>
      <c r="ES27" s="157">
        <v>136</v>
      </c>
      <c r="ET27" s="158">
        <v>129.2</v>
      </c>
      <c r="EU27" s="159">
        <v>17.22666666666667</v>
      </c>
      <c r="EV27" s="159">
        <v>251.75</v>
      </c>
      <c r="EW27" s="159">
        <v>16.78333333333333</v>
      </c>
      <c r="EX27" s="159"/>
      <c r="EY27" s="159">
        <v>16.78333333333333</v>
      </c>
      <c r="EZ27" s="157">
        <v>79</v>
      </c>
      <c r="FA27" s="158">
        <v>75.05</v>
      </c>
      <c r="FB27" s="159">
        <v>10.00666666666667</v>
      </c>
      <c r="FC27" s="159">
        <v>155.8</v>
      </c>
      <c r="FD27" s="159">
        <v>10.38666666666667</v>
      </c>
      <c r="FE27" s="159"/>
      <c r="FF27" s="159">
        <v>10.38666666666667</v>
      </c>
      <c r="FG27" s="157">
        <v>98</v>
      </c>
      <c r="FH27" s="158">
        <v>93.09999999999999</v>
      </c>
      <c r="FI27" s="159">
        <v>12.41333333333333</v>
      </c>
      <c r="FJ27" s="159">
        <v>203.3</v>
      </c>
      <c r="FK27" s="159">
        <v>13.55333333333333</v>
      </c>
      <c r="FL27" s="159"/>
      <c r="FM27" s="159">
        <v>13.55333333333333</v>
      </c>
      <c r="FN27" s="157">
        <v>110</v>
      </c>
      <c r="FO27" s="158">
        <v>104.5</v>
      </c>
      <c r="FP27" s="159">
        <v>13.93333333333334</v>
      </c>
      <c r="FQ27" s="159">
        <v>193.8</v>
      </c>
      <c r="FR27" s="159">
        <v>12.92</v>
      </c>
      <c r="FS27" s="159"/>
      <c r="FT27" s="159">
        <v>12.92</v>
      </c>
      <c r="FU27" s="157">
        <v>134</v>
      </c>
      <c r="FV27" s="158">
        <v>127.3</v>
      </c>
      <c r="FW27" s="159">
        <v>16.97333333333334</v>
      </c>
      <c r="FX27" s="159">
        <v>216.6</v>
      </c>
      <c r="FY27" s="159">
        <v>14.44</v>
      </c>
      <c r="FZ27" s="159"/>
      <c r="GA27" s="159">
        <v>14.44</v>
      </c>
      <c r="GB27" s="157">
        <v>134</v>
      </c>
      <c r="GC27" s="158">
        <v>127.3</v>
      </c>
      <c r="GD27" s="159">
        <v>16.97333333333334</v>
      </c>
      <c r="GE27" s="159">
        <v>216.6</v>
      </c>
      <c r="GF27" s="159">
        <v>14.44</v>
      </c>
      <c r="GG27" s="159"/>
      <c r="GH27" s="159">
        <v>14.44</v>
      </c>
      <c r="GI27" s="157">
        <v>112</v>
      </c>
      <c r="GJ27" s="158">
        <v>106.4</v>
      </c>
      <c r="GK27" s="159">
        <v>14.18666666666667</v>
      </c>
      <c r="GL27" s="159">
        <v>201.4</v>
      </c>
      <c r="GM27" s="159">
        <v>13.42666666666667</v>
      </c>
      <c r="GN27" s="159"/>
      <c r="GO27" s="159">
        <v>13.42666666666667</v>
      </c>
      <c r="GP27" s="157">
        <v>166</v>
      </c>
      <c r="GQ27" s="158">
        <v>157.7</v>
      </c>
      <c r="GR27" s="159">
        <v>21.02666666666666</v>
      </c>
      <c r="GS27" s="159">
        <v>278.35</v>
      </c>
      <c r="GT27" s="159">
        <v>18.55666666666667</v>
      </c>
      <c r="GU27" s="159"/>
      <c r="GV27" s="159">
        <v>18.55666666666667</v>
      </c>
      <c r="GW27" s="157">
        <v>94</v>
      </c>
      <c r="GX27" s="158">
        <v>89.3</v>
      </c>
      <c r="GY27" s="159">
        <v>11.90666666666667</v>
      </c>
      <c r="GZ27" s="159">
        <v>178.6</v>
      </c>
      <c r="HA27" s="159">
        <v>11.90666666666667</v>
      </c>
      <c r="HB27" s="159"/>
      <c r="HC27" s="159">
        <v>11.90666666666667</v>
      </c>
      <c r="HD27" s="155"/>
      <c r="HE27" s="158"/>
      <c r="HF27" s="159"/>
      <c r="HG27" s="159"/>
      <c r="HH27" s="159"/>
      <c r="HI27" s="159"/>
      <c r="HJ27" s="159"/>
    </row>
    <row r="28" ht="14" customHeight="1">
      <c r="A28" t="s" s="151">
        <v>234</v>
      </c>
      <c r="B28" s="157">
        <v>112</v>
      </c>
      <c r="C28" s="158">
        <v>106.4</v>
      </c>
      <c r="D28" s="159">
        <v>14.18666666666667</v>
      </c>
      <c r="E28" s="159">
        <v>182.4</v>
      </c>
      <c r="F28" s="159">
        <v>12.16</v>
      </c>
      <c r="G28" s="159">
        <v>323.95</v>
      </c>
      <c r="H28" s="159">
        <v>10.79833333333334</v>
      </c>
      <c r="I28" s="160">
        <v>92</v>
      </c>
      <c r="J28" s="158">
        <v>87.40000000000001</v>
      </c>
      <c r="K28" s="159">
        <v>11.65333333333333</v>
      </c>
      <c r="L28" s="159">
        <v>154.85</v>
      </c>
      <c r="M28" s="159">
        <v>10.32333333333333</v>
      </c>
      <c r="N28" s="159">
        <v>253.65</v>
      </c>
      <c r="O28" s="159">
        <v>8.455000000000002</v>
      </c>
      <c r="P28" s="160">
        <v>102</v>
      </c>
      <c r="Q28" s="158">
        <v>96.90000000000001</v>
      </c>
      <c r="R28" s="159">
        <v>12.92</v>
      </c>
      <c r="S28" s="159">
        <v>189.05</v>
      </c>
      <c r="T28" s="159">
        <v>12.60333333333333</v>
      </c>
      <c r="U28" s="159">
        <v>345.8</v>
      </c>
      <c r="V28" s="159">
        <v>11.52666666666667</v>
      </c>
      <c r="W28" s="160">
        <v>111</v>
      </c>
      <c r="X28" s="158">
        <v>105.45</v>
      </c>
      <c r="Y28" s="159">
        <v>14.06</v>
      </c>
      <c r="Z28" s="159">
        <v>213.75</v>
      </c>
      <c r="AA28" s="159">
        <v>14.25</v>
      </c>
      <c r="AB28" s="159">
        <v>360.05</v>
      </c>
      <c r="AC28" s="159">
        <v>12.00166666666667</v>
      </c>
      <c r="AD28" s="157">
        <v>106</v>
      </c>
      <c r="AE28" s="158">
        <v>100.7</v>
      </c>
      <c r="AF28" s="159">
        <v>13.42666666666667</v>
      </c>
      <c r="AG28" s="159">
        <v>209.95</v>
      </c>
      <c r="AH28" s="159">
        <v>13.99666666666667</v>
      </c>
      <c r="AI28" s="159">
        <v>403.75</v>
      </c>
      <c r="AJ28" s="159">
        <v>13.45833333333333</v>
      </c>
      <c r="AK28" s="157">
        <v>114</v>
      </c>
      <c r="AL28" s="158">
        <v>108.3</v>
      </c>
      <c r="AM28" s="159">
        <v>14.44</v>
      </c>
      <c r="AN28" s="159">
        <v>200.45</v>
      </c>
      <c r="AO28" s="159">
        <v>13.36333333333333</v>
      </c>
      <c r="AP28" s="159">
        <v>393.3</v>
      </c>
      <c r="AQ28" s="159">
        <v>13.11</v>
      </c>
      <c r="AR28" s="157">
        <v>130</v>
      </c>
      <c r="AS28" s="158">
        <v>123.5</v>
      </c>
      <c r="AT28" s="159">
        <v>16.46666666666667</v>
      </c>
      <c r="AU28" s="159">
        <v>240.35</v>
      </c>
      <c r="AV28" s="159">
        <v>16.02333333333333</v>
      </c>
      <c r="AW28" s="159">
        <v>462.65</v>
      </c>
      <c r="AX28" s="159">
        <v>15.42166666666667</v>
      </c>
      <c r="AY28" s="157">
        <v>101</v>
      </c>
      <c r="AZ28" s="158">
        <v>95.95</v>
      </c>
      <c r="BA28" s="159">
        <v>12.79333333333333</v>
      </c>
      <c r="BB28" s="159">
        <v>207.1</v>
      </c>
      <c r="BC28" s="159">
        <v>13.80666666666667</v>
      </c>
      <c r="BD28" s="159">
        <v>356.25</v>
      </c>
      <c r="BE28" s="159">
        <v>11.875</v>
      </c>
      <c r="BF28" s="157">
        <v>109</v>
      </c>
      <c r="BG28" s="158">
        <v>103.55</v>
      </c>
      <c r="BH28" s="159">
        <v>13.80666666666667</v>
      </c>
      <c r="BI28" s="159">
        <v>209</v>
      </c>
      <c r="BJ28" s="159">
        <v>13.93333333333333</v>
      </c>
      <c r="BK28" s="159">
        <v>403.75</v>
      </c>
      <c r="BL28" s="159">
        <v>13.45833333333333</v>
      </c>
      <c r="BM28" s="157">
        <v>114</v>
      </c>
      <c r="BN28" s="158">
        <v>108.3</v>
      </c>
      <c r="BO28" s="159">
        <v>14.44</v>
      </c>
      <c r="BP28" s="159">
        <v>184.3</v>
      </c>
      <c r="BQ28" s="159">
        <v>12.28666666666667</v>
      </c>
      <c r="BR28" s="159">
        <v>355.3</v>
      </c>
      <c r="BS28" s="159">
        <v>11.84333333333333</v>
      </c>
      <c r="BT28" s="157">
        <v>91</v>
      </c>
      <c r="BU28" s="158">
        <v>86.45</v>
      </c>
      <c r="BV28" s="159">
        <v>11.52666666666667</v>
      </c>
      <c r="BW28" s="159">
        <v>168.15</v>
      </c>
      <c r="BX28" s="159">
        <v>11.21</v>
      </c>
      <c r="BY28" s="159">
        <v>351.5</v>
      </c>
      <c r="BZ28" s="159">
        <v>11.71666666666667</v>
      </c>
      <c r="CA28" s="157">
        <v>94</v>
      </c>
      <c r="CB28" s="158">
        <v>89.3</v>
      </c>
      <c r="CC28" s="159">
        <v>11.90666666666667</v>
      </c>
      <c r="CD28" s="159">
        <v>166.25</v>
      </c>
      <c r="CE28" s="159">
        <v>11.08333333333333</v>
      </c>
      <c r="CF28" s="159">
        <v>336.3</v>
      </c>
      <c r="CG28" s="159">
        <v>11.21</v>
      </c>
      <c r="CH28" s="157">
        <v>121</v>
      </c>
      <c r="CI28" s="158">
        <v>114.95</v>
      </c>
      <c r="CJ28" s="159">
        <v>15.32666666666667</v>
      </c>
      <c r="CK28" s="159">
        <v>220.4</v>
      </c>
      <c r="CL28" s="159">
        <v>14.69333333333333</v>
      </c>
      <c r="CM28" s="159">
        <v>390.45</v>
      </c>
      <c r="CN28" s="159">
        <v>13.015</v>
      </c>
      <c r="CO28" s="157">
        <v>111</v>
      </c>
      <c r="CP28" s="158">
        <v>105.45</v>
      </c>
      <c r="CQ28" s="159">
        <v>14.06</v>
      </c>
      <c r="CR28" s="159">
        <v>210.9</v>
      </c>
      <c r="CS28" s="159">
        <v>14.06</v>
      </c>
      <c r="CT28" s="159">
        <v>401.85</v>
      </c>
      <c r="CU28" s="159">
        <v>13.395</v>
      </c>
      <c r="CV28" s="157">
        <v>75</v>
      </c>
      <c r="CW28" s="158">
        <v>71.25</v>
      </c>
      <c r="CX28" s="159">
        <v>9.5</v>
      </c>
      <c r="CY28" s="159">
        <v>157.7</v>
      </c>
      <c r="CZ28" s="159">
        <v>10.51333333333333</v>
      </c>
      <c r="DA28" s="159">
        <v>278.35</v>
      </c>
      <c r="DB28" s="159">
        <v>9.278333333333332</v>
      </c>
      <c r="DC28" s="157">
        <v>95</v>
      </c>
      <c r="DD28" s="158">
        <v>90.25</v>
      </c>
      <c r="DE28" s="159">
        <v>12.03333333333333</v>
      </c>
      <c r="DF28" s="159">
        <v>190</v>
      </c>
      <c r="DG28" s="159">
        <v>12.66666666666667</v>
      </c>
      <c r="DH28" s="159">
        <v>352.45</v>
      </c>
      <c r="DI28" s="159">
        <v>11.74833333333333</v>
      </c>
      <c r="DJ28" s="157">
        <v>94</v>
      </c>
      <c r="DK28" s="158">
        <v>89.3</v>
      </c>
      <c r="DL28" s="159">
        <v>11.90666666666667</v>
      </c>
      <c r="DM28" s="159">
        <v>180.5</v>
      </c>
      <c r="DN28" s="159">
        <v>12.03333333333333</v>
      </c>
      <c r="DO28" s="159">
        <v>364.8</v>
      </c>
      <c r="DP28" s="159">
        <v>12.16</v>
      </c>
      <c r="DQ28" s="157">
        <v>102</v>
      </c>
      <c r="DR28" s="158">
        <v>96.90000000000001</v>
      </c>
      <c r="DS28" s="159">
        <v>12.92</v>
      </c>
      <c r="DT28" s="159">
        <v>199.5</v>
      </c>
      <c r="DU28" s="159">
        <v>13.3</v>
      </c>
      <c r="DV28" s="159">
        <v>387.6</v>
      </c>
      <c r="DW28" s="159">
        <v>12.92</v>
      </c>
      <c r="DX28" s="157">
        <v>96</v>
      </c>
      <c r="DY28" s="158">
        <v>91.2</v>
      </c>
      <c r="DZ28" s="159">
        <v>12.16</v>
      </c>
      <c r="EA28" s="159">
        <v>198.55</v>
      </c>
      <c r="EB28" s="159">
        <v>13.23666666666667</v>
      </c>
      <c r="EC28" s="159">
        <v>416.1</v>
      </c>
      <c r="ED28" s="159">
        <v>13.87</v>
      </c>
      <c r="EE28" s="157">
        <v>104</v>
      </c>
      <c r="EF28" s="158">
        <v>98.8</v>
      </c>
      <c r="EG28" s="159">
        <v>13.17333333333333</v>
      </c>
      <c r="EH28" s="159">
        <v>204.25</v>
      </c>
      <c r="EI28" s="159">
        <v>13.61666666666667</v>
      </c>
      <c r="EJ28" s="159">
        <v>429.4</v>
      </c>
      <c r="EK28" s="159">
        <v>14.31333333333333</v>
      </c>
      <c r="EL28" s="157">
        <v>137</v>
      </c>
      <c r="EM28" s="158">
        <v>130.15</v>
      </c>
      <c r="EN28" s="159">
        <v>17.35333333333334</v>
      </c>
      <c r="EO28" s="159">
        <v>251.75</v>
      </c>
      <c r="EP28" s="159">
        <v>16.78333333333333</v>
      </c>
      <c r="EQ28" s="159">
        <v>472.15</v>
      </c>
      <c r="ER28" s="159">
        <v>15.73833333333333</v>
      </c>
      <c r="ES28" s="157">
        <v>92</v>
      </c>
      <c r="ET28" s="158">
        <v>87.40000000000001</v>
      </c>
      <c r="EU28" s="159">
        <v>11.65333333333333</v>
      </c>
      <c r="EV28" s="159">
        <v>191.9</v>
      </c>
      <c r="EW28" s="159">
        <v>12.79333333333333</v>
      </c>
      <c r="EX28" s="159">
        <v>365.75</v>
      </c>
      <c r="EY28" s="159">
        <v>12.19166666666667</v>
      </c>
      <c r="EZ28" s="157">
        <v>89</v>
      </c>
      <c r="FA28" s="158">
        <v>84.55</v>
      </c>
      <c r="FB28" s="159">
        <v>11.27333333333333</v>
      </c>
      <c r="FC28" s="159">
        <v>163.4</v>
      </c>
      <c r="FD28" s="159">
        <v>10.89333333333333</v>
      </c>
      <c r="FE28" s="159">
        <v>308.75</v>
      </c>
      <c r="FF28" s="159">
        <v>10.29166666666667</v>
      </c>
      <c r="FG28" s="157">
        <v>123</v>
      </c>
      <c r="FH28" s="158">
        <v>116.85</v>
      </c>
      <c r="FI28" s="159">
        <v>15.58</v>
      </c>
      <c r="FJ28" s="159">
        <v>228.95</v>
      </c>
      <c r="FK28" s="159">
        <v>15.26333333333333</v>
      </c>
      <c r="FL28" s="159">
        <v>434.15</v>
      </c>
      <c r="FM28" s="159">
        <v>14.47166666666667</v>
      </c>
      <c r="FN28" s="157">
        <v>98</v>
      </c>
      <c r="FO28" s="158">
        <v>93.09999999999999</v>
      </c>
      <c r="FP28" s="159">
        <v>12.41333333333333</v>
      </c>
      <c r="FQ28" s="159">
        <v>187.15</v>
      </c>
      <c r="FR28" s="159">
        <v>12.47666666666666</v>
      </c>
      <c r="FS28" s="159">
        <v>389.5</v>
      </c>
      <c r="FT28" s="159">
        <v>12.98333333333333</v>
      </c>
      <c r="FU28" s="157">
        <v>102</v>
      </c>
      <c r="FV28" s="158">
        <v>96.90000000000001</v>
      </c>
      <c r="FW28" s="159">
        <v>12.92</v>
      </c>
      <c r="FX28" s="159">
        <v>207.1</v>
      </c>
      <c r="FY28" s="159">
        <v>13.80666666666667</v>
      </c>
      <c r="FZ28" s="159">
        <v>426.55</v>
      </c>
      <c r="GA28" s="159">
        <v>14.21833333333333</v>
      </c>
      <c r="GB28" s="157">
        <v>102</v>
      </c>
      <c r="GC28" s="158">
        <v>96.90000000000001</v>
      </c>
      <c r="GD28" s="159">
        <v>12.92</v>
      </c>
      <c r="GE28" s="159">
        <v>207.1</v>
      </c>
      <c r="GF28" s="159">
        <v>13.80666666666667</v>
      </c>
      <c r="GG28" s="159">
        <v>426.55</v>
      </c>
      <c r="GH28" s="159">
        <v>14.21833333333333</v>
      </c>
      <c r="GI28" s="157">
        <v>118</v>
      </c>
      <c r="GJ28" s="158">
        <v>112.1</v>
      </c>
      <c r="GK28" s="159">
        <v>14.94666666666667</v>
      </c>
      <c r="GL28" s="159">
        <v>235.6</v>
      </c>
      <c r="GM28" s="159">
        <v>15.70666666666667</v>
      </c>
      <c r="GN28" s="159">
        <v>445.55</v>
      </c>
      <c r="GO28" s="159">
        <v>14.85166666666667</v>
      </c>
      <c r="GP28" s="157">
        <v>95</v>
      </c>
      <c r="GQ28" s="158">
        <v>90.25</v>
      </c>
      <c r="GR28" s="159">
        <v>12.03333333333333</v>
      </c>
      <c r="GS28" s="159">
        <v>198.55</v>
      </c>
      <c r="GT28" s="159">
        <v>13.23666666666667</v>
      </c>
      <c r="GU28" s="159">
        <v>419.9</v>
      </c>
      <c r="GV28" s="159">
        <v>13.99666666666667</v>
      </c>
      <c r="GW28" s="157">
        <v>92</v>
      </c>
      <c r="GX28" s="158">
        <v>87.40000000000001</v>
      </c>
      <c r="GY28" s="159">
        <v>11.65333333333333</v>
      </c>
      <c r="GZ28" s="159">
        <v>173.85</v>
      </c>
      <c r="HA28" s="159">
        <v>11.59</v>
      </c>
      <c r="HB28" s="159">
        <v>325.85</v>
      </c>
      <c r="HC28" s="159">
        <v>10.86166666666667</v>
      </c>
      <c r="HD28" s="155"/>
      <c r="HE28" s="158"/>
      <c r="HF28" s="159"/>
      <c r="HG28" s="159"/>
      <c r="HH28" s="159"/>
      <c r="HI28" s="159"/>
      <c r="HJ28" s="159"/>
    </row>
    <row r="29" ht="14" customHeight="1">
      <c r="A29" t="s" s="151">
        <v>235</v>
      </c>
      <c r="B29" s="157">
        <v>76</v>
      </c>
      <c r="C29" s="158">
        <v>72.2</v>
      </c>
      <c r="D29" s="159">
        <v>9.626666666666667</v>
      </c>
      <c r="E29" s="159">
        <v>141.55</v>
      </c>
      <c r="F29" s="159">
        <v>9.436666666666667</v>
      </c>
      <c r="G29" s="159"/>
      <c r="H29" s="159">
        <v>9.436666666666667</v>
      </c>
      <c r="I29" s="160">
        <v>60</v>
      </c>
      <c r="J29" s="158">
        <v>57</v>
      </c>
      <c r="K29" s="159">
        <v>7.6</v>
      </c>
      <c r="L29" s="159">
        <v>98.8</v>
      </c>
      <c r="M29" s="159">
        <v>6.586666666666667</v>
      </c>
      <c r="N29" s="159"/>
      <c r="O29" s="159">
        <v>6.586666666666667</v>
      </c>
      <c r="P29" s="160">
        <v>90</v>
      </c>
      <c r="Q29" s="158">
        <v>85.5</v>
      </c>
      <c r="R29" s="159">
        <v>11.4</v>
      </c>
      <c r="S29" s="159">
        <v>156.75</v>
      </c>
      <c r="T29" s="159">
        <v>10.45</v>
      </c>
      <c r="U29" s="159"/>
      <c r="V29" s="159">
        <v>10.45</v>
      </c>
      <c r="W29" s="160">
        <v>79</v>
      </c>
      <c r="X29" s="158">
        <v>75.05</v>
      </c>
      <c r="Y29" s="159">
        <v>10.00666666666667</v>
      </c>
      <c r="Z29" s="159">
        <v>146.3</v>
      </c>
      <c r="AA29" s="159">
        <v>9.753333333333334</v>
      </c>
      <c r="AB29" s="159"/>
      <c r="AC29" s="159">
        <v>9.753333333333334</v>
      </c>
      <c r="AD29" s="157">
        <v>103</v>
      </c>
      <c r="AE29" s="158">
        <v>97.85000000000001</v>
      </c>
      <c r="AF29" s="159">
        <v>13.04666666666667</v>
      </c>
      <c r="AG29" s="159">
        <v>193.8</v>
      </c>
      <c r="AH29" s="159">
        <v>12.92</v>
      </c>
      <c r="AI29" s="159"/>
      <c r="AJ29" s="159">
        <v>12.92</v>
      </c>
      <c r="AK29" s="157">
        <v>101</v>
      </c>
      <c r="AL29" s="158">
        <v>95.95</v>
      </c>
      <c r="AM29" s="159">
        <v>12.79333333333333</v>
      </c>
      <c r="AN29" s="159">
        <v>192.85</v>
      </c>
      <c r="AO29" s="159">
        <v>12.85666666666667</v>
      </c>
      <c r="AP29" s="159"/>
      <c r="AQ29" s="159">
        <v>12.85666666666667</v>
      </c>
      <c r="AR29" s="157">
        <v>117</v>
      </c>
      <c r="AS29" s="158">
        <v>111.15</v>
      </c>
      <c r="AT29" s="159">
        <v>14.82</v>
      </c>
      <c r="AU29" s="159">
        <v>222.3</v>
      </c>
      <c r="AV29" s="159">
        <v>14.82</v>
      </c>
      <c r="AW29" s="159"/>
      <c r="AX29" s="159">
        <v>14.82</v>
      </c>
      <c r="AY29" s="157">
        <v>83</v>
      </c>
      <c r="AZ29" s="158">
        <v>78.84999999999999</v>
      </c>
      <c r="BA29" s="159">
        <v>10.51333333333333</v>
      </c>
      <c r="BB29" s="159">
        <v>149.15</v>
      </c>
      <c r="BC29" s="159">
        <v>9.943333333333332</v>
      </c>
      <c r="BD29" s="159"/>
      <c r="BE29" s="159">
        <v>9.943333333333332</v>
      </c>
      <c r="BF29" s="157">
        <v>103</v>
      </c>
      <c r="BG29" s="158">
        <v>97.85000000000001</v>
      </c>
      <c r="BH29" s="159">
        <v>13.04666666666667</v>
      </c>
      <c r="BI29" s="159">
        <v>194.75</v>
      </c>
      <c r="BJ29" s="159">
        <v>12.98333333333333</v>
      </c>
      <c r="BK29" s="159"/>
      <c r="BL29" s="159">
        <v>12.98333333333333</v>
      </c>
      <c r="BM29" s="157">
        <v>96</v>
      </c>
      <c r="BN29" s="158">
        <v>91.2</v>
      </c>
      <c r="BO29" s="159">
        <v>12.16</v>
      </c>
      <c r="BP29" s="159">
        <v>171</v>
      </c>
      <c r="BQ29" s="159">
        <v>11.4</v>
      </c>
      <c r="BR29" s="159"/>
      <c r="BS29" s="159">
        <v>11.4</v>
      </c>
      <c r="BT29" s="157">
        <v>107</v>
      </c>
      <c r="BU29" s="158">
        <v>101.65</v>
      </c>
      <c r="BV29" s="159">
        <v>13.55333333333333</v>
      </c>
      <c r="BW29" s="159">
        <v>183.35</v>
      </c>
      <c r="BX29" s="159">
        <v>12.22333333333333</v>
      </c>
      <c r="BY29" s="159"/>
      <c r="BZ29" s="159">
        <v>12.22333333333333</v>
      </c>
      <c r="CA29" s="157">
        <v>83</v>
      </c>
      <c r="CB29" s="158">
        <v>78.84999999999999</v>
      </c>
      <c r="CC29" s="159">
        <v>10.51333333333333</v>
      </c>
      <c r="CD29" s="159">
        <v>170.05</v>
      </c>
      <c r="CE29" s="159">
        <v>11.33666666666667</v>
      </c>
      <c r="CF29" s="159"/>
      <c r="CG29" s="159">
        <v>11.33666666666667</v>
      </c>
      <c r="CH29" s="157">
        <v>94</v>
      </c>
      <c r="CI29" s="158">
        <v>89.3</v>
      </c>
      <c r="CJ29" s="159">
        <v>11.90666666666667</v>
      </c>
      <c r="CK29" s="159">
        <v>170.05</v>
      </c>
      <c r="CL29" s="159">
        <v>11.33666666666667</v>
      </c>
      <c r="CM29" s="159"/>
      <c r="CN29" s="159">
        <v>11.33666666666667</v>
      </c>
      <c r="CO29" s="157">
        <v>109</v>
      </c>
      <c r="CP29" s="158">
        <v>103.55</v>
      </c>
      <c r="CQ29" s="159">
        <v>13.80666666666667</v>
      </c>
      <c r="CR29" s="159">
        <v>190.95</v>
      </c>
      <c r="CS29" s="159">
        <v>12.73</v>
      </c>
      <c r="CT29" s="159"/>
      <c r="CU29" s="159">
        <v>12.73</v>
      </c>
      <c r="CV29" s="157">
        <v>61</v>
      </c>
      <c r="CW29" s="158">
        <v>57.95</v>
      </c>
      <c r="CX29" s="159">
        <v>7.726666666666666</v>
      </c>
      <c r="CY29" s="159">
        <v>120.65</v>
      </c>
      <c r="CZ29" s="159">
        <v>8.043333333333333</v>
      </c>
      <c r="DA29" s="159"/>
      <c r="DB29" s="159">
        <v>8.043333333333333</v>
      </c>
      <c r="DC29" s="157">
        <v>94</v>
      </c>
      <c r="DD29" s="158">
        <v>89.3</v>
      </c>
      <c r="DE29" s="159">
        <v>11.90666666666667</v>
      </c>
      <c r="DF29" s="159">
        <v>162.45</v>
      </c>
      <c r="DG29" s="159">
        <v>10.83</v>
      </c>
      <c r="DH29" s="159"/>
      <c r="DI29" s="159">
        <v>10.83</v>
      </c>
      <c r="DJ29" s="157">
        <v>99</v>
      </c>
      <c r="DK29" s="158">
        <v>94.05</v>
      </c>
      <c r="DL29" s="159">
        <v>12.54</v>
      </c>
      <c r="DM29" s="159">
        <v>184.3</v>
      </c>
      <c r="DN29" s="159">
        <v>12.28666666666667</v>
      </c>
      <c r="DO29" s="159"/>
      <c r="DP29" s="159">
        <v>12.28666666666667</v>
      </c>
      <c r="DQ29" s="157">
        <v>88</v>
      </c>
      <c r="DR29" s="158">
        <v>83.59999999999999</v>
      </c>
      <c r="DS29" s="159">
        <v>11.14666666666667</v>
      </c>
      <c r="DT29" s="159">
        <v>188.1</v>
      </c>
      <c r="DU29" s="159">
        <v>12.54</v>
      </c>
      <c r="DV29" s="159"/>
      <c r="DW29" s="159">
        <v>12.54</v>
      </c>
      <c r="DX29" s="157">
        <v>139</v>
      </c>
      <c r="DY29" s="158">
        <v>132.05</v>
      </c>
      <c r="DZ29" s="159">
        <v>17.60666666666667</v>
      </c>
      <c r="EA29" s="159">
        <v>217.55</v>
      </c>
      <c r="EB29" s="159">
        <v>14.50333333333333</v>
      </c>
      <c r="EC29" s="159"/>
      <c r="ED29" s="159">
        <v>14.50333333333333</v>
      </c>
      <c r="EE29" s="157">
        <v>125</v>
      </c>
      <c r="EF29" s="158">
        <v>118.75</v>
      </c>
      <c r="EG29" s="159">
        <v>15.83333333333333</v>
      </c>
      <c r="EH29" s="159">
        <v>225.15</v>
      </c>
      <c r="EI29" s="159">
        <v>15.01</v>
      </c>
      <c r="EJ29" s="159"/>
      <c r="EK29" s="159">
        <v>15.01</v>
      </c>
      <c r="EL29" s="157">
        <v>122</v>
      </c>
      <c r="EM29" s="158">
        <v>115.9</v>
      </c>
      <c r="EN29" s="159">
        <v>15.45333333333333</v>
      </c>
      <c r="EO29" s="159">
        <v>220.4</v>
      </c>
      <c r="EP29" s="159">
        <v>14.69333333333333</v>
      </c>
      <c r="EQ29" s="159"/>
      <c r="ER29" s="159">
        <v>14.69333333333333</v>
      </c>
      <c r="ES29" s="157">
        <v>83</v>
      </c>
      <c r="ET29" s="158">
        <v>78.84999999999999</v>
      </c>
      <c r="EU29" s="159">
        <v>10.51333333333333</v>
      </c>
      <c r="EV29" s="159">
        <v>173.85</v>
      </c>
      <c r="EW29" s="159">
        <v>11.59</v>
      </c>
      <c r="EX29" s="159"/>
      <c r="EY29" s="159">
        <v>11.59</v>
      </c>
      <c r="EZ29" s="157">
        <v>73</v>
      </c>
      <c r="FA29" s="158">
        <v>69.34999999999999</v>
      </c>
      <c r="FB29" s="159">
        <v>9.246666666666666</v>
      </c>
      <c r="FC29" s="159">
        <v>145.35</v>
      </c>
      <c r="FD29" s="159">
        <v>9.69</v>
      </c>
      <c r="FE29" s="159"/>
      <c r="FF29" s="159">
        <v>9.69</v>
      </c>
      <c r="FG29" s="157">
        <v>100</v>
      </c>
      <c r="FH29" s="158">
        <v>95</v>
      </c>
      <c r="FI29" s="159">
        <v>12.66666666666667</v>
      </c>
      <c r="FJ29" s="159">
        <v>205.2</v>
      </c>
      <c r="FK29" s="159">
        <v>13.68</v>
      </c>
      <c r="FL29" s="159"/>
      <c r="FM29" s="159">
        <v>13.68</v>
      </c>
      <c r="FN29" s="157">
        <v>120</v>
      </c>
      <c r="FO29" s="158">
        <v>114</v>
      </c>
      <c r="FP29" s="159">
        <v>15.2</v>
      </c>
      <c r="FQ29" s="159">
        <v>202.35</v>
      </c>
      <c r="FR29" s="159">
        <v>13.49</v>
      </c>
      <c r="FS29" s="159"/>
      <c r="FT29" s="159">
        <v>13.49</v>
      </c>
      <c r="FU29" s="157">
        <v>119</v>
      </c>
      <c r="FV29" s="158">
        <v>113.05</v>
      </c>
      <c r="FW29" s="159">
        <v>15.07333333333333</v>
      </c>
      <c r="FX29" s="159">
        <v>219.45</v>
      </c>
      <c r="FY29" s="159">
        <v>14.63</v>
      </c>
      <c r="FZ29" s="159"/>
      <c r="GA29" s="159">
        <v>14.63</v>
      </c>
      <c r="GB29" s="157">
        <v>119</v>
      </c>
      <c r="GC29" s="158">
        <v>113.05</v>
      </c>
      <c r="GD29" s="159">
        <v>15.07333333333333</v>
      </c>
      <c r="GE29" s="159">
        <v>219.45</v>
      </c>
      <c r="GF29" s="159">
        <v>14.63</v>
      </c>
      <c r="GG29" s="159"/>
      <c r="GH29" s="159">
        <v>14.63</v>
      </c>
      <c r="GI29" s="157">
        <v>111</v>
      </c>
      <c r="GJ29" s="158">
        <v>105.45</v>
      </c>
      <c r="GK29" s="159">
        <v>14.06</v>
      </c>
      <c r="GL29" s="159">
        <v>209.95</v>
      </c>
      <c r="GM29" s="159">
        <v>13.99666666666667</v>
      </c>
      <c r="GN29" s="159"/>
      <c r="GO29" s="159">
        <v>13.99666666666667</v>
      </c>
      <c r="GP29" s="157">
        <v>123</v>
      </c>
      <c r="GQ29" s="158">
        <v>116.85</v>
      </c>
      <c r="GR29" s="159">
        <v>15.58</v>
      </c>
      <c r="GS29" s="159">
        <v>221.35</v>
      </c>
      <c r="GT29" s="159">
        <v>14.75666666666667</v>
      </c>
      <c r="GU29" s="159"/>
      <c r="GV29" s="159">
        <v>14.75666666666667</v>
      </c>
      <c r="GW29" s="157">
        <v>87</v>
      </c>
      <c r="GX29" s="158">
        <v>82.65000000000001</v>
      </c>
      <c r="GY29" s="159">
        <v>11.02</v>
      </c>
      <c r="GZ29" s="159">
        <v>152</v>
      </c>
      <c r="HA29" s="159">
        <v>10.13333333333333</v>
      </c>
      <c r="HB29" s="159"/>
      <c r="HC29" s="159">
        <v>10.13333333333333</v>
      </c>
      <c r="HD29" s="155"/>
      <c r="HE29" s="158"/>
      <c r="HF29" s="159"/>
      <c r="HG29" s="159"/>
      <c r="HH29" s="159"/>
      <c r="HI29" s="159"/>
      <c r="HJ29" s="159"/>
    </row>
    <row r="30" ht="14" customHeight="1">
      <c r="A30" t="s" s="151">
        <v>236</v>
      </c>
      <c r="B30" s="157">
        <v>75</v>
      </c>
      <c r="C30" s="158">
        <v>71.25</v>
      </c>
      <c r="D30" s="159">
        <v>9.5</v>
      </c>
      <c r="E30" s="159">
        <v>150.1</v>
      </c>
      <c r="F30" s="159">
        <v>10.00666666666667</v>
      </c>
      <c r="G30" s="159">
        <v>261.25</v>
      </c>
      <c r="H30" s="159">
        <v>8.708333333333334</v>
      </c>
      <c r="I30" s="160">
        <v>70</v>
      </c>
      <c r="J30" s="158">
        <v>66.5</v>
      </c>
      <c r="K30" s="159">
        <v>8.866666666666667</v>
      </c>
      <c r="L30" s="159">
        <v>124.45</v>
      </c>
      <c r="M30" s="159">
        <v>8.296666666666665</v>
      </c>
      <c r="N30" s="159">
        <v>257.45</v>
      </c>
      <c r="O30" s="159">
        <v>8.581666666666667</v>
      </c>
      <c r="P30" s="160">
        <v>76</v>
      </c>
      <c r="Q30" s="158">
        <v>72.2</v>
      </c>
      <c r="R30" s="159">
        <v>9.626666666666667</v>
      </c>
      <c r="S30" s="159">
        <v>126.35</v>
      </c>
      <c r="T30" s="159">
        <v>8.423333333333334</v>
      </c>
      <c r="U30" s="159">
        <v>293.55</v>
      </c>
      <c r="V30" s="159">
        <v>9.785</v>
      </c>
      <c r="W30" s="160">
        <v>91</v>
      </c>
      <c r="X30" s="158">
        <v>86.45</v>
      </c>
      <c r="Y30" s="159">
        <v>11.52666666666667</v>
      </c>
      <c r="Z30" s="159">
        <v>187.15</v>
      </c>
      <c r="AA30" s="159">
        <v>12.47666666666667</v>
      </c>
      <c r="AB30" s="159">
        <v>337.25</v>
      </c>
      <c r="AC30" s="159">
        <v>11.24166666666667</v>
      </c>
      <c r="AD30" s="157">
        <v>110</v>
      </c>
      <c r="AE30" s="158">
        <v>104.5</v>
      </c>
      <c r="AF30" s="159">
        <v>13.93333333333334</v>
      </c>
      <c r="AG30" s="159">
        <v>189.05</v>
      </c>
      <c r="AH30" s="159">
        <v>12.60333333333333</v>
      </c>
      <c r="AI30" s="159">
        <v>351.5</v>
      </c>
      <c r="AJ30" s="159">
        <v>11.71666666666667</v>
      </c>
      <c r="AK30" s="157">
        <v>88</v>
      </c>
      <c r="AL30" s="158">
        <v>83.59999999999999</v>
      </c>
      <c r="AM30" s="159">
        <v>11.14666666666667</v>
      </c>
      <c r="AN30" s="159">
        <v>178.6</v>
      </c>
      <c r="AO30" s="159">
        <v>11.90666666666667</v>
      </c>
      <c r="AP30" s="159">
        <v>374.3</v>
      </c>
      <c r="AQ30" s="159">
        <v>12.47666666666667</v>
      </c>
      <c r="AR30" s="157">
        <v>104</v>
      </c>
      <c r="AS30" s="158">
        <v>98.8</v>
      </c>
      <c r="AT30" s="159">
        <v>13.17333333333333</v>
      </c>
      <c r="AU30" s="159">
        <v>191.9</v>
      </c>
      <c r="AV30" s="159">
        <v>12.79333333333333</v>
      </c>
      <c r="AW30" s="159">
        <v>360.05</v>
      </c>
      <c r="AX30" s="159">
        <v>12.00166666666667</v>
      </c>
      <c r="AY30" s="157">
        <v>87</v>
      </c>
      <c r="AZ30" s="158">
        <v>82.65000000000001</v>
      </c>
      <c r="BA30" s="159">
        <v>11.02</v>
      </c>
      <c r="BB30" s="159">
        <v>144.4</v>
      </c>
      <c r="BC30" s="159">
        <v>9.626666666666667</v>
      </c>
      <c r="BD30" s="159">
        <v>271.7</v>
      </c>
      <c r="BE30" s="159">
        <v>9.056666666666667</v>
      </c>
      <c r="BF30" s="157">
        <v>88</v>
      </c>
      <c r="BG30" s="158">
        <v>83.59999999999999</v>
      </c>
      <c r="BH30" s="159">
        <v>11.14666666666667</v>
      </c>
      <c r="BI30" s="159">
        <v>161.5</v>
      </c>
      <c r="BJ30" s="159">
        <v>10.76666666666667</v>
      </c>
      <c r="BK30" s="159">
        <v>309.7</v>
      </c>
      <c r="BL30" s="159">
        <v>10.32333333333333</v>
      </c>
      <c r="BM30" s="157">
        <v>87</v>
      </c>
      <c r="BN30" s="158">
        <v>82.65000000000001</v>
      </c>
      <c r="BO30" s="159">
        <v>11.02</v>
      </c>
      <c r="BP30" s="159">
        <v>153.9</v>
      </c>
      <c r="BQ30" s="159">
        <v>10.26</v>
      </c>
      <c r="BR30" s="159">
        <v>308.75</v>
      </c>
      <c r="BS30" s="159">
        <v>10.29166666666667</v>
      </c>
      <c r="BT30" s="157">
        <v>95</v>
      </c>
      <c r="BU30" s="158">
        <v>90.25</v>
      </c>
      <c r="BV30" s="159">
        <v>12.03333333333333</v>
      </c>
      <c r="BW30" s="159">
        <v>179.55</v>
      </c>
      <c r="BX30" s="159">
        <v>11.97</v>
      </c>
      <c r="BY30" s="159">
        <v>342.95</v>
      </c>
      <c r="BZ30" s="159">
        <v>11.43166666666667</v>
      </c>
      <c r="CA30" s="157">
        <v>82</v>
      </c>
      <c r="CB30" s="158">
        <v>77.89999999999999</v>
      </c>
      <c r="CC30" s="159">
        <v>10.38666666666666</v>
      </c>
      <c r="CD30" s="159">
        <v>143.45</v>
      </c>
      <c r="CE30" s="159">
        <v>9.563333333333333</v>
      </c>
      <c r="CF30" s="159">
        <v>292.6</v>
      </c>
      <c r="CG30" s="159">
        <v>9.753333333333334</v>
      </c>
      <c r="CH30" s="157">
        <v>104</v>
      </c>
      <c r="CI30" s="158">
        <v>98.8</v>
      </c>
      <c r="CJ30" s="159">
        <v>13.17333333333333</v>
      </c>
      <c r="CK30" s="159">
        <v>184.3</v>
      </c>
      <c r="CL30" s="159">
        <v>12.28666666666667</v>
      </c>
      <c r="CM30" s="159">
        <v>373.35</v>
      </c>
      <c r="CN30" s="159">
        <v>12.445</v>
      </c>
      <c r="CO30" s="157">
        <v>71</v>
      </c>
      <c r="CP30" s="158">
        <v>67.45</v>
      </c>
      <c r="CQ30" s="159">
        <v>8.993333333333334</v>
      </c>
      <c r="CR30" s="159">
        <v>135.85</v>
      </c>
      <c r="CS30" s="159">
        <v>9.056666666666667</v>
      </c>
      <c r="CT30" s="159">
        <v>247</v>
      </c>
      <c r="CU30" s="159">
        <v>8.233333333333333</v>
      </c>
      <c r="CV30" s="157">
        <v>54</v>
      </c>
      <c r="CW30" s="158">
        <v>51.3</v>
      </c>
      <c r="CX30" s="159">
        <v>6.840000000000001</v>
      </c>
      <c r="CY30" s="159">
        <v>87.40000000000001</v>
      </c>
      <c r="CZ30" s="159">
        <v>5.826666666666667</v>
      </c>
      <c r="DA30" s="159">
        <v>152.95</v>
      </c>
      <c r="DB30" s="159">
        <v>5.098333333333334</v>
      </c>
      <c r="DC30" s="157">
        <v>80</v>
      </c>
      <c r="DD30" s="158">
        <v>76</v>
      </c>
      <c r="DE30" s="159">
        <v>10.13333333333333</v>
      </c>
      <c r="DF30" s="159">
        <v>137.75</v>
      </c>
      <c r="DG30" s="159">
        <v>9.183333333333334</v>
      </c>
      <c r="DH30" s="159">
        <v>239.4</v>
      </c>
      <c r="DI30" s="159">
        <v>7.98</v>
      </c>
      <c r="DJ30" s="157">
        <v>77</v>
      </c>
      <c r="DK30" s="158">
        <v>73.15000000000001</v>
      </c>
      <c r="DL30" s="159">
        <v>9.753333333333334</v>
      </c>
      <c r="DM30" s="159">
        <v>156.75</v>
      </c>
      <c r="DN30" s="159">
        <v>10.45</v>
      </c>
      <c r="DO30" s="159">
        <v>313.5</v>
      </c>
      <c r="DP30" s="159">
        <v>10.45</v>
      </c>
      <c r="DQ30" s="157">
        <v>96</v>
      </c>
      <c r="DR30" s="158">
        <v>91.2</v>
      </c>
      <c r="DS30" s="159">
        <v>12.16</v>
      </c>
      <c r="DT30" s="159">
        <v>180.5</v>
      </c>
      <c r="DU30" s="159">
        <v>12.03333333333333</v>
      </c>
      <c r="DV30" s="159">
        <v>329.65</v>
      </c>
      <c r="DW30" s="159">
        <v>10.98833333333333</v>
      </c>
      <c r="DX30" s="157">
        <v>93</v>
      </c>
      <c r="DY30" s="158">
        <v>88.35000000000001</v>
      </c>
      <c r="DZ30" s="159">
        <v>11.78</v>
      </c>
      <c r="EA30" s="159">
        <v>180.5</v>
      </c>
      <c r="EB30" s="159">
        <v>12.03333333333333</v>
      </c>
      <c r="EC30" s="159">
        <v>334.4</v>
      </c>
      <c r="ED30" s="159">
        <v>11.14666666666667</v>
      </c>
      <c r="EE30" s="157">
        <v>85</v>
      </c>
      <c r="EF30" s="158">
        <v>80.75</v>
      </c>
      <c r="EG30" s="159">
        <v>10.76666666666667</v>
      </c>
      <c r="EH30" s="159">
        <v>167.2</v>
      </c>
      <c r="EI30" s="159">
        <v>11.14666666666667</v>
      </c>
      <c r="EJ30" s="159">
        <v>350.55</v>
      </c>
      <c r="EK30" s="159">
        <v>11.685</v>
      </c>
      <c r="EL30" s="157">
        <v>113</v>
      </c>
      <c r="EM30" s="158">
        <v>107.35</v>
      </c>
      <c r="EN30" s="159">
        <v>14.31333333333333</v>
      </c>
      <c r="EO30" s="159">
        <v>192.85</v>
      </c>
      <c r="EP30" s="159">
        <v>12.85666666666667</v>
      </c>
      <c r="EQ30" s="159">
        <v>343.9</v>
      </c>
      <c r="ER30" s="159">
        <v>11.46333333333333</v>
      </c>
      <c r="ES30" s="157">
        <v>78</v>
      </c>
      <c r="ET30" s="158">
        <v>74.10000000000001</v>
      </c>
      <c r="EU30" s="159">
        <v>9.880000000000001</v>
      </c>
      <c r="EV30" s="159">
        <v>143.45</v>
      </c>
      <c r="EW30" s="159">
        <v>9.563333333333333</v>
      </c>
      <c r="EX30" s="159">
        <v>275.5</v>
      </c>
      <c r="EY30" s="159">
        <v>9.183333333333334</v>
      </c>
      <c r="EZ30" s="157">
        <v>109</v>
      </c>
      <c r="FA30" s="158">
        <v>103.55</v>
      </c>
      <c r="FB30" s="159">
        <v>13.80666666666667</v>
      </c>
      <c r="FC30" s="159">
        <v>214.7</v>
      </c>
      <c r="FD30" s="159">
        <v>14.31333333333333</v>
      </c>
      <c r="FE30" s="159">
        <v>378.1</v>
      </c>
      <c r="FF30" s="159">
        <v>12.60333333333333</v>
      </c>
      <c r="FG30" s="157">
        <v>108</v>
      </c>
      <c r="FH30" s="158">
        <v>102.6</v>
      </c>
      <c r="FI30" s="159">
        <v>13.68</v>
      </c>
      <c r="FJ30" s="159">
        <v>191.9</v>
      </c>
      <c r="FK30" s="159">
        <v>12.79333333333333</v>
      </c>
      <c r="FL30" s="159">
        <v>355.3</v>
      </c>
      <c r="FM30" s="159">
        <v>11.84333333333333</v>
      </c>
      <c r="FN30" s="157">
        <v>113</v>
      </c>
      <c r="FO30" s="158">
        <v>107.35</v>
      </c>
      <c r="FP30" s="159">
        <v>14.31333333333333</v>
      </c>
      <c r="FQ30" s="159">
        <v>200.45</v>
      </c>
      <c r="FR30" s="159">
        <v>13.36333333333333</v>
      </c>
      <c r="FS30" s="159">
        <v>392.35</v>
      </c>
      <c r="FT30" s="159">
        <v>13.07833333333333</v>
      </c>
      <c r="FU30" s="157">
        <v>96</v>
      </c>
      <c r="FV30" s="158">
        <v>91.2</v>
      </c>
      <c r="FW30" s="159">
        <v>12.16</v>
      </c>
      <c r="FX30" s="159">
        <v>190</v>
      </c>
      <c r="FY30" s="159">
        <v>12.66666666666667</v>
      </c>
      <c r="FZ30" s="159">
        <v>378.1</v>
      </c>
      <c r="GA30" s="159">
        <v>12.60333333333333</v>
      </c>
      <c r="GB30" s="157">
        <v>96</v>
      </c>
      <c r="GC30" s="158">
        <v>91.2</v>
      </c>
      <c r="GD30" s="159">
        <v>12.16</v>
      </c>
      <c r="GE30" s="159">
        <v>190</v>
      </c>
      <c r="GF30" s="159">
        <v>12.66666666666667</v>
      </c>
      <c r="GG30" s="159">
        <v>378.1</v>
      </c>
      <c r="GH30" s="159">
        <v>12.60333333333333</v>
      </c>
      <c r="GI30" s="157">
        <v>100</v>
      </c>
      <c r="GJ30" s="158">
        <v>95</v>
      </c>
      <c r="GK30" s="159">
        <v>12.66666666666667</v>
      </c>
      <c r="GL30" s="159">
        <v>161.5</v>
      </c>
      <c r="GM30" s="159">
        <v>10.76666666666667</v>
      </c>
      <c r="GN30" s="159">
        <v>374.3</v>
      </c>
      <c r="GO30" s="159">
        <v>12.47666666666667</v>
      </c>
      <c r="GP30" s="157">
        <v>95</v>
      </c>
      <c r="GQ30" s="158">
        <v>90.25</v>
      </c>
      <c r="GR30" s="159">
        <v>12.03333333333333</v>
      </c>
      <c r="GS30" s="159">
        <v>172.9</v>
      </c>
      <c r="GT30" s="159">
        <v>11.52666666666667</v>
      </c>
      <c r="GU30" s="159">
        <v>358.15</v>
      </c>
      <c r="GV30" s="159">
        <v>11.93833333333333</v>
      </c>
      <c r="GW30" s="157">
        <v>82</v>
      </c>
      <c r="GX30" s="158">
        <v>77.89999999999999</v>
      </c>
      <c r="GY30" s="159">
        <v>10.38666666666666</v>
      </c>
      <c r="GZ30" s="159">
        <v>144.4</v>
      </c>
      <c r="HA30" s="159">
        <v>9.626666666666665</v>
      </c>
      <c r="HB30" s="159">
        <v>268.85</v>
      </c>
      <c r="HC30" s="159">
        <v>8.961666666666666</v>
      </c>
      <c r="HD30" s="155"/>
      <c r="HE30" s="158"/>
      <c r="HF30" s="159"/>
      <c r="HG30" s="159"/>
      <c r="HH30" s="159"/>
      <c r="HI30" s="159"/>
      <c r="HJ30" s="159"/>
    </row>
    <row r="31" ht="14" customHeight="1">
      <c r="A31" t="s" s="151">
        <v>237</v>
      </c>
      <c r="B31" s="157">
        <v>72</v>
      </c>
      <c r="C31" s="158">
        <v>68.39999999999999</v>
      </c>
      <c r="D31" s="159">
        <v>9.119999999999999</v>
      </c>
      <c r="E31" s="159">
        <v>111.15</v>
      </c>
      <c r="F31" s="159">
        <v>7.409999999999999</v>
      </c>
      <c r="G31" s="159"/>
      <c r="H31" s="159">
        <v>7.409999999999999</v>
      </c>
      <c r="I31" s="160">
        <v>74</v>
      </c>
      <c r="J31" s="158">
        <v>70.3</v>
      </c>
      <c r="K31" s="159">
        <v>9.373333333333333</v>
      </c>
      <c r="L31" s="159">
        <v>133</v>
      </c>
      <c r="M31" s="159">
        <v>8.866666666666667</v>
      </c>
      <c r="N31" s="159"/>
      <c r="O31" s="159">
        <v>8.866666666666667</v>
      </c>
      <c r="P31" s="160">
        <v>100</v>
      </c>
      <c r="Q31" s="158">
        <v>95</v>
      </c>
      <c r="R31" s="159">
        <v>12.66666666666667</v>
      </c>
      <c r="S31" s="159">
        <v>167.2</v>
      </c>
      <c r="T31" s="159">
        <v>11.14666666666667</v>
      </c>
      <c r="U31" s="159"/>
      <c r="V31" s="159">
        <v>11.14666666666667</v>
      </c>
      <c r="W31" s="160">
        <v>87</v>
      </c>
      <c r="X31" s="158">
        <v>82.65000000000001</v>
      </c>
      <c r="Y31" s="159">
        <v>11.02</v>
      </c>
      <c r="Z31" s="159">
        <v>150.1</v>
      </c>
      <c r="AA31" s="159">
        <v>10.00666666666667</v>
      </c>
      <c r="AB31" s="159"/>
      <c r="AC31" s="159">
        <v>10.00666666666667</v>
      </c>
      <c r="AD31" s="157">
        <v>85</v>
      </c>
      <c r="AE31" s="158">
        <v>80.75</v>
      </c>
      <c r="AF31" s="159">
        <v>10.76666666666667</v>
      </c>
      <c r="AG31" s="159">
        <v>162.45</v>
      </c>
      <c r="AH31" s="159">
        <v>10.83</v>
      </c>
      <c r="AI31" s="159"/>
      <c r="AJ31" s="159">
        <v>10.83</v>
      </c>
      <c r="AK31" s="157">
        <v>101</v>
      </c>
      <c r="AL31" s="158">
        <v>95.95</v>
      </c>
      <c r="AM31" s="159">
        <v>12.79333333333333</v>
      </c>
      <c r="AN31" s="159">
        <v>195.7</v>
      </c>
      <c r="AO31" s="159">
        <v>13.04666666666667</v>
      </c>
      <c r="AP31" s="159"/>
      <c r="AQ31" s="159">
        <v>13.04666666666667</v>
      </c>
      <c r="AR31" s="157">
        <v>92</v>
      </c>
      <c r="AS31" s="158">
        <v>87.40000000000001</v>
      </c>
      <c r="AT31" s="159">
        <v>11.65333333333333</v>
      </c>
      <c r="AU31" s="159">
        <v>168.15</v>
      </c>
      <c r="AV31" s="159">
        <v>11.21</v>
      </c>
      <c r="AW31" s="159"/>
      <c r="AX31" s="159">
        <v>11.21</v>
      </c>
      <c r="AY31" s="157">
        <v>70</v>
      </c>
      <c r="AZ31" s="158">
        <v>66.5</v>
      </c>
      <c r="BA31" s="159">
        <v>8.866666666666667</v>
      </c>
      <c r="BB31" s="159">
        <v>127.3</v>
      </c>
      <c r="BC31" s="159">
        <v>8.486666666666668</v>
      </c>
      <c r="BD31" s="159"/>
      <c r="BE31" s="159">
        <v>8.486666666666668</v>
      </c>
      <c r="BF31" s="157">
        <v>74</v>
      </c>
      <c r="BG31" s="158">
        <v>70.3</v>
      </c>
      <c r="BH31" s="159">
        <v>9.373333333333333</v>
      </c>
      <c r="BI31" s="159">
        <v>148.2</v>
      </c>
      <c r="BJ31" s="159">
        <v>9.879999999999999</v>
      </c>
      <c r="BK31" s="159"/>
      <c r="BL31" s="159">
        <v>9.879999999999999</v>
      </c>
      <c r="BM31" s="157">
        <v>94</v>
      </c>
      <c r="BN31" s="158">
        <v>89.3</v>
      </c>
      <c r="BO31" s="159">
        <v>11.90666666666667</v>
      </c>
      <c r="BP31" s="159">
        <v>154.85</v>
      </c>
      <c r="BQ31" s="159">
        <v>10.32333333333333</v>
      </c>
      <c r="BR31" s="159"/>
      <c r="BS31" s="159">
        <v>10.32333333333333</v>
      </c>
      <c r="BT31" s="157">
        <v>83</v>
      </c>
      <c r="BU31" s="158">
        <v>78.84999999999999</v>
      </c>
      <c r="BV31" s="159">
        <v>10.51333333333333</v>
      </c>
      <c r="BW31" s="159">
        <v>163.4</v>
      </c>
      <c r="BX31" s="159">
        <v>10.89333333333333</v>
      </c>
      <c r="BY31" s="159"/>
      <c r="BZ31" s="159">
        <v>10.89333333333333</v>
      </c>
      <c r="CA31" s="157">
        <v>74</v>
      </c>
      <c r="CB31" s="158">
        <v>70.3</v>
      </c>
      <c r="CC31" s="159">
        <v>9.373333333333333</v>
      </c>
      <c r="CD31" s="159">
        <v>149.15</v>
      </c>
      <c r="CE31" s="159">
        <v>9.943333333333332</v>
      </c>
      <c r="CF31" s="159"/>
      <c r="CG31" s="159">
        <v>9.943333333333332</v>
      </c>
      <c r="CH31" s="157">
        <v>107</v>
      </c>
      <c r="CI31" s="158">
        <v>101.65</v>
      </c>
      <c r="CJ31" s="159">
        <v>13.55333333333333</v>
      </c>
      <c r="CK31" s="159">
        <v>189.05</v>
      </c>
      <c r="CL31" s="159">
        <v>12.60333333333333</v>
      </c>
      <c r="CM31" s="159"/>
      <c r="CN31" s="159">
        <v>12.60333333333333</v>
      </c>
      <c r="CO31" s="157">
        <v>59</v>
      </c>
      <c r="CP31" s="158">
        <v>56.05</v>
      </c>
      <c r="CQ31" s="159">
        <v>7.473333333333333</v>
      </c>
      <c r="CR31" s="159">
        <v>111.15</v>
      </c>
      <c r="CS31" s="159">
        <v>7.409999999999999</v>
      </c>
      <c r="CT31" s="159"/>
      <c r="CU31" s="159">
        <v>7.409999999999999</v>
      </c>
      <c r="CV31" s="157">
        <v>31</v>
      </c>
      <c r="CW31" s="158">
        <v>29.45</v>
      </c>
      <c r="CX31" s="159">
        <v>3.926666666666667</v>
      </c>
      <c r="CY31" s="159">
        <v>65.55</v>
      </c>
      <c r="CZ31" s="159">
        <v>4.37</v>
      </c>
      <c r="DA31" s="159"/>
      <c r="DB31" s="159">
        <v>4.37</v>
      </c>
      <c r="DC31" s="157">
        <v>47</v>
      </c>
      <c r="DD31" s="158">
        <v>44.65</v>
      </c>
      <c r="DE31" s="159">
        <v>5.953333333333333</v>
      </c>
      <c r="DF31" s="159">
        <v>101.65</v>
      </c>
      <c r="DG31" s="159">
        <v>6.776666666666667</v>
      </c>
      <c r="DH31" s="159"/>
      <c r="DI31" s="159">
        <v>6.776666666666667</v>
      </c>
      <c r="DJ31" s="157">
        <v>96</v>
      </c>
      <c r="DK31" s="158">
        <v>91.2</v>
      </c>
      <c r="DL31" s="159">
        <v>12.16</v>
      </c>
      <c r="DM31" s="159">
        <v>156.75</v>
      </c>
      <c r="DN31" s="159">
        <v>10.45</v>
      </c>
      <c r="DO31" s="159"/>
      <c r="DP31" s="159">
        <v>10.45</v>
      </c>
      <c r="DQ31" s="157">
        <v>81</v>
      </c>
      <c r="DR31" s="158">
        <v>76.95</v>
      </c>
      <c r="DS31" s="159">
        <v>10.26</v>
      </c>
      <c r="DT31" s="159">
        <v>149.15</v>
      </c>
      <c r="DU31" s="159">
        <v>9.943333333333333</v>
      </c>
      <c r="DV31" s="159"/>
      <c r="DW31" s="159">
        <v>9.943333333333333</v>
      </c>
      <c r="DX31" s="157">
        <v>88</v>
      </c>
      <c r="DY31" s="158">
        <v>83.59999999999999</v>
      </c>
      <c r="DZ31" s="159">
        <v>11.14666666666667</v>
      </c>
      <c r="EA31" s="159">
        <v>153.9</v>
      </c>
      <c r="EB31" s="159">
        <v>10.26</v>
      </c>
      <c r="EC31" s="159"/>
      <c r="ED31" s="159">
        <v>10.26</v>
      </c>
      <c r="EE31" s="157">
        <v>94</v>
      </c>
      <c r="EF31" s="158">
        <v>89.3</v>
      </c>
      <c r="EG31" s="159">
        <v>11.90666666666667</v>
      </c>
      <c r="EH31" s="159">
        <v>183.35</v>
      </c>
      <c r="EI31" s="159">
        <v>12.22333333333333</v>
      </c>
      <c r="EJ31" s="159"/>
      <c r="EK31" s="159">
        <v>12.22333333333333</v>
      </c>
      <c r="EL31" s="157">
        <v>91</v>
      </c>
      <c r="EM31" s="158">
        <v>86.45</v>
      </c>
      <c r="EN31" s="159">
        <v>11.52666666666667</v>
      </c>
      <c r="EO31" s="159">
        <v>151.05</v>
      </c>
      <c r="EP31" s="159">
        <v>10.07</v>
      </c>
      <c r="EQ31" s="159"/>
      <c r="ER31" s="159">
        <v>10.07</v>
      </c>
      <c r="ES31" s="157">
        <v>77</v>
      </c>
      <c r="ET31" s="158">
        <v>73.15000000000001</v>
      </c>
      <c r="EU31" s="159">
        <v>9.753333333333334</v>
      </c>
      <c r="EV31" s="159">
        <v>132.05</v>
      </c>
      <c r="EW31" s="159">
        <v>8.803333333333335</v>
      </c>
      <c r="EX31" s="159"/>
      <c r="EY31" s="159">
        <v>8.803333333333335</v>
      </c>
      <c r="EZ31" s="157">
        <v>98</v>
      </c>
      <c r="FA31" s="158">
        <v>93.09999999999999</v>
      </c>
      <c r="FB31" s="159">
        <v>12.41333333333333</v>
      </c>
      <c r="FC31" s="159">
        <v>163.4</v>
      </c>
      <c r="FD31" s="159">
        <v>10.89333333333333</v>
      </c>
      <c r="FE31" s="159"/>
      <c r="FF31" s="159">
        <v>10.89333333333333</v>
      </c>
      <c r="FG31" s="157">
        <v>95</v>
      </c>
      <c r="FH31" s="158">
        <v>90.25</v>
      </c>
      <c r="FI31" s="159">
        <v>12.03333333333333</v>
      </c>
      <c r="FJ31" s="159">
        <v>163.4</v>
      </c>
      <c r="FK31" s="159">
        <v>10.89333333333333</v>
      </c>
      <c r="FL31" s="159"/>
      <c r="FM31" s="159">
        <v>10.89333333333333</v>
      </c>
      <c r="FN31" s="157">
        <v>102</v>
      </c>
      <c r="FO31" s="158">
        <v>96.90000000000001</v>
      </c>
      <c r="FP31" s="159">
        <v>12.92</v>
      </c>
      <c r="FQ31" s="159">
        <v>191.9</v>
      </c>
      <c r="FR31" s="159">
        <v>12.79333333333333</v>
      </c>
      <c r="FS31" s="159"/>
      <c r="FT31" s="159">
        <v>12.79333333333333</v>
      </c>
      <c r="FU31" s="157">
        <v>106</v>
      </c>
      <c r="FV31" s="158">
        <v>100.7</v>
      </c>
      <c r="FW31" s="159">
        <v>13.42666666666667</v>
      </c>
      <c r="FX31" s="159">
        <v>188.1</v>
      </c>
      <c r="FY31" s="159">
        <v>12.54</v>
      </c>
      <c r="FZ31" s="159"/>
      <c r="GA31" s="159">
        <v>12.54</v>
      </c>
      <c r="GB31" s="157">
        <v>106</v>
      </c>
      <c r="GC31" s="158">
        <v>100.7</v>
      </c>
      <c r="GD31" s="159">
        <v>13.42666666666667</v>
      </c>
      <c r="GE31" s="159">
        <v>188.1</v>
      </c>
      <c r="GF31" s="159">
        <v>12.54</v>
      </c>
      <c r="GG31" s="159"/>
      <c r="GH31" s="159">
        <v>12.54</v>
      </c>
      <c r="GI31" s="157">
        <v>100</v>
      </c>
      <c r="GJ31" s="158">
        <v>95</v>
      </c>
      <c r="GK31" s="159">
        <v>12.66666666666667</v>
      </c>
      <c r="GL31" s="159">
        <v>212.8</v>
      </c>
      <c r="GM31" s="159">
        <v>14.18666666666667</v>
      </c>
      <c r="GN31" s="159"/>
      <c r="GO31" s="159">
        <v>14.18666666666667</v>
      </c>
      <c r="GP31" s="157">
        <v>82</v>
      </c>
      <c r="GQ31" s="158">
        <v>77.89999999999999</v>
      </c>
      <c r="GR31" s="159">
        <v>10.38666666666666</v>
      </c>
      <c r="GS31" s="159">
        <v>185.25</v>
      </c>
      <c r="GT31" s="159">
        <v>12.35</v>
      </c>
      <c r="GU31" s="159"/>
      <c r="GV31" s="159">
        <v>12.35</v>
      </c>
      <c r="GW31" s="157">
        <v>73</v>
      </c>
      <c r="GX31" s="158">
        <v>69.34999999999999</v>
      </c>
      <c r="GY31" s="159">
        <v>9.246666666666666</v>
      </c>
      <c r="GZ31" s="159">
        <v>124.45</v>
      </c>
      <c r="HA31" s="159">
        <v>8.296666666666665</v>
      </c>
      <c r="HB31" s="159"/>
      <c r="HC31" s="159">
        <v>8.296666666666665</v>
      </c>
      <c r="HD31" s="155"/>
      <c r="HE31" s="158"/>
      <c r="HF31" s="159"/>
      <c r="HG31" s="159"/>
      <c r="HH31" s="159"/>
      <c r="HI31" s="159"/>
      <c r="HJ31" s="159"/>
    </row>
    <row r="32" ht="14" customHeight="1">
      <c r="A32" t="s" s="151">
        <v>238</v>
      </c>
      <c r="B32" s="157">
        <v>38</v>
      </c>
      <c r="C32" s="158">
        <v>36.1</v>
      </c>
      <c r="D32" s="159">
        <v>4.813333333333333</v>
      </c>
      <c r="E32" s="159">
        <v>88.35000000000001</v>
      </c>
      <c r="F32" s="159">
        <v>5.890000000000001</v>
      </c>
      <c r="G32" s="159">
        <v>152.95</v>
      </c>
      <c r="H32" s="159">
        <v>5.098333333333333</v>
      </c>
      <c r="I32" s="160">
        <v>61</v>
      </c>
      <c r="J32" s="158">
        <v>57.95</v>
      </c>
      <c r="K32" s="159">
        <v>7.726666666666666</v>
      </c>
      <c r="L32" s="159">
        <v>100.7</v>
      </c>
      <c r="M32" s="159">
        <v>6.713333333333333</v>
      </c>
      <c r="N32" s="159">
        <v>186.2</v>
      </c>
      <c r="O32" s="159">
        <v>6.206666666666666</v>
      </c>
      <c r="P32" s="160">
        <v>46</v>
      </c>
      <c r="Q32" s="158">
        <v>43.7</v>
      </c>
      <c r="R32" s="159">
        <v>5.826666666666667</v>
      </c>
      <c r="S32" s="159">
        <v>97.84999999999999</v>
      </c>
      <c r="T32" s="159">
        <v>6.523333333333333</v>
      </c>
      <c r="U32" s="159">
        <v>189.05</v>
      </c>
      <c r="V32" s="159">
        <v>6.301666666666667</v>
      </c>
      <c r="W32" s="160">
        <v>65</v>
      </c>
      <c r="X32" s="158">
        <v>61.75</v>
      </c>
      <c r="Y32" s="159">
        <v>8.233333333333333</v>
      </c>
      <c r="Z32" s="159">
        <v>115.9</v>
      </c>
      <c r="AA32" s="159">
        <v>7.726666666666667</v>
      </c>
      <c r="AB32" s="159">
        <v>208.05</v>
      </c>
      <c r="AC32" s="159">
        <v>6.935</v>
      </c>
      <c r="AD32" s="157">
        <v>70</v>
      </c>
      <c r="AE32" s="158">
        <v>66.5</v>
      </c>
      <c r="AF32" s="159">
        <v>8.866666666666667</v>
      </c>
      <c r="AG32" s="159">
        <v>123.5</v>
      </c>
      <c r="AH32" s="159">
        <v>8.233333333333333</v>
      </c>
      <c r="AI32" s="159">
        <v>208.05</v>
      </c>
      <c r="AJ32" s="159">
        <v>6.935</v>
      </c>
      <c r="AK32" s="157">
        <v>102</v>
      </c>
      <c r="AL32" s="158">
        <v>96.90000000000001</v>
      </c>
      <c r="AM32" s="159">
        <v>12.92</v>
      </c>
      <c r="AN32" s="159">
        <v>180.5</v>
      </c>
      <c r="AO32" s="159">
        <v>12.03333333333333</v>
      </c>
      <c r="AP32" s="159">
        <v>303.05</v>
      </c>
      <c r="AQ32" s="159">
        <v>10.10166666666667</v>
      </c>
      <c r="AR32" s="157">
        <v>75</v>
      </c>
      <c r="AS32" s="158">
        <v>71.25</v>
      </c>
      <c r="AT32" s="159">
        <v>9.5</v>
      </c>
      <c r="AU32" s="159">
        <v>133</v>
      </c>
      <c r="AV32" s="159">
        <v>8.866666666666667</v>
      </c>
      <c r="AW32" s="159">
        <v>246.05</v>
      </c>
      <c r="AX32" s="159">
        <v>8.201666666666666</v>
      </c>
      <c r="AY32" s="157">
        <v>55</v>
      </c>
      <c r="AZ32" s="158">
        <v>52.25000000000001</v>
      </c>
      <c r="BA32" s="159">
        <v>6.966666666666668</v>
      </c>
      <c r="BB32" s="159">
        <v>93.10000000000001</v>
      </c>
      <c r="BC32" s="159">
        <v>6.206666666666667</v>
      </c>
      <c r="BD32" s="159">
        <v>159.6</v>
      </c>
      <c r="BE32" s="159">
        <v>5.319999999999999</v>
      </c>
      <c r="BF32" s="157">
        <v>78</v>
      </c>
      <c r="BG32" s="158">
        <v>74.10000000000001</v>
      </c>
      <c r="BH32" s="159">
        <v>9.880000000000001</v>
      </c>
      <c r="BI32" s="159">
        <v>127.3</v>
      </c>
      <c r="BJ32" s="159">
        <v>8.486666666666668</v>
      </c>
      <c r="BK32" s="159">
        <v>204.25</v>
      </c>
      <c r="BL32" s="159">
        <v>6.808333333333334</v>
      </c>
      <c r="BM32" s="157">
        <v>71</v>
      </c>
      <c r="BN32" s="158">
        <v>67.45</v>
      </c>
      <c r="BO32" s="159">
        <v>8.993333333333334</v>
      </c>
      <c r="BP32" s="159">
        <v>119.7</v>
      </c>
      <c r="BQ32" s="159">
        <v>7.980000000000001</v>
      </c>
      <c r="BR32" s="159">
        <v>197.6</v>
      </c>
      <c r="BS32" s="159">
        <v>6.586666666666667</v>
      </c>
      <c r="BT32" s="157">
        <v>66</v>
      </c>
      <c r="BU32" s="158">
        <v>62.7</v>
      </c>
      <c r="BV32" s="159">
        <v>8.360000000000001</v>
      </c>
      <c r="BW32" s="159">
        <v>125.4</v>
      </c>
      <c r="BX32" s="159">
        <v>8.360000000000001</v>
      </c>
      <c r="BY32" s="159">
        <v>215.65</v>
      </c>
      <c r="BZ32" s="159">
        <v>7.188333333333333</v>
      </c>
      <c r="CA32" s="157">
        <v>59</v>
      </c>
      <c r="CB32" s="158">
        <v>56.05</v>
      </c>
      <c r="CC32" s="159">
        <v>7.473333333333333</v>
      </c>
      <c r="CD32" s="159">
        <v>94.05</v>
      </c>
      <c r="CE32" s="159">
        <v>6.27</v>
      </c>
      <c r="CF32" s="159">
        <v>190</v>
      </c>
      <c r="CG32" s="159">
        <v>6.333333333333333</v>
      </c>
      <c r="CH32" s="157">
        <v>74</v>
      </c>
      <c r="CI32" s="158">
        <v>70.3</v>
      </c>
      <c r="CJ32" s="159">
        <v>9.373333333333333</v>
      </c>
      <c r="CK32" s="159">
        <v>126.35</v>
      </c>
      <c r="CL32" s="159">
        <v>8.423333333333334</v>
      </c>
      <c r="CM32" s="159">
        <v>222.3</v>
      </c>
      <c r="CN32" s="159">
        <v>7.41</v>
      </c>
      <c r="CO32" s="157">
        <v>57</v>
      </c>
      <c r="CP32" s="158">
        <v>54.15</v>
      </c>
      <c r="CQ32" s="159">
        <v>7.22</v>
      </c>
      <c r="CR32" s="159">
        <v>107.35</v>
      </c>
      <c r="CS32" s="159">
        <v>7.156666666666666</v>
      </c>
      <c r="CT32" s="159">
        <v>165.3</v>
      </c>
      <c r="CU32" s="159">
        <v>5.51</v>
      </c>
      <c r="CV32" s="157">
        <v>27</v>
      </c>
      <c r="CW32" s="158">
        <v>25.65</v>
      </c>
      <c r="CX32" s="159">
        <v>3.42</v>
      </c>
      <c r="CY32" s="159">
        <v>55.1</v>
      </c>
      <c r="CZ32" s="159">
        <v>3.673333333333333</v>
      </c>
      <c r="DA32" s="159">
        <v>95.94999999999999</v>
      </c>
      <c r="DB32" s="159">
        <v>3.198333333333333</v>
      </c>
      <c r="DC32" s="157">
        <v>77</v>
      </c>
      <c r="DD32" s="158">
        <v>73.15000000000001</v>
      </c>
      <c r="DE32" s="159">
        <v>9.753333333333334</v>
      </c>
      <c r="DF32" s="159">
        <v>120.65</v>
      </c>
      <c r="DG32" s="159">
        <v>8.043333333333333</v>
      </c>
      <c r="DH32" s="159">
        <v>192.85</v>
      </c>
      <c r="DI32" s="159">
        <v>6.428333333333333</v>
      </c>
      <c r="DJ32" s="157">
        <v>41</v>
      </c>
      <c r="DK32" s="158">
        <v>38.95</v>
      </c>
      <c r="DL32" s="159">
        <v>5.193333333333332</v>
      </c>
      <c r="DM32" s="159">
        <v>112.1</v>
      </c>
      <c r="DN32" s="159">
        <v>7.473333333333333</v>
      </c>
      <c r="DO32" s="159">
        <v>227.05</v>
      </c>
      <c r="DP32" s="159">
        <v>7.568333333333333</v>
      </c>
      <c r="DQ32" s="157">
        <v>76</v>
      </c>
      <c r="DR32" s="158">
        <v>72.2</v>
      </c>
      <c r="DS32" s="159">
        <v>9.626666666666667</v>
      </c>
      <c r="DT32" s="159">
        <v>126.35</v>
      </c>
      <c r="DU32" s="159">
        <v>8.423333333333334</v>
      </c>
      <c r="DV32" s="159">
        <v>232.75</v>
      </c>
      <c r="DW32" s="159">
        <v>7.758333333333334</v>
      </c>
      <c r="DX32" s="157">
        <v>78</v>
      </c>
      <c r="DY32" s="158">
        <v>74.10000000000001</v>
      </c>
      <c r="DZ32" s="159">
        <v>9.880000000000001</v>
      </c>
      <c r="EA32" s="159">
        <v>141.55</v>
      </c>
      <c r="EB32" s="159">
        <v>9.436666666666667</v>
      </c>
      <c r="EC32" s="159">
        <v>247.95</v>
      </c>
      <c r="ED32" s="159">
        <v>8.265000000000001</v>
      </c>
      <c r="EE32" s="157">
        <v>92</v>
      </c>
      <c r="EF32" s="158">
        <v>87.40000000000001</v>
      </c>
      <c r="EG32" s="159">
        <v>11.65333333333333</v>
      </c>
      <c r="EH32" s="159">
        <v>149.15</v>
      </c>
      <c r="EI32" s="159">
        <v>9.943333333333333</v>
      </c>
      <c r="EJ32" s="159">
        <v>262.2</v>
      </c>
      <c r="EK32" s="159">
        <v>8.74</v>
      </c>
      <c r="EL32" s="157">
        <v>71</v>
      </c>
      <c r="EM32" s="158">
        <v>67.45</v>
      </c>
      <c r="EN32" s="159">
        <v>8.993333333333334</v>
      </c>
      <c r="EO32" s="159">
        <v>154.85</v>
      </c>
      <c r="EP32" s="159">
        <v>10.32333333333333</v>
      </c>
      <c r="EQ32" s="159">
        <v>262.2</v>
      </c>
      <c r="ER32" s="159">
        <v>8.740000000000002</v>
      </c>
      <c r="ES32" s="157">
        <v>43</v>
      </c>
      <c r="ET32" s="158">
        <v>40.85</v>
      </c>
      <c r="EU32" s="159">
        <v>5.446666666666667</v>
      </c>
      <c r="EV32" s="159">
        <v>86.45</v>
      </c>
      <c r="EW32" s="159">
        <v>5.763333333333334</v>
      </c>
      <c r="EX32" s="159">
        <v>166.25</v>
      </c>
      <c r="EY32" s="159">
        <v>5.541666666666667</v>
      </c>
      <c r="EZ32" s="157">
        <v>57</v>
      </c>
      <c r="FA32" s="158">
        <v>54.15</v>
      </c>
      <c r="FB32" s="159">
        <v>7.22</v>
      </c>
      <c r="FC32" s="159">
        <v>104.5</v>
      </c>
      <c r="FD32" s="159">
        <v>6.966666666666667</v>
      </c>
      <c r="FE32" s="159">
        <v>195.7</v>
      </c>
      <c r="FF32" s="159">
        <v>6.523333333333333</v>
      </c>
      <c r="FG32" s="157">
        <v>81</v>
      </c>
      <c r="FH32" s="158">
        <v>76.95</v>
      </c>
      <c r="FI32" s="159">
        <v>10.26</v>
      </c>
      <c r="FJ32" s="159">
        <v>140.6</v>
      </c>
      <c r="FK32" s="159">
        <v>9.373333333333335</v>
      </c>
      <c r="FL32" s="159">
        <v>273.6</v>
      </c>
      <c r="FM32" s="159">
        <v>9.120000000000001</v>
      </c>
      <c r="FN32" s="157">
        <v>87</v>
      </c>
      <c r="FO32" s="158">
        <v>82.65000000000001</v>
      </c>
      <c r="FP32" s="159">
        <v>11.02</v>
      </c>
      <c r="FQ32" s="159">
        <v>153.9</v>
      </c>
      <c r="FR32" s="159">
        <v>10.26</v>
      </c>
      <c r="FS32" s="159">
        <v>271.7</v>
      </c>
      <c r="FT32" s="159">
        <v>9.056666666666668</v>
      </c>
      <c r="FU32" s="157">
        <v>84</v>
      </c>
      <c r="FV32" s="158">
        <v>79.8</v>
      </c>
      <c r="FW32" s="159">
        <v>10.64</v>
      </c>
      <c r="FX32" s="159">
        <v>139.65</v>
      </c>
      <c r="FY32" s="159">
        <v>9.31</v>
      </c>
      <c r="FZ32" s="159">
        <v>279.3</v>
      </c>
      <c r="GA32" s="159">
        <v>9.31</v>
      </c>
      <c r="GB32" s="157">
        <v>84</v>
      </c>
      <c r="GC32" s="158">
        <v>79.8</v>
      </c>
      <c r="GD32" s="159">
        <v>10.64</v>
      </c>
      <c r="GE32" s="159">
        <v>139.65</v>
      </c>
      <c r="GF32" s="159">
        <v>9.31</v>
      </c>
      <c r="GG32" s="159">
        <v>279.3</v>
      </c>
      <c r="GH32" s="159">
        <v>9.31</v>
      </c>
      <c r="GI32" s="157">
        <v>102</v>
      </c>
      <c r="GJ32" s="158">
        <v>96.90000000000001</v>
      </c>
      <c r="GK32" s="159">
        <v>12.92</v>
      </c>
      <c r="GL32" s="159">
        <v>167.2</v>
      </c>
      <c r="GM32" s="159">
        <v>11.14666666666667</v>
      </c>
      <c r="GN32" s="159">
        <v>296.4</v>
      </c>
      <c r="GO32" s="159">
        <v>9.879999999999999</v>
      </c>
      <c r="GP32" s="157">
        <v>80</v>
      </c>
      <c r="GQ32" s="158">
        <v>76</v>
      </c>
      <c r="GR32" s="159">
        <v>10.13333333333333</v>
      </c>
      <c r="GS32" s="159">
        <v>140.6</v>
      </c>
      <c r="GT32" s="159">
        <v>9.373333333333335</v>
      </c>
      <c r="GU32" s="159">
        <v>217.55</v>
      </c>
      <c r="GV32" s="159">
        <v>7.251666666666667</v>
      </c>
      <c r="GW32" s="157">
        <v>46</v>
      </c>
      <c r="GX32" s="158">
        <v>43.7</v>
      </c>
      <c r="GY32" s="159">
        <v>5.826666666666667</v>
      </c>
      <c r="GZ32" s="159">
        <v>81.7</v>
      </c>
      <c r="HA32" s="159">
        <v>5.446666666666667</v>
      </c>
      <c r="HB32" s="159">
        <v>183.35</v>
      </c>
      <c r="HC32" s="159">
        <v>6.111666666666666</v>
      </c>
      <c r="HD32" s="155"/>
      <c r="HE32" s="158"/>
      <c r="HF32" s="159"/>
      <c r="HG32" s="159"/>
      <c r="HH32" s="159"/>
      <c r="HI32" s="159"/>
      <c r="HJ32" s="159"/>
    </row>
    <row r="33" ht="14" customHeight="1">
      <c r="A33" t="s" s="151">
        <v>239</v>
      </c>
      <c r="B33" s="157">
        <v>39</v>
      </c>
      <c r="C33" s="158">
        <v>37.05</v>
      </c>
      <c r="D33" s="159">
        <v>4.94</v>
      </c>
      <c r="E33" s="159">
        <v>64.59999999999999</v>
      </c>
      <c r="F33" s="159">
        <v>4.306666666666667</v>
      </c>
      <c r="G33" s="159"/>
      <c r="H33" s="159">
        <v>4.306666666666667</v>
      </c>
      <c r="I33" s="160">
        <v>39</v>
      </c>
      <c r="J33" s="158">
        <v>37.05</v>
      </c>
      <c r="K33" s="159">
        <v>4.94</v>
      </c>
      <c r="L33" s="159">
        <v>85.5</v>
      </c>
      <c r="M33" s="159">
        <v>5.7</v>
      </c>
      <c r="N33" s="159"/>
      <c r="O33" s="159">
        <v>5.7</v>
      </c>
      <c r="P33" s="160">
        <v>50</v>
      </c>
      <c r="Q33" s="158">
        <v>47.5</v>
      </c>
      <c r="R33" s="159">
        <v>6.333333333333333</v>
      </c>
      <c r="S33" s="159">
        <v>91.2</v>
      </c>
      <c r="T33" s="159">
        <v>6.08</v>
      </c>
      <c r="U33" s="159"/>
      <c r="V33" s="159">
        <v>6.08</v>
      </c>
      <c r="W33" s="160">
        <v>48</v>
      </c>
      <c r="X33" s="158">
        <v>45.6</v>
      </c>
      <c r="Y33" s="159">
        <v>6.08</v>
      </c>
      <c r="Z33" s="159">
        <v>92.15000000000001</v>
      </c>
      <c r="AA33" s="159">
        <v>6.143333333333334</v>
      </c>
      <c r="AB33" s="159"/>
      <c r="AC33" s="159">
        <v>6.143333333333334</v>
      </c>
      <c r="AD33" s="157">
        <v>48</v>
      </c>
      <c r="AE33" s="158">
        <v>45.6</v>
      </c>
      <c r="AF33" s="159">
        <v>6.08</v>
      </c>
      <c r="AG33" s="159">
        <v>84.55</v>
      </c>
      <c r="AH33" s="159">
        <v>5.636666666666667</v>
      </c>
      <c r="AI33" s="159"/>
      <c r="AJ33" s="159">
        <v>5.636666666666667</v>
      </c>
      <c r="AK33" s="157">
        <v>62</v>
      </c>
      <c r="AL33" s="158">
        <v>58.9</v>
      </c>
      <c r="AM33" s="159">
        <v>7.853333333333333</v>
      </c>
      <c r="AN33" s="159">
        <v>122.55</v>
      </c>
      <c r="AO33" s="159">
        <v>8.17</v>
      </c>
      <c r="AP33" s="159"/>
      <c r="AQ33" s="159">
        <v>8.17</v>
      </c>
      <c r="AR33" s="157">
        <v>59</v>
      </c>
      <c r="AS33" s="158">
        <v>56.05</v>
      </c>
      <c r="AT33" s="159">
        <v>7.473333333333333</v>
      </c>
      <c r="AU33" s="159">
        <v>113.05</v>
      </c>
      <c r="AV33" s="159">
        <v>7.536666666666666</v>
      </c>
      <c r="AW33" s="159"/>
      <c r="AX33" s="159">
        <v>7.536666666666666</v>
      </c>
      <c r="AY33" s="157">
        <v>34</v>
      </c>
      <c r="AZ33" s="158">
        <v>32.3</v>
      </c>
      <c r="BA33" s="159">
        <v>4.306666666666668</v>
      </c>
      <c r="BB33" s="159">
        <v>66.5</v>
      </c>
      <c r="BC33" s="159">
        <v>4.433333333333334</v>
      </c>
      <c r="BD33" s="159"/>
      <c r="BE33" s="159">
        <v>4.433333333333334</v>
      </c>
      <c r="BF33" s="157">
        <v>45</v>
      </c>
      <c r="BG33" s="158">
        <v>42.75</v>
      </c>
      <c r="BH33" s="159">
        <v>5.7</v>
      </c>
      <c r="BI33" s="159">
        <v>76.94999999999999</v>
      </c>
      <c r="BJ33" s="159">
        <v>5.129999999999999</v>
      </c>
      <c r="BK33" s="159"/>
      <c r="BL33" s="159">
        <v>5.129999999999999</v>
      </c>
      <c r="BM33" s="157">
        <v>44</v>
      </c>
      <c r="BN33" s="158">
        <v>41.8</v>
      </c>
      <c r="BO33" s="159">
        <v>5.573333333333333</v>
      </c>
      <c r="BP33" s="159">
        <v>77.90000000000001</v>
      </c>
      <c r="BQ33" s="159">
        <v>5.193333333333333</v>
      </c>
      <c r="BR33" s="159"/>
      <c r="BS33" s="159">
        <v>5.193333333333333</v>
      </c>
      <c r="BT33" s="157">
        <v>54</v>
      </c>
      <c r="BU33" s="158">
        <v>51.3</v>
      </c>
      <c r="BV33" s="159">
        <v>6.840000000000001</v>
      </c>
      <c r="BW33" s="159">
        <v>90.25</v>
      </c>
      <c r="BX33" s="159">
        <v>6.016666666666667</v>
      </c>
      <c r="BY33" s="159"/>
      <c r="BZ33" s="159">
        <v>6.016666666666667</v>
      </c>
      <c r="CA33" s="157">
        <v>55</v>
      </c>
      <c r="CB33" s="158">
        <v>52.25000000000001</v>
      </c>
      <c r="CC33" s="159">
        <v>6.966666666666668</v>
      </c>
      <c r="CD33" s="159">
        <v>95.95000000000002</v>
      </c>
      <c r="CE33" s="159">
        <v>6.396666666666667</v>
      </c>
      <c r="CF33" s="159"/>
      <c r="CG33" s="159">
        <v>6.396666666666667</v>
      </c>
      <c r="CH33" s="157">
        <v>56</v>
      </c>
      <c r="CI33" s="158">
        <v>53.2</v>
      </c>
      <c r="CJ33" s="159">
        <v>7.093333333333334</v>
      </c>
      <c r="CK33" s="159">
        <v>95.95</v>
      </c>
      <c r="CL33" s="159">
        <v>6.396666666666667</v>
      </c>
      <c r="CM33" s="159"/>
      <c r="CN33" s="159">
        <v>6.396666666666667</v>
      </c>
      <c r="CO33" s="157">
        <v>38</v>
      </c>
      <c r="CP33" s="158">
        <v>36.1</v>
      </c>
      <c r="CQ33" s="159">
        <v>4.813333333333333</v>
      </c>
      <c r="CR33" s="159">
        <v>57.95</v>
      </c>
      <c r="CS33" s="159">
        <v>3.863333333333334</v>
      </c>
      <c r="CT33" s="159"/>
      <c r="CU33" s="159">
        <v>3.863333333333334</v>
      </c>
      <c r="CV33" s="157">
        <v>20</v>
      </c>
      <c r="CW33" s="158">
        <v>19</v>
      </c>
      <c r="CX33" s="159">
        <v>2.533333333333333</v>
      </c>
      <c r="CY33" s="159">
        <v>40.85</v>
      </c>
      <c r="CZ33" s="159">
        <v>2.723333333333334</v>
      </c>
      <c r="DA33" s="159"/>
      <c r="DB33" s="159">
        <v>2.723333333333334</v>
      </c>
      <c r="DC33" s="157">
        <v>41</v>
      </c>
      <c r="DD33" s="158">
        <v>38.95</v>
      </c>
      <c r="DE33" s="159">
        <v>5.193333333333332</v>
      </c>
      <c r="DF33" s="159">
        <v>72.19999999999999</v>
      </c>
      <c r="DG33" s="159">
        <v>4.813333333333333</v>
      </c>
      <c r="DH33" s="159"/>
      <c r="DI33" s="159">
        <v>4.813333333333333</v>
      </c>
      <c r="DJ33" s="157">
        <v>64</v>
      </c>
      <c r="DK33" s="158">
        <v>60.8</v>
      </c>
      <c r="DL33" s="159">
        <v>8.106666666666667</v>
      </c>
      <c r="DM33" s="159">
        <v>114.95</v>
      </c>
      <c r="DN33" s="159">
        <v>7.663333333333333</v>
      </c>
      <c r="DO33" s="159"/>
      <c r="DP33" s="159">
        <v>7.663333333333333</v>
      </c>
      <c r="DQ33" s="157">
        <v>62</v>
      </c>
      <c r="DR33" s="158">
        <v>58.9</v>
      </c>
      <c r="DS33" s="159">
        <v>7.853333333333333</v>
      </c>
      <c r="DT33" s="159">
        <v>106.4</v>
      </c>
      <c r="DU33" s="159">
        <v>7.093333333333334</v>
      </c>
      <c r="DV33" s="159"/>
      <c r="DW33" s="159">
        <v>7.093333333333334</v>
      </c>
      <c r="DX33" s="157">
        <v>60</v>
      </c>
      <c r="DY33" s="158">
        <v>57</v>
      </c>
      <c r="DZ33" s="159">
        <v>7.6</v>
      </c>
      <c r="EA33" s="159">
        <v>106.4</v>
      </c>
      <c r="EB33" s="159">
        <v>7.093333333333334</v>
      </c>
      <c r="EC33" s="159"/>
      <c r="ED33" s="159">
        <v>7.093333333333334</v>
      </c>
      <c r="EE33" s="157">
        <v>60</v>
      </c>
      <c r="EF33" s="158">
        <v>57</v>
      </c>
      <c r="EG33" s="159">
        <v>7.6</v>
      </c>
      <c r="EH33" s="159">
        <v>113.05</v>
      </c>
      <c r="EI33" s="159">
        <v>7.536666666666666</v>
      </c>
      <c r="EJ33" s="159"/>
      <c r="EK33" s="159">
        <v>7.536666666666666</v>
      </c>
      <c r="EL33" s="157">
        <v>63</v>
      </c>
      <c r="EM33" s="158">
        <v>59.85</v>
      </c>
      <c r="EN33" s="159">
        <v>7.98</v>
      </c>
      <c r="EO33" s="159">
        <v>107.35</v>
      </c>
      <c r="EP33" s="159">
        <v>7.156666666666666</v>
      </c>
      <c r="EQ33" s="159"/>
      <c r="ER33" s="159">
        <v>7.156666666666666</v>
      </c>
      <c r="ES33" s="157">
        <v>54</v>
      </c>
      <c r="ET33" s="158">
        <v>51.3</v>
      </c>
      <c r="EU33" s="159">
        <v>6.840000000000001</v>
      </c>
      <c r="EV33" s="159">
        <v>79.80000000000001</v>
      </c>
      <c r="EW33" s="159">
        <v>5.320000000000001</v>
      </c>
      <c r="EX33" s="159"/>
      <c r="EY33" s="159">
        <v>5.320000000000001</v>
      </c>
      <c r="EZ33" s="157">
        <v>52</v>
      </c>
      <c r="FA33" s="158">
        <v>49.4</v>
      </c>
      <c r="FB33" s="159">
        <v>6.586666666666667</v>
      </c>
      <c r="FC33" s="159">
        <v>91.19999999999999</v>
      </c>
      <c r="FD33" s="159">
        <v>6.079999999999999</v>
      </c>
      <c r="FE33" s="159"/>
      <c r="FF33" s="159">
        <v>6.079999999999999</v>
      </c>
      <c r="FG33" s="157">
        <v>86</v>
      </c>
      <c r="FH33" s="158">
        <v>81.7</v>
      </c>
      <c r="FI33" s="159">
        <v>10.89333333333333</v>
      </c>
      <c r="FJ33" s="159">
        <v>133</v>
      </c>
      <c r="FK33" s="159">
        <v>8.866666666666667</v>
      </c>
      <c r="FL33" s="159"/>
      <c r="FM33" s="159">
        <v>8.866666666666667</v>
      </c>
      <c r="FN33" s="157">
        <v>64</v>
      </c>
      <c r="FO33" s="158">
        <v>60.8</v>
      </c>
      <c r="FP33" s="159">
        <v>8.106666666666667</v>
      </c>
      <c r="FQ33" s="159">
        <v>117.8</v>
      </c>
      <c r="FR33" s="159">
        <v>7.853333333333334</v>
      </c>
      <c r="FS33" s="159"/>
      <c r="FT33" s="159">
        <v>7.853333333333334</v>
      </c>
      <c r="FU33" s="157">
        <v>72</v>
      </c>
      <c r="FV33" s="158">
        <v>68.39999999999999</v>
      </c>
      <c r="FW33" s="159">
        <v>9.119999999999999</v>
      </c>
      <c r="FX33" s="159">
        <v>139.65</v>
      </c>
      <c r="FY33" s="159">
        <v>9.309999999999999</v>
      </c>
      <c r="FZ33" s="159"/>
      <c r="GA33" s="159">
        <v>9.309999999999999</v>
      </c>
      <c r="GB33" s="157">
        <v>72</v>
      </c>
      <c r="GC33" s="158">
        <v>68.39999999999999</v>
      </c>
      <c r="GD33" s="159">
        <v>9.119999999999999</v>
      </c>
      <c r="GE33" s="159">
        <v>139.65</v>
      </c>
      <c r="GF33" s="159">
        <v>9.309999999999999</v>
      </c>
      <c r="GG33" s="159"/>
      <c r="GH33" s="159">
        <v>9.309999999999999</v>
      </c>
      <c r="GI33" s="157">
        <v>61</v>
      </c>
      <c r="GJ33" s="158">
        <v>57.95</v>
      </c>
      <c r="GK33" s="159">
        <v>7.726666666666666</v>
      </c>
      <c r="GL33" s="159">
        <v>129.2</v>
      </c>
      <c r="GM33" s="159">
        <v>8.613333333333333</v>
      </c>
      <c r="GN33" s="159"/>
      <c r="GO33" s="159">
        <v>8.613333333333333</v>
      </c>
      <c r="GP33" s="157">
        <v>48</v>
      </c>
      <c r="GQ33" s="158">
        <v>45.6</v>
      </c>
      <c r="GR33" s="159">
        <v>6.08</v>
      </c>
      <c r="GS33" s="159">
        <v>76.95</v>
      </c>
      <c r="GT33" s="159">
        <v>5.13</v>
      </c>
      <c r="GU33" s="159"/>
      <c r="GV33" s="159">
        <v>5.13</v>
      </c>
      <c r="GW33" s="157">
        <v>62</v>
      </c>
      <c r="GX33" s="158">
        <v>58.9</v>
      </c>
      <c r="GY33" s="159">
        <v>7.853333333333333</v>
      </c>
      <c r="GZ33" s="159">
        <v>101.65</v>
      </c>
      <c r="HA33" s="159">
        <v>6.776666666666667</v>
      </c>
      <c r="HB33" s="159"/>
      <c r="HC33" s="159">
        <v>6.776666666666667</v>
      </c>
      <c r="HD33" s="155"/>
      <c r="HE33" s="158"/>
      <c r="HF33" s="159"/>
      <c r="HG33" s="159"/>
      <c r="HH33" s="159"/>
      <c r="HI33" s="159"/>
      <c r="HJ33" s="159"/>
    </row>
    <row r="34" ht="14" customHeight="1">
      <c r="A34" t="s" s="151">
        <v>240</v>
      </c>
      <c r="B34" s="157">
        <v>21</v>
      </c>
      <c r="C34" s="158">
        <v>19.95</v>
      </c>
      <c r="D34" s="159">
        <v>2.66</v>
      </c>
      <c r="E34" s="159">
        <v>38.95</v>
      </c>
      <c r="F34" s="159">
        <v>2.596666666666667</v>
      </c>
      <c r="G34" s="159">
        <v>65.55000000000001</v>
      </c>
      <c r="H34" s="159">
        <v>2.185</v>
      </c>
      <c r="I34" s="160">
        <v>30</v>
      </c>
      <c r="J34" s="158">
        <v>28.5</v>
      </c>
      <c r="K34" s="159">
        <v>3.8</v>
      </c>
      <c r="L34" s="159">
        <v>56.05</v>
      </c>
      <c r="M34" s="159">
        <v>3.736666666666666</v>
      </c>
      <c r="N34" s="159">
        <v>84.55</v>
      </c>
      <c r="O34" s="159">
        <v>2.818333333333333</v>
      </c>
      <c r="P34" s="160">
        <v>32</v>
      </c>
      <c r="Q34" s="158">
        <v>30.4</v>
      </c>
      <c r="R34" s="159">
        <v>4.053333333333334</v>
      </c>
      <c r="S34" s="159">
        <v>56.05</v>
      </c>
      <c r="T34" s="159">
        <v>3.736666666666667</v>
      </c>
      <c r="U34" s="159">
        <v>104.5</v>
      </c>
      <c r="V34" s="159">
        <v>3.483333333333333</v>
      </c>
      <c r="W34" s="160">
        <v>52</v>
      </c>
      <c r="X34" s="158">
        <v>49.4</v>
      </c>
      <c r="Y34" s="159">
        <v>6.586666666666667</v>
      </c>
      <c r="Z34" s="159">
        <v>80.75</v>
      </c>
      <c r="AA34" s="159">
        <v>5.383333333333334</v>
      </c>
      <c r="AB34" s="159">
        <v>142.5</v>
      </c>
      <c r="AC34" s="159">
        <v>4.75</v>
      </c>
      <c r="AD34" s="157">
        <v>38</v>
      </c>
      <c r="AE34" s="158">
        <v>36.1</v>
      </c>
      <c r="AF34" s="159">
        <v>4.813333333333333</v>
      </c>
      <c r="AG34" s="159">
        <v>59.85</v>
      </c>
      <c r="AH34" s="159">
        <v>3.99</v>
      </c>
      <c r="AI34" s="159">
        <v>117.8</v>
      </c>
      <c r="AJ34" s="159">
        <v>3.926666666666667</v>
      </c>
      <c r="AK34" s="157">
        <v>41</v>
      </c>
      <c r="AL34" s="158">
        <v>38.95</v>
      </c>
      <c r="AM34" s="159">
        <v>5.193333333333332</v>
      </c>
      <c r="AN34" s="159">
        <v>87.40000000000001</v>
      </c>
      <c r="AO34" s="159">
        <v>5.826666666666667</v>
      </c>
      <c r="AP34" s="159">
        <v>153.9</v>
      </c>
      <c r="AQ34" s="159">
        <v>5.129999999999999</v>
      </c>
      <c r="AR34" s="157">
        <v>52</v>
      </c>
      <c r="AS34" s="158">
        <v>49.4</v>
      </c>
      <c r="AT34" s="159">
        <v>6.586666666666667</v>
      </c>
      <c r="AU34" s="159">
        <v>82.65000000000001</v>
      </c>
      <c r="AV34" s="159">
        <v>5.510000000000001</v>
      </c>
      <c r="AW34" s="159">
        <v>144.4</v>
      </c>
      <c r="AX34" s="159">
        <v>4.813333333333333</v>
      </c>
      <c r="AY34" s="157">
        <v>27</v>
      </c>
      <c r="AZ34" s="158">
        <v>25.65</v>
      </c>
      <c r="BA34" s="159">
        <v>3.42</v>
      </c>
      <c r="BB34" s="159">
        <v>55.1</v>
      </c>
      <c r="BC34" s="159">
        <v>3.673333333333333</v>
      </c>
      <c r="BD34" s="159">
        <v>89.3</v>
      </c>
      <c r="BE34" s="159">
        <v>2.976666666666667</v>
      </c>
      <c r="BF34" s="157">
        <v>25</v>
      </c>
      <c r="BG34" s="158">
        <v>23.75</v>
      </c>
      <c r="BH34" s="159">
        <v>3.166666666666667</v>
      </c>
      <c r="BI34" s="159">
        <v>56.05</v>
      </c>
      <c r="BJ34" s="159">
        <v>3.736666666666667</v>
      </c>
      <c r="BK34" s="159">
        <v>92.15000000000001</v>
      </c>
      <c r="BL34" s="159">
        <v>3.071666666666667</v>
      </c>
      <c r="BM34" s="157">
        <v>35</v>
      </c>
      <c r="BN34" s="158">
        <v>33.25</v>
      </c>
      <c r="BO34" s="159">
        <v>4.433333333333334</v>
      </c>
      <c r="BP34" s="159">
        <v>64.59999999999999</v>
      </c>
      <c r="BQ34" s="159">
        <v>4.306666666666667</v>
      </c>
      <c r="BR34" s="159">
        <v>114.95</v>
      </c>
      <c r="BS34" s="159">
        <v>3.831666666666666</v>
      </c>
      <c r="BT34" s="157">
        <v>44</v>
      </c>
      <c r="BU34" s="158">
        <v>41.8</v>
      </c>
      <c r="BV34" s="159">
        <v>5.573333333333333</v>
      </c>
      <c r="BW34" s="159">
        <v>66.5</v>
      </c>
      <c r="BX34" s="159">
        <v>4.433333333333334</v>
      </c>
      <c r="BY34" s="159">
        <v>118.75</v>
      </c>
      <c r="BZ34" s="159">
        <v>3.958333333333333</v>
      </c>
      <c r="CA34" s="157">
        <v>42</v>
      </c>
      <c r="CB34" s="158">
        <v>39.9</v>
      </c>
      <c r="CC34" s="159">
        <v>5.319999999999999</v>
      </c>
      <c r="CD34" s="159">
        <v>78.84999999999999</v>
      </c>
      <c r="CE34" s="159">
        <v>5.256666666666666</v>
      </c>
      <c r="CF34" s="159">
        <v>137.75</v>
      </c>
      <c r="CG34" s="159">
        <v>4.591666666666667</v>
      </c>
      <c r="CH34" s="157">
        <v>51</v>
      </c>
      <c r="CI34" s="158">
        <v>48.45</v>
      </c>
      <c r="CJ34" s="159">
        <v>6.46</v>
      </c>
      <c r="CK34" s="159">
        <v>84.55000000000001</v>
      </c>
      <c r="CL34" s="159">
        <v>5.636666666666668</v>
      </c>
      <c r="CM34" s="159">
        <v>156.75</v>
      </c>
      <c r="CN34" s="159">
        <v>5.225</v>
      </c>
      <c r="CO34" s="157">
        <v>19</v>
      </c>
      <c r="CP34" s="158">
        <v>18.05</v>
      </c>
      <c r="CQ34" s="159">
        <v>2.406666666666667</v>
      </c>
      <c r="CR34" s="159">
        <v>40.85</v>
      </c>
      <c r="CS34" s="159">
        <v>2.723333333333334</v>
      </c>
      <c r="CT34" s="159">
        <v>76.95</v>
      </c>
      <c r="CU34" s="159">
        <v>2.565</v>
      </c>
      <c r="CV34" s="157">
        <v>21</v>
      </c>
      <c r="CW34" s="158">
        <v>19.95</v>
      </c>
      <c r="CX34" s="159">
        <v>2.66</v>
      </c>
      <c r="CY34" s="159">
        <v>34.2</v>
      </c>
      <c r="CZ34" s="159">
        <v>2.28</v>
      </c>
      <c r="DA34" s="159">
        <v>51.3</v>
      </c>
      <c r="DB34" s="159">
        <v>1.71</v>
      </c>
      <c r="DC34" s="157">
        <v>34</v>
      </c>
      <c r="DD34" s="158">
        <v>32.3</v>
      </c>
      <c r="DE34" s="159">
        <v>4.306666666666668</v>
      </c>
      <c r="DF34" s="159">
        <v>56.05</v>
      </c>
      <c r="DG34" s="159">
        <v>3.736666666666667</v>
      </c>
      <c r="DH34" s="159">
        <v>100.7</v>
      </c>
      <c r="DI34" s="159">
        <v>3.356666666666667</v>
      </c>
      <c r="DJ34" s="157">
        <v>40</v>
      </c>
      <c r="DK34" s="158">
        <v>38</v>
      </c>
      <c r="DL34" s="159">
        <v>5.066666666666666</v>
      </c>
      <c r="DM34" s="159">
        <v>62.7</v>
      </c>
      <c r="DN34" s="159">
        <v>4.180000000000001</v>
      </c>
      <c r="DO34" s="159">
        <v>111.15</v>
      </c>
      <c r="DP34" s="159">
        <v>3.705</v>
      </c>
      <c r="DQ34" s="157">
        <v>29</v>
      </c>
      <c r="DR34" s="158">
        <v>27.55</v>
      </c>
      <c r="DS34" s="159">
        <v>3.673333333333333</v>
      </c>
      <c r="DT34" s="159">
        <v>58.9</v>
      </c>
      <c r="DU34" s="159">
        <v>3.926666666666667</v>
      </c>
      <c r="DV34" s="159">
        <v>96.90000000000001</v>
      </c>
      <c r="DW34" s="159">
        <v>3.23</v>
      </c>
      <c r="DX34" s="157">
        <v>49</v>
      </c>
      <c r="DY34" s="158">
        <v>46.55</v>
      </c>
      <c r="DZ34" s="159">
        <v>6.206666666666666</v>
      </c>
      <c r="EA34" s="159">
        <v>85.5</v>
      </c>
      <c r="EB34" s="159">
        <v>5.7</v>
      </c>
      <c r="EC34" s="159">
        <v>150.1</v>
      </c>
      <c r="ED34" s="159">
        <v>5.003333333333333</v>
      </c>
      <c r="EE34" s="157">
        <v>71</v>
      </c>
      <c r="EF34" s="158">
        <v>67.45</v>
      </c>
      <c r="EG34" s="159">
        <v>8.993333333333334</v>
      </c>
      <c r="EH34" s="159">
        <v>107.35</v>
      </c>
      <c r="EI34" s="159">
        <v>7.156666666666666</v>
      </c>
      <c r="EJ34" s="159">
        <v>175.75</v>
      </c>
      <c r="EK34" s="159">
        <v>5.858333333333333</v>
      </c>
      <c r="EL34" s="157">
        <v>37</v>
      </c>
      <c r="EM34" s="158">
        <v>35.15</v>
      </c>
      <c r="EN34" s="159">
        <v>4.686666666666667</v>
      </c>
      <c r="EO34" s="159">
        <v>69.34999999999999</v>
      </c>
      <c r="EP34" s="159">
        <v>4.623333333333333</v>
      </c>
      <c r="EQ34" s="159">
        <v>136.8</v>
      </c>
      <c r="ER34" s="159">
        <v>4.56</v>
      </c>
      <c r="ES34" s="157">
        <v>28</v>
      </c>
      <c r="ET34" s="158">
        <v>26.6</v>
      </c>
      <c r="EU34" s="159">
        <v>3.546666666666667</v>
      </c>
      <c r="EV34" s="159">
        <v>47.5</v>
      </c>
      <c r="EW34" s="159">
        <v>3.166666666666667</v>
      </c>
      <c r="EX34" s="159">
        <v>74.09999999999999</v>
      </c>
      <c r="EY34" s="159">
        <v>2.47</v>
      </c>
      <c r="EZ34" s="157">
        <v>37</v>
      </c>
      <c r="FA34" s="158">
        <v>35.15</v>
      </c>
      <c r="FB34" s="159">
        <v>4.686666666666667</v>
      </c>
      <c r="FC34" s="159">
        <v>70.3</v>
      </c>
      <c r="FD34" s="159">
        <v>4.686666666666667</v>
      </c>
      <c r="FE34" s="159">
        <v>121.6</v>
      </c>
      <c r="FF34" s="159">
        <v>4.053333333333333</v>
      </c>
      <c r="FG34" s="157">
        <v>28</v>
      </c>
      <c r="FH34" s="158">
        <v>26.6</v>
      </c>
      <c r="FI34" s="159">
        <v>3.546666666666667</v>
      </c>
      <c r="FJ34" s="159">
        <v>59.85</v>
      </c>
      <c r="FK34" s="159">
        <v>3.99</v>
      </c>
      <c r="FL34" s="159">
        <v>131.1</v>
      </c>
      <c r="FM34" s="159">
        <v>4.37</v>
      </c>
      <c r="FN34" s="157">
        <v>46</v>
      </c>
      <c r="FO34" s="158">
        <v>43.7</v>
      </c>
      <c r="FP34" s="159">
        <v>5.826666666666667</v>
      </c>
      <c r="FQ34" s="159">
        <v>82.65000000000001</v>
      </c>
      <c r="FR34" s="159">
        <v>5.510000000000001</v>
      </c>
      <c r="FS34" s="159">
        <v>143.45</v>
      </c>
      <c r="FT34" s="159">
        <v>4.781666666666666</v>
      </c>
      <c r="FU34" s="157">
        <v>53</v>
      </c>
      <c r="FV34" s="158">
        <v>50.35</v>
      </c>
      <c r="FW34" s="159">
        <v>6.713333333333334</v>
      </c>
      <c r="FX34" s="159">
        <v>80.75</v>
      </c>
      <c r="FY34" s="159">
        <v>5.383333333333334</v>
      </c>
      <c r="FZ34" s="159">
        <v>145.35</v>
      </c>
      <c r="GA34" s="159">
        <v>4.845</v>
      </c>
      <c r="GB34" s="157">
        <v>53</v>
      </c>
      <c r="GC34" s="158">
        <v>50.35</v>
      </c>
      <c r="GD34" s="159">
        <v>6.713333333333334</v>
      </c>
      <c r="GE34" s="159">
        <v>80.75</v>
      </c>
      <c r="GF34" s="159">
        <v>5.383333333333334</v>
      </c>
      <c r="GG34" s="159">
        <v>145.35</v>
      </c>
      <c r="GH34" s="159">
        <v>4.845</v>
      </c>
      <c r="GI34" s="157">
        <v>56</v>
      </c>
      <c r="GJ34" s="158">
        <v>53.2</v>
      </c>
      <c r="GK34" s="159">
        <v>7.093333333333334</v>
      </c>
      <c r="GL34" s="159">
        <v>103.55</v>
      </c>
      <c r="GM34" s="159">
        <v>6.903333333333334</v>
      </c>
      <c r="GN34" s="159">
        <v>208.05</v>
      </c>
      <c r="GO34" s="159">
        <v>6.935</v>
      </c>
      <c r="GP34" s="157">
        <v>56</v>
      </c>
      <c r="GQ34" s="158">
        <v>53.2</v>
      </c>
      <c r="GR34" s="159">
        <v>7.093333333333334</v>
      </c>
      <c r="GS34" s="159">
        <v>87.40000000000001</v>
      </c>
      <c r="GT34" s="159">
        <v>5.826666666666667</v>
      </c>
      <c r="GU34" s="159">
        <v>142.5</v>
      </c>
      <c r="GV34" s="159">
        <v>4.75</v>
      </c>
      <c r="GW34" s="157">
        <v>29</v>
      </c>
      <c r="GX34" s="158">
        <v>27.55</v>
      </c>
      <c r="GY34" s="159">
        <v>3.673333333333333</v>
      </c>
      <c r="GZ34" s="159">
        <v>50.34999999999999</v>
      </c>
      <c r="HA34" s="159">
        <v>3.356666666666666</v>
      </c>
      <c r="HB34" s="159">
        <v>88.34999999999999</v>
      </c>
      <c r="HC34" s="159">
        <v>2.945</v>
      </c>
      <c r="HD34" s="155"/>
      <c r="HE34" s="158"/>
      <c r="HF34" s="159"/>
      <c r="HG34" s="159"/>
      <c r="HH34" s="159"/>
      <c r="HI34" s="159"/>
      <c r="HJ34" s="159"/>
    </row>
    <row r="35" ht="14" customHeight="1">
      <c r="A35" t="s" s="151">
        <v>241</v>
      </c>
      <c r="B35" s="157">
        <v>17</v>
      </c>
      <c r="C35" s="158">
        <v>16.15</v>
      </c>
      <c r="D35" s="159">
        <v>2.153333333333334</v>
      </c>
      <c r="E35" s="159">
        <v>26.6</v>
      </c>
      <c r="F35" s="159">
        <v>1.773333333333333</v>
      </c>
      <c r="G35" s="159"/>
      <c r="H35" s="159">
        <v>1.773333333333333</v>
      </c>
      <c r="I35" s="160">
        <v>24</v>
      </c>
      <c r="J35" s="158">
        <v>22.8</v>
      </c>
      <c r="K35" s="159">
        <v>3.04</v>
      </c>
      <c r="L35" s="159">
        <v>28.5</v>
      </c>
      <c r="M35" s="159">
        <v>1.9</v>
      </c>
      <c r="N35" s="159"/>
      <c r="O35" s="159">
        <v>1.9</v>
      </c>
      <c r="P35" s="160">
        <v>33</v>
      </c>
      <c r="Q35" s="158">
        <v>31.35</v>
      </c>
      <c r="R35" s="159">
        <v>4.180000000000001</v>
      </c>
      <c r="S35" s="159">
        <v>48.45</v>
      </c>
      <c r="T35" s="159">
        <v>3.23</v>
      </c>
      <c r="U35" s="159"/>
      <c r="V35" s="159">
        <v>3.23</v>
      </c>
      <c r="W35" s="160">
        <v>41</v>
      </c>
      <c r="X35" s="158">
        <v>38.95</v>
      </c>
      <c r="Y35" s="159">
        <v>5.193333333333332</v>
      </c>
      <c r="Z35" s="159">
        <v>61.75</v>
      </c>
      <c r="AA35" s="159">
        <v>4.116666666666666</v>
      </c>
      <c r="AB35" s="159"/>
      <c r="AC35" s="159">
        <v>4.116666666666666</v>
      </c>
      <c r="AD35" s="157">
        <v>29</v>
      </c>
      <c r="AE35" s="158">
        <v>27.55</v>
      </c>
      <c r="AF35" s="159">
        <v>3.673333333333333</v>
      </c>
      <c r="AG35" s="159">
        <v>57.95</v>
      </c>
      <c r="AH35" s="159">
        <v>3.863333333333334</v>
      </c>
      <c r="AI35" s="159"/>
      <c r="AJ35" s="159">
        <v>3.863333333333334</v>
      </c>
      <c r="AK35" s="157">
        <v>41</v>
      </c>
      <c r="AL35" s="158">
        <v>38.95</v>
      </c>
      <c r="AM35" s="159">
        <v>5.193333333333332</v>
      </c>
      <c r="AN35" s="159">
        <v>66.5</v>
      </c>
      <c r="AO35" s="159">
        <v>4.433333333333334</v>
      </c>
      <c r="AP35" s="159"/>
      <c r="AQ35" s="159">
        <v>4.433333333333334</v>
      </c>
      <c r="AR35" s="157">
        <v>41</v>
      </c>
      <c r="AS35" s="158">
        <v>38.95</v>
      </c>
      <c r="AT35" s="159">
        <v>5.193333333333332</v>
      </c>
      <c r="AU35" s="159">
        <v>61.75</v>
      </c>
      <c r="AV35" s="159">
        <v>4.116666666666666</v>
      </c>
      <c r="AW35" s="159"/>
      <c r="AX35" s="159">
        <v>4.116666666666666</v>
      </c>
      <c r="AY35" s="157">
        <v>23</v>
      </c>
      <c r="AZ35" s="158">
        <v>21.85</v>
      </c>
      <c r="BA35" s="159">
        <v>2.913333333333334</v>
      </c>
      <c r="BB35" s="159">
        <v>34.2</v>
      </c>
      <c r="BC35" s="159">
        <v>2.28</v>
      </c>
      <c r="BD35" s="159"/>
      <c r="BE35" s="159">
        <v>2.28</v>
      </c>
      <c r="BF35" s="157">
        <v>18</v>
      </c>
      <c r="BG35" s="158">
        <v>17.1</v>
      </c>
      <c r="BH35" s="159">
        <v>2.28</v>
      </c>
      <c r="BI35" s="159">
        <v>36.09999999999999</v>
      </c>
      <c r="BJ35" s="159">
        <v>2.406666666666666</v>
      </c>
      <c r="BK35" s="159"/>
      <c r="BL35" s="159">
        <v>2.406666666666666</v>
      </c>
      <c r="BM35" s="157">
        <v>28</v>
      </c>
      <c r="BN35" s="158">
        <v>26.6</v>
      </c>
      <c r="BO35" s="159">
        <v>3.546666666666667</v>
      </c>
      <c r="BP35" s="159">
        <v>50.35</v>
      </c>
      <c r="BQ35" s="159">
        <v>3.356666666666667</v>
      </c>
      <c r="BR35" s="159"/>
      <c r="BS35" s="159">
        <v>3.356666666666667</v>
      </c>
      <c r="BT35" s="157">
        <v>29</v>
      </c>
      <c r="BU35" s="158">
        <v>27.55</v>
      </c>
      <c r="BV35" s="159">
        <v>3.673333333333333</v>
      </c>
      <c r="BW35" s="159">
        <v>52.25</v>
      </c>
      <c r="BX35" s="159">
        <v>3.483333333333333</v>
      </c>
      <c r="BY35" s="159"/>
      <c r="BZ35" s="159">
        <v>3.483333333333333</v>
      </c>
      <c r="CA35" s="157">
        <v>30</v>
      </c>
      <c r="CB35" s="158">
        <v>28.5</v>
      </c>
      <c r="CC35" s="159">
        <v>3.8</v>
      </c>
      <c r="CD35" s="159">
        <v>58.90000000000001</v>
      </c>
      <c r="CE35" s="159">
        <v>3.926666666666667</v>
      </c>
      <c r="CF35" s="159"/>
      <c r="CG35" s="159">
        <v>3.926666666666667</v>
      </c>
      <c r="CH35" s="157">
        <v>44</v>
      </c>
      <c r="CI35" s="158">
        <v>41.8</v>
      </c>
      <c r="CJ35" s="159">
        <v>5.573333333333333</v>
      </c>
      <c r="CK35" s="159">
        <v>72.2</v>
      </c>
      <c r="CL35" s="159">
        <v>4.813333333333333</v>
      </c>
      <c r="CM35" s="159"/>
      <c r="CN35" s="159">
        <v>4.813333333333333</v>
      </c>
      <c r="CO35" s="157">
        <v>23</v>
      </c>
      <c r="CP35" s="158">
        <v>21.85</v>
      </c>
      <c r="CQ35" s="159">
        <v>2.913333333333334</v>
      </c>
      <c r="CR35" s="159">
        <v>36.1</v>
      </c>
      <c r="CS35" s="159">
        <v>2.406666666666667</v>
      </c>
      <c r="CT35" s="159"/>
      <c r="CU35" s="159">
        <v>2.406666666666667</v>
      </c>
      <c r="CV35" s="157">
        <v>10</v>
      </c>
      <c r="CW35" s="158">
        <v>9.5</v>
      </c>
      <c r="CX35" s="159">
        <v>1.266666666666667</v>
      </c>
      <c r="CY35" s="159">
        <v>17.1</v>
      </c>
      <c r="CZ35" s="159">
        <v>1.14</v>
      </c>
      <c r="DA35" s="159"/>
      <c r="DB35" s="159">
        <v>1.14</v>
      </c>
      <c r="DC35" s="157">
        <v>24</v>
      </c>
      <c r="DD35" s="158">
        <v>22.8</v>
      </c>
      <c r="DE35" s="159">
        <v>3.04</v>
      </c>
      <c r="DF35" s="159">
        <v>44.65000000000001</v>
      </c>
      <c r="DG35" s="159">
        <v>2.976666666666667</v>
      </c>
      <c r="DH35" s="159"/>
      <c r="DI35" s="159">
        <v>2.976666666666667</v>
      </c>
      <c r="DJ35" s="157">
        <v>29</v>
      </c>
      <c r="DK35" s="158">
        <v>27.55</v>
      </c>
      <c r="DL35" s="159">
        <v>3.673333333333333</v>
      </c>
      <c r="DM35" s="159">
        <v>48.45</v>
      </c>
      <c r="DN35" s="159">
        <v>3.23</v>
      </c>
      <c r="DO35" s="159"/>
      <c r="DP35" s="159">
        <v>3.23</v>
      </c>
      <c r="DQ35" s="157">
        <v>17</v>
      </c>
      <c r="DR35" s="158">
        <v>16.15</v>
      </c>
      <c r="DS35" s="159">
        <v>2.153333333333334</v>
      </c>
      <c r="DT35" s="159">
        <v>38</v>
      </c>
      <c r="DU35" s="159">
        <v>2.533333333333333</v>
      </c>
      <c r="DV35" s="159"/>
      <c r="DW35" s="159">
        <v>2.533333333333333</v>
      </c>
      <c r="DX35" s="157">
        <v>40</v>
      </c>
      <c r="DY35" s="158">
        <v>38</v>
      </c>
      <c r="DZ35" s="159">
        <v>5.066666666666666</v>
      </c>
      <c r="EA35" s="159">
        <v>64.59999999999999</v>
      </c>
      <c r="EB35" s="159">
        <v>4.306666666666667</v>
      </c>
      <c r="EC35" s="159"/>
      <c r="ED35" s="159">
        <v>4.306666666666667</v>
      </c>
      <c r="EE35" s="157">
        <v>35</v>
      </c>
      <c r="EF35" s="158">
        <v>33.25</v>
      </c>
      <c r="EG35" s="159">
        <v>4.433333333333334</v>
      </c>
      <c r="EH35" s="159">
        <v>68.40000000000001</v>
      </c>
      <c r="EI35" s="159">
        <v>4.56</v>
      </c>
      <c r="EJ35" s="159"/>
      <c r="EK35" s="159">
        <v>4.56</v>
      </c>
      <c r="EL35" s="157">
        <v>30</v>
      </c>
      <c r="EM35" s="158">
        <v>28.5</v>
      </c>
      <c r="EN35" s="159">
        <v>3.8</v>
      </c>
      <c r="EO35" s="159">
        <v>67.44999999999999</v>
      </c>
      <c r="EP35" s="159">
        <v>4.496666666666666</v>
      </c>
      <c r="EQ35" s="159"/>
      <c r="ER35" s="159">
        <v>4.496666666666666</v>
      </c>
      <c r="ES35" s="157">
        <v>15</v>
      </c>
      <c r="ET35" s="158">
        <v>14.25</v>
      </c>
      <c r="EU35" s="159">
        <v>1.9</v>
      </c>
      <c r="EV35" s="159">
        <v>26.6</v>
      </c>
      <c r="EW35" s="159">
        <v>1.773333333333333</v>
      </c>
      <c r="EX35" s="159"/>
      <c r="EY35" s="159">
        <v>1.773333333333333</v>
      </c>
      <c r="EZ35" s="157">
        <v>26</v>
      </c>
      <c r="FA35" s="158">
        <v>24.7</v>
      </c>
      <c r="FB35" s="159">
        <v>3.293333333333333</v>
      </c>
      <c r="FC35" s="159">
        <v>51.3</v>
      </c>
      <c r="FD35" s="159">
        <v>3.42</v>
      </c>
      <c r="FE35" s="159"/>
      <c r="FF35" s="159">
        <v>3.42</v>
      </c>
      <c r="FG35" s="157">
        <v>43</v>
      </c>
      <c r="FH35" s="158">
        <v>40.85</v>
      </c>
      <c r="FI35" s="159">
        <v>5.446666666666667</v>
      </c>
      <c r="FJ35" s="159">
        <v>71.25</v>
      </c>
      <c r="FK35" s="159">
        <v>4.75</v>
      </c>
      <c r="FL35" s="159"/>
      <c r="FM35" s="159">
        <v>4.75</v>
      </c>
      <c r="FN35" s="157">
        <v>41</v>
      </c>
      <c r="FO35" s="158">
        <v>38.95</v>
      </c>
      <c r="FP35" s="159">
        <v>5.193333333333332</v>
      </c>
      <c r="FQ35" s="159">
        <v>60.8</v>
      </c>
      <c r="FR35" s="159">
        <v>4.053333333333333</v>
      </c>
      <c r="FS35" s="159"/>
      <c r="FT35" s="159">
        <v>4.053333333333333</v>
      </c>
      <c r="FU35" s="157">
        <v>40</v>
      </c>
      <c r="FV35" s="158">
        <v>38</v>
      </c>
      <c r="FW35" s="159">
        <v>5.066666666666666</v>
      </c>
      <c r="FX35" s="159">
        <v>64.59999999999999</v>
      </c>
      <c r="FY35" s="159">
        <v>4.306666666666667</v>
      </c>
      <c r="FZ35" s="159"/>
      <c r="GA35" s="159">
        <v>4.306666666666667</v>
      </c>
      <c r="GB35" s="157">
        <v>40</v>
      </c>
      <c r="GC35" s="158">
        <v>38</v>
      </c>
      <c r="GD35" s="159">
        <v>5.066666666666666</v>
      </c>
      <c r="GE35" s="159">
        <v>64.59999999999999</v>
      </c>
      <c r="GF35" s="159">
        <v>4.306666666666667</v>
      </c>
      <c r="GG35" s="159"/>
      <c r="GH35" s="159">
        <v>4.306666666666667</v>
      </c>
      <c r="GI35" s="157">
        <v>62</v>
      </c>
      <c r="GJ35" s="158">
        <v>58.9</v>
      </c>
      <c r="GK35" s="159">
        <v>7.853333333333333</v>
      </c>
      <c r="GL35" s="159">
        <v>104.5</v>
      </c>
      <c r="GM35" s="159">
        <v>6.966666666666667</v>
      </c>
      <c r="GN35" s="159"/>
      <c r="GO35" s="159">
        <v>6.966666666666667</v>
      </c>
      <c r="GP35" s="157">
        <v>30</v>
      </c>
      <c r="GQ35" s="158">
        <v>28.5</v>
      </c>
      <c r="GR35" s="159">
        <v>3.8</v>
      </c>
      <c r="GS35" s="159">
        <v>55.1</v>
      </c>
      <c r="GT35" s="159">
        <v>3.673333333333333</v>
      </c>
      <c r="GU35" s="159"/>
      <c r="GV35" s="159">
        <v>3.673333333333333</v>
      </c>
      <c r="GW35" s="157">
        <v>25</v>
      </c>
      <c r="GX35" s="158">
        <v>23.75</v>
      </c>
      <c r="GY35" s="159">
        <v>3.166666666666667</v>
      </c>
      <c r="GZ35" s="159">
        <v>38</v>
      </c>
      <c r="HA35" s="159">
        <v>2.533333333333333</v>
      </c>
      <c r="HB35" s="159"/>
      <c r="HC35" s="159">
        <v>2.533333333333333</v>
      </c>
      <c r="HD35" s="155"/>
      <c r="HE35" s="158"/>
      <c r="HF35" s="159"/>
      <c r="HG35" s="159"/>
      <c r="HH35" s="159"/>
      <c r="HI35" s="159"/>
      <c r="HJ35" s="159"/>
    </row>
    <row r="36" ht="14" customHeight="1">
      <c r="A36" t="s" s="151">
        <v>242</v>
      </c>
      <c r="B36" s="157">
        <v>6</v>
      </c>
      <c r="C36" s="158">
        <v>5.7</v>
      </c>
      <c r="D36" s="159">
        <v>0.76</v>
      </c>
      <c r="E36" s="159">
        <v>5.7</v>
      </c>
      <c r="F36" s="159">
        <v>0.38</v>
      </c>
      <c r="G36" s="159">
        <v>5.7</v>
      </c>
      <c r="H36" s="159">
        <v>0.19</v>
      </c>
      <c r="I36" s="160">
        <v>6</v>
      </c>
      <c r="J36" s="158">
        <v>5.7</v>
      </c>
      <c r="K36" s="159">
        <v>0.76</v>
      </c>
      <c r="L36" s="159">
        <v>5.7</v>
      </c>
      <c r="M36" s="159">
        <v>0.38</v>
      </c>
      <c r="N36" s="159">
        <v>5.7</v>
      </c>
      <c r="O36" s="159">
        <v>0.19</v>
      </c>
      <c r="P36" s="160">
        <v>3</v>
      </c>
      <c r="Q36" s="158">
        <v>2.85</v>
      </c>
      <c r="R36" s="159">
        <v>0.38</v>
      </c>
      <c r="S36" s="159">
        <v>2.85</v>
      </c>
      <c r="T36" s="159">
        <v>0.19</v>
      </c>
      <c r="U36" s="159">
        <v>2.85</v>
      </c>
      <c r="V36" s="159">
        <v>0.095</v>
      </c>
      <c r="W36" s="160">
        <v>11</v>
      </c>
      <c r="X36" s="158">
        <v>10.45</v>
      </c>
      <c r="Y36" s="159">
        <v>1.393333333333333</v>
      </c>
      <c r="Z36" s="159">
        <v>12.35</v>
      </c>
      <c r="AA36" s="159">
        <v>0.8233333333333334</v>
      </c>
      <c r="AB36" s="159">
        <v>12.35</v>
      </c>
      <c r="AC36" s="159">
        <v>0.4116666666666667</v>
      </c>
      <c r="AD36" s="157">
        <v>5</v>
      </c>
      <c r="AE36" s="158">
        <v>4.75</v>
      </c>
      <c r="AF36" s="159">
        <v>0.6333333333333333</v>
      </c>
      <c r="AG36" s="159">
        <v>4.75</v>
      </c>
      <c r="AH36" s="159">
        <v>0.3166666666666667</v>
      </c>
      <c r="AI36" s="159">
        <v>4.75</v>
      </c>
      <c r="AJ36" s="159">
        <v>0.1583333333333333</v>
      </c>
      <c r="AK36" s="157">
        <v>7</v>
      </c>
      <c r="AL36" s="158">
        <v>6.65</v>
      </c>
      <c r="AM36" s="159">
        <v>0.8866666666666667</v>
      </c>
      <c r="AN36" s="159">
        <v>6.65</v>
      </c>
      <c r="AO36" s="159">
        <v>0.4433333333333334</v>
      </c>
      <c r="AP36" s="159">
        <v>6.65</v>
      </c>
      <c r="AQ36" s="159">
        <v>0.2216666666666667</v>
      </c>
      <c r="AR36" s="157">
        <v>6</v>
      </c>
      <c r="AS36" s="158">
        <v>5.7</v>
      </c>
      <c r="AT36" s="159">
        <v>0.76</v>
      </c>
      <c r="AU36" s="159">
        <v>5.7</v>
      </c>
      <c r="AV36" s="159">
        <v>0.38</v>
      </c>
      <c r="AW36" s="159">
        <v>5.7</v>
      </c>
      <c r="AX36" s="159">
        <v>0.19</v>
      </c>
      <c r="AY36" s="157">
        <v>6</v>
      </c>
      <c r="AZ36" s="158">
        <v>5.7</v>
      </c>
      <c r="BA36" s="159">
        <v>0.76</v>
      </c>
      <c r="BB36" s="159">
        <v>8.550000000000001</v>
      </c>
      <c r="BC36" s="159">
        <v>0.5700000000000001</v>
      </c>
      <c r="BD36" s="159">
        <v>8.550000000000001</v>
      </c>
      <c r="BE36" s="159">
        <v>0.285</v>
      </c>
      <c r="BF36" s="157">
        <v>4</v>
      </c>
      <c r="BG36" s="158">
        <v>3.8</v>
      </c>
      <c r="BH36" s="159">
        <v>0.5066666666666667</v>
      </c>
      <c r="BI36" s="159">
        <v>3.8</v>
      </c>
      <c r="BJ36" s="159">
        <v>0.2533333333333334</v>
      </c>
      <c r="BK36" s="159">
        <v>3.8</v>
      </c>
      <c r="BL36" s="159">
        <v>0.1266666666666667</v>
      </c>
      <c r="BM36" s="157">
        <v>6</v>
      </c>
      <c r="BN36" s="158">
        <v>5.7</v>
      </c>
      <c r="BO36" s="159">
        <v>0.76</v>
      </c>
      <c r="BP36" s="159">
        <v>5.7</v>
      </c>
      <c r="BQ36" s="159">
        <v>0.38</v>
      </c>
      <c r="BR36" s="159">
        <v>5.7</v>
      </c>
      <c r="BS36" s="159">
        <v>0.19</v>
      </c>
      <c r="BT36" s="157">
        <v>10</v>
      </c>
      <c r="BU36" s="158">
        <v>9.5</v>
      </c>
      <c r="BV36" s="159">
        <v>1.266666666666667</v>
      </c>
      <c r="BW36" s="159">
        <v>9.5</v>
      </c>
      <c r="BX36" s="159">
        <v>0.6333333333333333</v>
      </c>
      <c r="BY36" s="159">
        <v>9.5</v>
      </c>
      <c r="BZ36" s="159">
        <v>0.3166666666666667</v>
      </c>
      <c r="CA36" s="157">
        <v>7</v>
      </c>
      <c r="CB36" s="158">
        <v>6.65</v>
      </c>
      <c r="CC36" s="159">
        <v>0.8866666666666667</v>
      </c>
      <c r="CD36" s="159">
        <v>6.65</v>
      </c>
      <c r="CE36" s="159">
        <v>0.4433333333333334</v>
      </c>
      <c r="CF36" s="159">
        <v>6.65</v>
      </c>
      <c r="CG36" s="159">
        <v>0.2216666666666667</v>
      </c>
      <c r="CH36" s="157">
        <v>5</v>
      </c>
      <c r="CI36" s="158">
        <v>4.75</v>
      </c>
      <c r="CJ36" s="159">
        <v>0.6333333333333333</v>
      </c>
      <c r="CK36" s="159">
        <v>4.75</v>
      </c>
      <c r="CL36" s="159">
        <v>0.3166666666666667</v>
      </c>
      <c r="CM36" s="159">
        <v>4.75</v>
      </c>
      <c r="CN36" s="159">
        <v>0.1583333333333333</v>
      </c>
      <c r="CO36" s="157">
        <v>9</v>
      </c>
      <c r="CP36" s="158">
        <v>8.549999999999999</v>
      </c>
      <c r="CQ36" s="159">
        <v>1.14</v>
      </c>
      <c r="CR36" s="159">
        <v>8.549999999999999</v>
      </c>
      <c r="CS36" s="159">
        <v>0.57</v>
      </c>
      <c r="CT36" s="159">
        <v>8.549999999999999</v>
      </c>
      <c r="CU36" s="159">
        <v>0.285</v>
      </c>
      <c r="CV36" s="157">
        <v>6</v>
      </c>
      <c r="CW36" s="158">
        <v>5.7</v>
      </c>
      <c r="CX36" s="159">
        <v>0.76</v>
      </c>
      <c r="CY36" s="159">
        <v>5.7</v>
      </c>
      <c r="CZ36" s="159">
        <v>0.38</v>
      </c>
      <c r="DA36" s="159">
        <v>5.7</v>
      </c>
      <c r="DB36" s="159">
        <v>0.19</v>
      </c>
      <c r="DC36" s="157">
        <v>3</v>
      </c>
      <c r="DD36" s="158">
        <v>2.85</v>
      </c>
      <c r="DE36" s="159">
        <v>0.38</v>
      </c>
      <c r="DF36" s="159">
        <v>2.85</v>
      </c>
      <c r="DG36" s="159">
        <v>0.19</v>
      </c>
      <c r="DH36" s="159">
        <v>2.85</v>
      </c>
      <c r="DI36" s="159">
        <v>0.095</v>
      </c>
      <c r="DJ36" s="157">
        <v>5</v>
      </c>
      <c r="DK36" s="158">
        <v>4.75</v>
      </c>
      <c r="DL36" s="159">
        <v>0.6333333333333333</v>
      </c>
      <c r="DM36" s="159">
        <v>4.75</v>
      </c>
      <c r="DN36" s="159">
        <v>0.3166666666666667</v>
      </c>
      <c r="DO36" s="159">
        <v>4.75</v>
      </c>
      <c r="DP36" s="159">
        <v>0.1583333333333333</v>
      </c>
      <c r="DQ36" s="157">
        <v>4</v>
      </c>
      <c r="DR36" s="158">
        <v>3.8</v>
      </c>
      <c r="DS36" s="159">
        <v>0.5066666666666667</v>
      </c>
      <c r="DT36" s="159">
        <v>3.8</v>
      </c>
      <c r="DU36" s="159">
        <v>0.2533333333333334</v>
      </c>
      <c r="DV36" s="159">
        <v>3.8</v>
      </c>
      <c r="DW36" s="159">
        <v>0.1266666666666667</v>
      </c>
      <c r="DX36" s="157">
        <v>5</v>
      </c>
      <c r="DY36" s="158">
        <v>4.75</v>
      </c>
      <c r="DZ36" s="159">
        <v>0.6333333333333333</v>
      </c>
      <c r="EA36" s="159">
        <v>4.75</v>
      </c>
      <c r="EB36" s="159">
        <v>0.3166666666666667</v>
      </c>
      <c r="EC36" s="159">
        <v>4.75</v>
      </c>
      <c r="ED36" s="159">
        <v>0.1583333333333333</v>
      </c>
      <c r="EE36" s="157">
        <v>9</v>
      </c>
      <c r="EF36" s="158">
        <v>8.549999999999999</v>
      </c>
      <c r="EG36" s="159">
        <v>1.14</v>
      </c>
      <c r="EH36" s="159">
        <v>8.549999999999999</v>
      </c>
      <c r="EI36" s="159">
        <v>0.57</v>
      </c>
      <c r="EJ36" s="159">
        <v>8.549999999999999</v>
      </c>
      <c r="EK36" s="159">
        <v>0.285</v>
      </c>
      <c r="EL36" s="157">
        <v>6</v>
      </c>
      <c r="EM36" s="158">
        <v>5.7</v>
      </c>
      <c r="EN36" s="159">
        <v>0.76</v>
      </c>
      <c r="EO36" s="159">
        <v>5.7</v>
      </c>
      <c r="EP36" s="159">
        <v>0.38</v>
      </c>
      <c r="EQ36" s="159">
        <v>5.7</v>
      </c>
      <c r="ER36" s="159">
        <v>0.19</v>
      </c>
      <c r="ES36" s="157">
        <v>13</v>
      </c>
      <c r="ET36" s="158">
        <v>12.35</v>
      </c>
      <c r="EU36" s="159">
        <v>1.646666666666667</v>
      </c>
      <c r="EV36" s="159">
        <v>12.35</v>
      </c>
      <c r="EW36" s="159">
        <v>0.8233333333333334</v>
      </c>
      <c r="EX36" s="159">
        <v>12.35</v>
      </c>
      <c r="EY36" s="159">
        <v>0.4116666666666667</v>
      </c>
      <c r="EZ36" s="157">
        <v>6</v>
      </c>
      <c r="FA36" s="158">
        <v>5.7</v>
      </c>
      <c r="FB36" s="159">
        <v>0.76</v>
      </c>
      <c r="FC36" s="159">
        <v>5.7</v>
      </c>
      <c r="FD36" s="159">
        <v>0.38</v>
      </c>
      <c r="FE36" s="159">
        <v>5.7</v>
      </c>
      <c r="FF36" s="159">
        <v>0.19</v>
      </c>
      <c r="FG36" s="157">
        <v>4</v>
      </c>
      <c r="FH36" s="158">
        <v>3.8</v>
      </c>
      <c r="FI36" s="159">
        <v>0.5066666666666667</v>
      </c>
      <c r="FJ36" s="159">
        <v>3.8</v>
      </c>
      <c r="FK36" s="159">
        <v>0.2533333333333334</v>
      </c>
      <c r="FL36" s="159">
        <v>3.8</v>
      </c>
      <c r="FM36" s="159">
        <v>0.1266666666666667</v>
      </c>
      <c r="FN36" s="157">
        <v>8</v>
      </c>
      <c r="FO36" s="158">
        <v>7.600000000000001</v>
      </c>
      <c r="FP36" s="159">
        <v>1.013333333333333</v>
      </c>
      <c r="FQ36" s="159">
        <v>7.600000000000001</v>
      </c>
      <c r="FR36" s="159">
        <v>0.5066666666666667</v>
      </c>
      <c r="FS36" s="159">
        <v>7.600000000000001</v>
      </c>
      <c r="FT36" s="159">
        <v>0.2533333333333334</v>
      </c>
      <c r="FU36" s="157">
        <v>9</v>
      </c>
      <c r="FV36" s="158">
        <v>8.549999999999999</v>
      </c>
      <c r="FW36" s="159">
        <v>1.14</v>
      </c>
      <c r="FX36" s="159">
        <v>8.549999999999999</v>
      </c>
      <c r="FY36" s="159">
        <v>0.57</v>
      </c>
      <c r="FZ36" s="159">
        <v>8.549999999999999</v>
      </c>
      <c r="GA36" s="159">
        <v>0.285</v>
      </c>
      <c r="GB36" s="157">
        <v>9</v>
      </c>
      <c r="GC36" s="158">
        <v>8.549999999999999</v>
      </c>
      <c r="GD36" s="159">
        <v>1.14</v>
      </c>
      <c r="GE36" s="159">
        <v>8.549999999999999</v>
      </c>
      <c r="GF36" s="159">
        <v>0.57</v>
      </c>
      <c r="GG36" s="159">
        <v>8.549999999999999</v>
      </c>
      <c r="GH36" s="159">
        <v>0.285</v>
      </c>
      <c r="GI36" s="157">
        <v>12</v>
      </c>
      <c r="GJ36" s="158">
        <v>11.4</v>
      </c>
      <c r="GK36" s="159">
        <v>1.52</v>
      </c>
      <c r="GL36" s="159">
        <v>11.4</v>
      </c>
      <c r="GM36" s="159">
        <v>0.76</v>
      </c>
      <c r="GN36" s="159">
        <v>11.4</v>
      </c>
      <c r="GO36" s="159">
        <v>0.38</v>
      </c>
      <c r="GP36" s="157">
        <v>9</v>
      </c>
      <c r="GQ36" s="158">
        <v>8.549999999999999</v>
      </c>
      <c r="GR36" s="159">
        <v>1.14</v>
      </c>
      <c r="GS36" s="159">
        <v>8.549999999999999</v>
      </c>
      <c r="GT36" s="159">
        <v>0.57</v>
      </c>
      <c r="GU36" s="159">
        <v>8.549999999999999</v>
      </c>
      <c r="GV36" s="159">
        <v>0.285</v>
      </c>
      <c r="GW36" s="157">
        <v>6</v>
      </c>
      <c r="GX36" s="158">
        <v>5.7</v>
      </c>
      <c r="GY36" s="159">
        <v>0.76</v>
      </c>
      <c r="GZ36" s="159">
        <v>5.7</v>
      </c>
      <c r="HA36" s="159">
        <v>0.38</v>
      </c>
      <c r="HB36" s="159">
        <v>5.7</v>
      </c>
      <c r="HC36" s="159">
        <v>0.19</v>
      </c>
      <c r="HD36" s="155"/>
      <c r="HE36" s="158"/>
      <c r="HF36" s="159"/>
      <c r="HG36" s="159"/>
      <c r="HH36" s="159"/>
      <c r="HI36" s="159"/>
      <c r="HJ36" s="159"/>
    </row>
    <row r="37" ht="15" customHeight="1">
      <c r="A37" t="s" s="162">
        <v>243</v>
      </c>
      <c r="B37" s="163"/>
      <c r="C37" s="158">
        <v>0</v>
      </c>
      <c r="D37" s="159">
        <v>0</v>
      </c>
      <c r="E37" s="159">
        <v>0</v>
      </c>
      <c r="F37" s="159">
        <v>0</v>
      </c>
      <c r="G37" s="159"/>
      <c r="H37" s="159">
        <v>0</v>
      </c>
      <c r="I37" s="164"/>
      <c r="J37" s="158">
        <v>0</v>
      </c>
      <c r="K37" s="159">
        <v>0</v>
      </c>
      <c r="L37" s="159">
        <v>0</v>
      </c>
      <c r="M37" s="159">
        <v>0</v>
      </c>
      <c r="N37" s="159"/>
      <c r="O37" s="159">
        <v>0</v>
      </c>
      <c r="P37" s="164"/>
      <c r="Q37" s="158">
        <v>0</v>
      </c>
      <c r="R37" s="159">
        <v>0</v>
      </c>
      <c r="S37" s="159">
        <v>0</v>
      </c>
      <c r="T37" s="159">
        <v>0</v>
      </c>
      <c r="U37" s="159"/>
      <c r="V37" s="159">
        <v>0</v>
      </c>
      <c r="W37" s="164"/>
      <c r="X37" s="158">
        <v>0</v>
      </c>
      <c r="Y37" s="159">
        <v>0</v>
      </c>
      <c r="Z37" s="159">
        <v>0</v>
      </c>
      <c r="AA37" s="159">
        <v>0</v>
      </c>
      <c r="AB37" s="159"/>
      <c r="AC37" s="159">
        <v>0</v>
      </c>
      <c r="AD37" s="164"/>
      <c r="AE37" s="158">
        <v>0</v>
      </c>
      <c r="AF37" s="159">
        <v>0</v>
      </c>
      <c r="AG37" s="159">
        <v>0</v>
      </c>
      <c r="AH37" s="159">
        <v>0</v>
      </c>
      <c r="AI37" s="159"/>
      <c r="AJ37" s="159">
        <v>0</v>
      </c>
      <c r="AK37" s="164"/>
      <c r="AL37" s="158">
        <v>0</v>
      </c>
      <c r="AM37" s="159">
        <v>0</v>
      </c>
      <c r="AN37" s="159">
        <v>0</v>
      </c>
      <c r="AO37" s="159">
        <v>0</v>
      </c>
      <c r="AP37" s="159"/>
      <c r="AQ37" s="159">
        <v>0</v>
      </c>
      <c r="AR37" s="164"/>
      <c r="AS37" s="158">
        <v>0</v>
      </c>
      <c r="AT37" s="159">
        <v>0</v>
      </c>
      <c r="AU37" s="159">
        <v>0</v>
      </c>
      <c r="AV37" s="159">
        <v>0</v>
      </c>
      <c r="AW37" s="159"/>
      <c r="AX37" s="159">
        <v>0</v>
      </c>
      <c r="AY37" s="164"/>
      <c r="AZ37" s="158">
        <v>0</v>
      </c>
      <c r="BA37" s="159">
        <v>0</v>
      </c>
      <c r="BB37" s="159">
        <v>0</v>
      </c>
      <c r="BC37" s="159">
        <v>0</v>
      </c>
      <c r="BD37" s="159"/>
      <c r="BE37" s="159">
        <v>0</v>
      </c>
      <c r="BF37" s="164"/>
      <c r="BG37" s="158">
        <v>0</v>
      </c>
      <c r="BH37" s="159">
        <v>0</v>
      </c>
      <c r="BI37" s="159">
        <v>0</v>
      </c>
      <c r="BJ37" s="159">
        <v>0</v>
      </c>
      <c r="BK37" s="159"/>
      <c r="BL37" s="159">
        <v>0</v>
      </c>
      <c r="BM37" s="164"/>
      <c r="BN37" s="158">
        <v>0</v>
      </c>
      <c r="BO37" s="159">
        <v>0</v>
      </c>
      <c r="BP37" s="159">
        <v>0</v>
      </c>
      <c r="BQ37" s="159">
        <v>0</v>
      </c>
      <c r="BR37" s="159"/>
      <c r="BS37" s="159">
        <v>0</v>
      </c>
      <c r="BT37" s="164"/>
      <c r="BU37" s="158">
        <v>0</v>
      </c>
      <c r="BV37" s="159">
        <v>0</v>
      </c>
      <c r="BW37" s="159">
        <v>0</v>
      </c>
      <c r="BX37" s="159">
        <v>0</v>
      </c>
      <c r="BY37" s="159"/>
      <c r="BZ37" s="159">
        <v>0</v>
      </c>
      <c r="CA37" s="164"/>
      <c r="CB37" s="158">
        <v>0</v>
      </c>
      <c r="CC37" s="159">
        <v>0</v>
      </c>
      <c r="CD37" s="159">
        <v>0</v>
      </c>
      <c r="CE37" s="159">
        <v>0</v>
      </c>
      <c r="CF37" s="159"/>
      <c r="CG37" s="159">
        <v>0</v>
      </c>
      <c r="CH37" s="164"/>
      <c r="CI37" s="158">
        <v>0</v>
      </c>
      <c r="CJ37" s="159">
        <v>0</v>
      </c>
      <c r="CK37" s="159">
        <v>0</v>
      </c>
      <c r="CL37" s="159">
        <v>0</v>
      </c>
      <c r="CM37" s="159"/>
      <c r="CN37" s="159">
        <v>0</v>
      </c>
      <c r="CO37" s="164"/>
      <c r="CP37" s="158">
        <v>0</v>
      </c>
      <c r="CQ37" s="159">
        <v>0</v>
      </c>
      <c r="CR37" s="159">
        <v>0</v>
      </c>
      <c r="CS37" s="159">
        <v>0</v>
      </c>
      <c r="CT37" s="159"/>
      <c r="CU37" s="159">
        <v>0</v>
      </c>
      <c r="CV37" s="164"/>
      <c r="CW37" s="158">
        <v>0</v>
      </c>
      <c r="CX37" s="159">
        <v>0</v>
      </c>
      <c r="CY37" s="159">
        <v>0</v>
      </c>
      <c r="CZ37" s="159">
        <v>0</v>
      </c>
      <c r="DA37" s="159"/>
      <c r="DB37" s="159">
        <v>0</v>
      </c>
      <c r="DC37" s="164"/>
      <c r="DD37" s="158">
        <v>0</v>
      </c>
      <c r="DE37" s="159">
        <v>0</v>
      </c>
      <c r="DF37" s="159">
        <v>0</v>
      </c>
      <c r="DG37" s="159">
        <v>0</v>
      </c>
      <c r="DH37" s="159"/>
      <c r="DI37" s="159">
        <v>0</v>
      </c>
      <c r="DJ37" s="164"/>
      <c r="DK37" s="158">
        <v>0</v>
      </c>
      <c r="DL37" s="159">
        <v>0</v>
      </c>
      <c r="DM37" s="159">
        <v>0</v>
      </c>
      <c r="DN37" s="159">
        <v>0</v>
      </c>
      <c r="DO37" s="159"/>
      <c r="DP37" s="159">
        <v>0</v>
      </c>
      <c r="DQ37" s="164"/>
      <c r="DR37" s="158">
        <v>0</v>
      </c>
      <c r="DS37" s="159">
        <v>0</v>
      </c>
      <c r="DT37" s="159">
        <v>0</v>
      </c>
      <c r="DU37" s="159">
        <v>0</v>
      </c>
      <c r="DV37" s="159"/>
      <c r="DW37" s="159">
        <v>0</v>
      </c>
      <c r="DX37" s="164"/>
      <c r="DY37" s="158">
        <v>0</v>
      </c>
      <c r="DZ37" s="159">
        <v>0</v>
      </c>
      <c r="EA37" s="159">
        <v>0</v>
      </c>
      <c r="EB37" s="159">
        <v>0</v>
      </c>
      <c r="EC37" s="159"/>
      <c r="ED37" s="159">
        <v>0</v>
      </c>
      <c r="EE37" s="164"/>
      <c r="EF37" s="158">
        <v>0</v>
      </c>
      <c r="EG37" s="159">
        <v>0</v>
      </c>
      <c r="EH37" s="159">
        <v>0</v>
      </c>
      <c r="EI37" s="159">
        <v>0</v>
      </c>
      <c r="EJ37" s="159"/>
      <c r="EK37" s="159">
        <v>0</v>
      </c>
      <c r="EL37" s="164"/>
      <c r="EM37" s="158">
        <v>0</v>
      </c>
      <c r="EN37" s="159">
        <v>0</v>
      </c>
      <c r="EO37" s="159">
        <v>0</v>
      </c>
      <c r="EP37" s="159">
        <v>0</v>
      </c>
      <c r="EQ37" s="159"/>
      <c r="ER37" s="159">
        <v>0</v>
      </c>
      <c r="ES37" s="164"/>
      <c r="ET37" s="158">
        <v>0</v>
      </c>
      <c r="EU37" s="159">
        <v>0</v>
      </c>
      <c r="EV37" s="159">
        <v>0</v>
      </c>
      <c r="EW37" s="159">
        <v>0</v>
      </c>
      <c r="EX37" s="159"/>
      <c r="EY37" s="159">
        <v>0</v>
      </c>
      <c r="EZ37" s="164"/>
      <c r="FA37" s="158">
        <v>0</v>
      </c>
      <c r="FB37" s="159">
        <v>0</v>
      </c>
      <c r="FC37" s="159">
        <v>0</v>
      </c>
      <c r="FD37" s="159">
        <v>0</v>
      </c>
      <c r="FE37" s="159"/>
      <c r="FF37" s="159">
        <v>0</v>
      </c>
      <c r="FG37" s="164"/>
      <c r="FH37" s="158">
        <v>0</v>
      </c>
      <c r="FI37" s="159">
        <v>0</v>
      </c>
      <c r="FJ37" s="159">
        <v>0</v>
      </c>
      <c r="FK37" s="159">
        <v>0</v>
      </c>
      <c r="FL37" s="159"/>
      <c r="FM37" s="159">
        <v>0</v>
      </c>
      <c r="FN37" s="164"/>
      <c r="FO37" s="158">
        <v>0</v>
      </c>
      <c r="FP37" s="159">
        <v>0</v>
      </c>
      <c r="FQ37" s="159">
        <v>0</v>
      </c>
      <c r="FR37" s="159">
        <v>0</v>
      </c>
      <c r="FS37" s="159"/>
      <c r="FT37" s="159">
        <v>0</v>
      </c>
      <c r="FU37" s="164"/>
      <c r="FV37" s="158">
        <v>0</v>
      </c>
      <c r="FW37" s="159">
        <v>0</v>
      </c>
      <c r="FX37" s="159">
        <v>0</v>
      </c>
      <c r="FY37" s="159">
        <v>0</v>
      </c>
      <c r="FZ37" s="159"/>
      <c r="GA37" s="159">
        <v>0</v>
      </c>
      <c r="GB37" s="164"/>
      <c r="GC37" s="158">
        <v>0</v>
      </c>
      <c r="GD37" s="159">
        <v>0</v>
      </c>
      <c r="GE37" s="159">
        <v>0</v>
      </c>
      <c r="GF37" s="159">
        <v>0</v>
      </c>
      <c r="GG37" s="159"/>
      <c r="GH37" s="159">
        <v>0</v>
      </c>
      <c r="GI37" s="164"/>
      <c r="GJ37" s="158">
        <v>0</v>
      </c>
      <c r="GK37" s="159">
        <v>0</v>
      </c>
      <c r="GL37" s="159">
        <v>0</v>
      </c>
      <c r="GM37" s="159">
        <v>0</v>
      </c>
      <c r="GN37" s="159"/>
      <c r="GO37" s="159">
        <v>0</v>
      </c>
      <c r="GP37" s="164"/>
      <c r="GQ37" s="158">
        <v>0</v>
      </c>
      <c r="GR37" s="159">
        <v>0</v>
      </c>
      <c r="GS37" s="159">
        <v>0</v>
      </c>
      <c r="GT37" s="159">
        <v>0</v>
      </c>
      <c r="GU37" s="159"/>
      <c r="GV37" s="159">
        <v>0</v>
      </c>
      <c r="GW37" s="164"/>
      <c r="GX37" s="158">
        <v>0</v>
      </c>
      <c r="GY37" s="159">
        <v>0</v>
      </c>
      <c r="GZ37" s="159">
        <v>0</v>
      </c>
      <c r="HA37" s="159">
        <v>0</v>
      </c>
      <c r="HB37" s="159"/>
      <c r="HC37" s="159">
        <v>0</v>
      </c>
      <c r="HD37" s="165"/>
      <c r="HE37" s="158"/>
      <c r="HF37" s="159"/>
      <c r="HG37" s="159"/>
      <c r="HH37" s="159"/>
      <c r="HI37" s="159"/>
      <c r="HJ37" s="159"/>
    </row>
  </sheetData>
  <pageMargins left="1" right="1" top="1" bottom="1" header="0.25" footer="0.25"/>
  <pageSetup firstPageNumber="1" fitToHeight="1" fitToWidth="1" scale="100" useFirstPageNumber="0" orientation="portrait" pageOrder="downThenOver"/>
  <headerFooter>
    <oddFooter>&amp;C&amp;"Helvetica Neue,Regular"&amp;11&amp;K000000&amp;P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